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ffya\OneDrive\Downloads\"/>
    </mc:Choice>
  </mc:AlternateContent>
  <xr:revisionPtr revIDLastSave="0" documentId="8_{31B91587-6502-4280-A916-189EA6069420}" xr6:coauthVersionLast="45" xr6:coauthVersionMax="45" xr10:uidLastSave="{00000000-0000-0000-0000-000000000000}"/>
  <bookViews>
    <workbookView xWindow="-110" yWindow="-110" windowWidth="19420" windowHeight="11020" xr2:uid="{35CAF6FC-A0DB-47F5-BDFB-2FEECE7C3884}"/>
  </bookViews>
  <sheets>
    <sheet name="4-06-20 Sorted" sheetId="28" r:id="rId1"/>
    <sheet name="4-06-20" sheetId="27" r:id="rId2"/>
    <sheet name="4-05-20 Sorted" sheetId="26" r:id="rId3"/>
    <sheet name="4-05-20" sheetId="25" r:id="rId4"/>
    <sheet name="4-04-20" sheetId="24" r:id="rId5"/>
    <sheet name="4-03-20" sheetId="23" r:id="rId6"/>
    <sheet name="4-02-20" sheetId="21" r:id="rId7"/>
    <sheet name="4-01-20" sheetId="22" r:id="rId8"/>
    <sheet name="3-31-20" sheetId="20" r:id="rId9"/>
    <sheet name="3-30-20" sheetId="19" r:id="rId10"/>
    <sheet name="3-29-20" sheetId="18" r:id="rId11"/>
    <sheet name="3-28-20" sheetId="17" r:id="rId12"/>
    <sheet name="3-27-20" sheetId="16" r:id="rId13"/>
    <sheet name="3-26-20" sheetId="15" r:id="rId14"/>
    <sheet name="3-25-20" sheetId="14" r:id="rId15"/>
    <sheet name="3-24-20" sheetId="13" r:id="rId16"/>
    <sheet name="3-23-20" sheetId="12" r:id="rId17"/>
    <sheet name="3-22-20" sheetId="11" r:id="rId18"/>
    <sheet name="3-21-20" sheetId="10" r:id="rId19"/>
    <sheet name="3-20-20" sheetId="9" r:id="rId20"/>
    <sheet name="3-19-20" sheetId="8" r:id="rId21"/>
    <sheet name="3-18-20" sheetId="7" r:id="rId22"/>
    <sheet name="3-17-20" sheetId="6" r:id="rId23"/>
    <sheet name="3-15-20" sheetId="5" r:id="rId24"/>
    <sheet name="3-14-20" sheetId="4" r:id="rId25"/>
    <sheet name="3-13-20" sheetId="3" r:id="rId26"/>
    <sheet name="3-12-20" sheetId="2" r:id="rId27"/>
    <sheet name="3-10-20" sheetId="1" r:id="rId2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12" i="28" l="1"/>
  <c r="A211" i="28"/>
  <c r="A210" i="28"/>
  <c r="A122" i="28"/>
  <c r="A209" i="28"/>
  <c r="A106" i="28"/>
  <c r="P208" i="28"/>
  <c r="O208" i="28"/>
  <c r="N208" i="28"/>
  <c r="A208" i="28"/>
  <c r="P207" i="28"/>
  <c r="O207" i="28"/>
  <c r="N207" i="28"/>
  <c r="A207" i="28"/>
  <c r="P206" i="28"/>
  <c r="O206" i="28"/>
  <c r="N206" i="28"/>
  <c r="A206" i="28"/>
  <c r="P205" i="28"/>
  <c r="O205" i="28"/>
  <c r="N205" i="28"/>
  <c r="A205" i="28"/>
  <c r="P204" i="28"/>
  <c r="O204" i="28"/>
  <c r="N204" i="28"/>
  <c r="A204" i="28"/>
  <c r="P203" i="28"/>
  <c r="O203" i="28"/>
  <c r="N203" i="28"/>
  <c r="A203" i="28"/>
  <c r="P202" i="28"/>
  <c r="O202" i="28"/>
  <c r="N202" i="28"/>
  <c r="A202" i="28"/>
  <c r="P90" i="28"/>
  <c r="O90" i="28"/>
  <c r="N90" i="28"/>
  <c r="A90" i="28"/>
  <c r="P201" i="28"/>
  <c r="O201" i="28"/>
  <c r="N201" i="28"/>
  <c r="A201" i="28"/>
  <c r="P200" i="28"/>
  <c r="O200" i="28"/>
  <c r="N200" i="28"/>
  <c r="A200" i="28"/>
  <c r="P199" i="28"/>
  <c r="O199" i="28"/>
  <c r="N199" i="28"/>
  <c r="A199" i="28"/>
  <c r="P198" i="28"/>
  <c r="O198" i="28"/>
  <c r="N198" i="28"/>
  <c r="A198" i="28"/>
  <c r="P197" i="28"/>
  <c r="O197" i="28"/>
  <c r="N197" i="28"/>
  <c r="A197" i="28"/>
  <c r="P132" i="28"/>
  <c r="O132" i="28"/>
  <c r="N132" i="28"/>
  <c r="A132" i="28"/>
  <c r="P45" i="28"/>
  <c r="O45" i="28"/>
  <c r="N45" i="28"/>
  <c r="A45" i="28"/>
  <c r="P196" i="28"/>
  <c r="O196" i="28"/>
  <c r="N196" i="28"/>
  <c r="A196" i="28"/>
  <c r="P195" i="28"/>
  <c r="O195" i="28"/>
  <c r="N195" i="28"/>
  <c r="A195" i="28"/>
  <c r="P194" i="28"/>
  <c r="O194" i="28"/>
  <c r="N194" i="28"/>
  <c r="A194" i="28"/>
  <c r="P193" i="28"/>
  <c r="O193" i="28"/>
  <c r="N193" i="28"/>
  <c r="A193" i="28"/>
  <c r="P192" i="28"/>
  <c r="O192" i="28"/>
  <c r="N192" i="28"/>
  <c r="A192" i="28"/>
  <c r="P191" i="28"/>
  <c r="O191" i="28"/>
  <c r="N191" i="28"/>
  <c r="A191" i="28"/>
  <c r="P190" i="28"/>
  <c r="O190" i="28"/>
  <c r="N190" i="28"/>
  <c r="A190" i="28"/>
  <c r="P81" i="28"/>
  <c r="O81" i="28"/>
  <c r="N81" i="28"/>
  <c r="A81" i="28"/>
  <c r="P117" i="28"/>
  <c r="O117" i="28"/>
  <c r="N117" i="28"/>
  <c r="A117" i="28"/>
  <c r="P189" i="28"/>
  <c r="O189" i="28"/>
  <c r="N189" i="28"/>
  <c r="A189" i="28"/>
  <c r="P188" i="28"/>
  <c r="O188" i="28"/>
  <c r="N188" i="28"/>
  <c r="A188" i="28"/>
  <c r="P52" i="28"/>
  <c r="O52" i="28"/>
  <c r="N52" i="28"/>
  <c r="A52" i="28"/>
  <c r="P126" i="28"/>
  <c r="O126" i="28"/>
  <c r="N126" i="28"/>
  <c r="A126" i="28"/>
  <c r="P187" i="28"/>
  <c r="O187" i="28"/>
  <c r="N187" i="28"/>
  <c r="A187" i="28"/>
  <c r="P94" i="28"/>
  <c r="O94" i="28"/>
  <c r="N94" i="28"/>
  <c r="A94" i="28"/>
  <c r="P14" i="28"/>
  <c r="O14" i="28"/>
  <c r="N14" i="28"/>
  <c r="A14" i="28"/>
  <c r="P186" i="28"/>
  <c r="O186" i="28"/>
  <c r="N186" i="28"/>
  <c r="A186" i="28"/>
  <c r="P109" i="28"/>
  <c r="O109" i="28"/>
  <c r="N109" i="28"/>
  <c r="A109" i="28"/>
  <c r="P185" i="28"/>
  <c r="O185" i="28"/>
  <c r="N185" i="28"/>
  <c r="A185" i="28"/>
  <c r="P184" i="28"/>
  <c r="O184" i="28"/>
  <c r="N184" i="28"/>
  <c r="A184" i="28"/>
  <c r="P183" i="28"/>
  <c r="O183" i="28"/>
  <c r="N183" i="28"/>
  <c r="A183" i="28"/>
  <c r="P182" i="28"/>
  <c r="O182" i="28"/>
  <c r="N182" i="28"/>
  <c r="A182" i="28"/>
  <c r="P181" i="28"/>
  <c r="O181" i="28"/>
  <c r="N181" i="28"/>
  <c r="A181" i="28"/>
  <c r="P47" i="28"/>
  <c r="O47" i="28"/>
  <c r="N47" i="28"/>
  <c r="A47" i="28"/>
  <c r="P180" i="28"/>
  <c r="O180" i="28"/>
  <c r="N180" i="28"/>
  <c r="A180" i="28"/>
  <c r="P112" i="28"/>
  <c r="O112" i="28"/>
  <c r="N112" i="28"/>
  <c r="A112" i="28"/>
  <c r="P104" i="28"/>
  <c r="O104" i="28"/>
  <c r="N104" i="28"/>
  <c r="A104" i="28"/>
  <c r="P179" i="28"/>
  <c r="O179" i="28"/>
  <c r="N179" i="28"/>
  <c r="A179" i="28"/>
  <c r="P10" i="28"/>
  <c r="O10" i="28"/>
  <c r="N10" i="28"/>
  <c r="A10" i="28"/>
  <c r="P178" i="28"/>
  <c r="O178" i="28"/>
  <c r="N178" i="28"/>
  <c r="A178" i="28"/>
  <c r="P119" i="28"/>
  <c r="O119" i="28"/>
  <c r="N119" i="28"/>
  <c r="A119" i="28"/>
  <c r="P177" i="28"/>
  <c r="O177" i="28"/>
  <c r="N177" i="28"/>
  <c r="A177" i="28"/>
  <c r="P176" i="28"/>
  <c r="O176" i="28"/>
  <c r="N176" i="28"/>
  <c r="A176" i="28"/>
  <c r="P175" i="28"/>
  <c r="O175" i="28"/>
  <c r="N175" i="28"/>
  <c r="A175" i="28"/>
  <c r="P129" i="28"/>
  <c r="O129" i="28"/>
  <c r="N129" i="28"/>
  <c r="A129" i="28"/>
  <c r="P174" i="28"/>
  <c r="O174" i="28"/>
  <c r="N174" i="28"/>
  <c r="A174" i="28"/>
  <c r="P173" i="28"/>
  <c r="O173" i="28"/>
  <c r="N173" i="28"/>
  <c r="A173" i="28"/>
  <c r="P172" i="28"/>
  <c r="O172" i="28"/>
  <c r="N172" i="28"/>
  <c r="A172" i="28"/>
  <c r="P125" i="28"/>
  <c r="O125" i="28"/>
  <c r="N125" i="28"/>
  <c r="A125" i="28"/>
  <c r="P87" i="28"/>
  <c r="O87" i="28"/>
  <c r="N87" i="28"/>
  <c r="A87" i="28"/>
  <c r="P171" i="28"/>
  <c r="O171" i="28"/>
  <c r="N171" i="28"/>
  <c r="A171" i="28"/>
  <c r="P170" i="28"/>
  <c r="O170" i="28"/>
  <c r="N170" i="28"/>
  <c r="A170" i="28"/>
  <c r="P169" i="28"/>
  <c r="O169" i="28"/>
  <c r="N169" i="28"/>
  <c r="A169" i="28"/>
  <c r="P53" i="28"/>
  <c r="O53" i="28"/>
  <c r="N53" i="28"/>
  <c r="A53" i="28"/>
  <c r="P123" i="28"/>
  <c r="O123" i="28"/>
  <c r="N123" i="28"/>
  <c r="A123" i="28"/>
  <c r="P50" i="28"/>
  <c r="O50" i="28"/>
  <c r="N50" i="28"/>
  <c r="A50" i="28"/>
  <c r="P58" i="28"/>
  <c r="O58" i="28"/>
  <c r="N58" i="28"/>
  <c r="A58" i="28"/>
  <c r="P120" i="28"/>
  <c r="O120" i="28"/>
  <c r="N120" i="28"/>
  <c r="A120" i="28"/>
  <c r="P168" i="28"/>
  <c r="O168" i="28"/>
  <c r="N168" i="28"/>
  <c r="A168" i="28"/>
  <c r="P167" i="28"/>
  <c r="O167" i="28"/>
  <c r="N167" i="28"/>
  <c r="A167" i="28"/>
  <c r="P166" i="28"/>
  <c r="O166" i="28"/>
  <c r="N166" i="28"/>
  <c r="A166" i="28"/>
  <c r="P165" i="28"/>
  <c r="O165" i="28"/>
  <c r="N165" i="28"/>
  <c r="A165" i="28"/>
  <c r="P99" i="28"/>
  <c r="O99" i="28"/>
  <c r="N99" i="28"/>
  <c r="A99" i="28"/>
  <c r="P73" i="28"/>
  <c r="O73" i="28"/>
  <c r="N73" i="28"/>
  <c r="A73" i="28"/>
  <c r="P108" i="28"/>
  <c r="O108" i="28"/>
  <c r="N108" i="28"/>
  <c r="A108" i="28"/>
  <c r="P164" i="28"/>
  <c r="O164" i="28"/>
  <c r="N164" i="28"/>
  <c r="A164" i="28"/>
  <c r="P163" i="28"/>
  <c r="O163" i="28"/>
  <c r="N163" i="28"/>
  <c r="A163" i="28"/>
  <c r="P37" i="28"/>
  <c r="O37" i="28"/>
  <c r="N37" i="28"/>
  <c r="A37" i="28"/>
  <c r="P162" i="28"/>
  <c r="O162" i="28"/>
  <c r="N162" i="28"/>
  <c r="A162" i="28"/>
  <c r="P115" i="28"/>
  <c r="O115" i="28"/>
  <c r="N115" i="28"/>
  <c r="A115" i="28"/>
  <c r="P161" i="28"/>
  <c r="O161" i="28"/>
  <c r="N161" i="28"/>
  <c r="A161" i="28"/>
  <c r="P160" i="28"/>
  <c r="O160" i="28"/>
  <c r="N160" i="28"/>
  <c r="A160" i="28"/>
  <c r="P23" i="28"/>
  <c r="O23" i="28"/>
  <c r="N23" i="28"/>
  <c r="A23" i="28"/>
  <c r="P128" i="28"/>
  <c r="O128" i="28"/>
  <c r="N128" i="28"/>
  <c r="A128" i="28"/>
  <c r="P13" i="28"/>
  <c r="O13" i="28"/>
  <c r="N13" i="28"/>
  <c r="A13" i="28"/>
  <c r="P159" i="28"/>
  <c r="O159" i="28"/>
  <c r="N159" i="28"/>
  <c r="A159" i="28"/>
  <c r="P101" i="28"/>
  <c r="O101" i="28"/>
  <c r="N101" i="28"/>
  <c r="A101" i="28"/>
  <c r="P95" i="28"/>
  <c r="O95" i="28"/>
  <c r="N95" i="28"/>
  <c r="A95" i="28"/>
  <c r="P72" i="28"/>
  <c r="O72" i="28"/>
  <c r="N72" i="28"/>
  <c r="A72" i="28"/>
  <c r="P158" i="28"/>
  <c r="O158" i="28"/>
  <c r="N158" i="28"/>
  <c r="A158" i="28"/>
  <c r="P31" i="28"/>
  <c r="O31" i="28"/>
  <c r="N31" i="28"/>
  <c r="A31" i="28"/>
  <c r="P8" i="28"/>
  <c r="O8" i="28"/>
  <c r="N8" i="28"/>
  <c r="A8" i="28"/>
  <c r="P157" i="28"/>
  <c r="O157" i="28"/>
  <c r="N157" i="28"/>
  <c r="A157" i="28"/>
  <c r="P105" i="28"/>
  <c r="O105" i="28"/>
  <c r="N105" i="28"/>
  <c r="A105" i="28"/>
  <c r="P40" i="28"/>
  <c r="O40" i="28"/>
  <c r="N40" i="28"/>
  <c r="A40" i="28"/>
  <c r="P88" i="28"/>
  <c r="O88" i="28"/>
  <c r="N88" i="28"/>
  <c r="A88" i="28"/>
  <c r="P156" i="28"/>
  <c r="O156" i="28"/>
  <c r="N156" i="28"/>
  <c r="A156" i="28"/>
  <c r="P155" i="28"/>
  <c r="O155" i="28"/>
  <c r="N155" i="28"/>
  <c r="A155" i="28"/>
  <c r="P131" i="28"/>
  <c r="O131" i="28"/>
  <c r="N131" i="28"/>
  <c r="A131" i="28"/>
  <c r="P118" i="28"/>
  <c r="O118" i="28"/>
  <c r="N118" i="28"/>
  <c r="A118" i="28"/>
  <c r="P79" i="28"/>
  <c r="O79" i="28"/>
  <c r="N79" i="28"/>
  <c r="A79" i="28"/>
  <c r="P154" i="28"/>
  <c r="O154" i="28"/>
  <c r="N154" i="28"/>
  <c r="A154" i="28"/>
  <c r="P4" i="28"/>
  <c r="O4" i="28"/>
  <c r="N4" i="28"/>
  <c r="A4" i="28"/>
  <c r="P97" i="28"/>
  <c r="O97" i="28"/>
  <c r="N97" i="28"/>
  <c r="A97" i="28"/>
  <c r="P70" i="28"/>
  <c r="O70" i="28"/>
  <c r="N70" i="28"/>
  <c r="A70" i="28"/>
  <c r="P153" i="28"/>
  <c r="O153" i="28"/>
  <c r="N153" i="28"/>
  <c r="A153" i="28"/>
  <c r="P152" i="28"/>
  <c r="O152" i="28"/>
  <c r="N152" i="28"/>
  <c r="A152" i="28"/>
  <c r="P9" i="28"/>
  <c r="O9" i="28"/>
  <c r="N9" i="28"/>
  <c r="A9" i="28"/>
  <c r="P151" i="28"/>
  <c r="O151" i="28"/>
  <c r="N151" i="28"/>
  <c r="A151" i="28"/>
  <c r="P127" i="28"/>
  <c r="O127" i="28"/>
  <c r="N127" i="28"/>
  <c r="A127" i="28"/>
  <c r="P34" i="28"/>
  <c r="O34" i="28"/>
  <c r="N34" i="28"/>
  <c r="A34" i="28"/>
  <c r="P19" i="28"/>
  <c r="O19" i="28"/>
  <c r="N19" i="28"/>
  <c r="A19" i="28"/>
  <c r="P150" i="28"/>
  <c r="O150" i="28"/>
  <c r="N150" i="28"/>
  <c r="A150" i="28"/>
  <c r="P54" i="28"/>
  <c r="O54" i="28"/>
  <c r="N54" i="28"/>
  <c r="A54" i="28"/>
  <c r="P149" i="28"/>
  <c r="O149" i="28"/>
  <c r="N149" i="28"/>
  <c r="A149" i="28"/>
  <c r="P148" i="28"/>
  <c r="O148" i="28"/>
  <c r="N148" i="28"/>
  <c r="A148" i="28"/>
  <c r="P147" i="28"/>
  <c r="O147" i="28"/>
  <c r="N147" i="28"/>
  <c r="A147" i="28"/>
  <c r="P83" i="28"/>
  <c r="O83" i="28"/>
  <c r="N83" i="28"/>
  <c r="A83" i="28"/>
  <c r="P146" i="28"/>
  <c r="O146" i="28"/>
  <c r="N146" i="28"/>
  <c r="A146" i="28"/>
  <c r="P145" i="28"/>
  <c r="O145" i="28"/>
  <c r="N145" i="28"/>
  <c r="A145" i="28"/>
  <c r="P144" i="28"/>
  <c r="O144" i="28"/>
  <c r="N144" i="28"/>
  <c r="A144" i="28"/>
  <c r="P143" i="28"/>
  <c r="O143" i="28"/>
  <c r="N143" i="28"/>
  <c r="A143" i="28"/>
  <c r="P142" i="28"/>
  <c r="O142" i="28"/>
  <c r="N142" i="28"/>
  <c r="A142" i="28"/>
  <c r="P89" i="28"/>
  <c r="O89" i="28"/>
  <c r="N89" i="28"/>
  <c r="A89" i="28"/>
  <c r="P32" i="28"/>
  <c r="O32" i="28"/>
  <c r="N32" i="28"/>
  <c r="A32" i="28"/>
  <c r="P69" i="28"/>
  <c r="O69" i="28"/>
  <c r="N69" i="28"/>
  <c r="A69" i="28"/>
  <c r="P27" i="28"/>
  <c r="O27" i="28"/>
  <c r="N27" i="28"/>
  <c r="A27" i="28"/>
  <c r="P77" i="28"/>
  <c r="O77" i="28"/>
  <c r="N77" i="28"/>
  <c r="A77" i="28"/>
  <c r="P43" i="28"/>
  <c r="O43" i="28"/>
  <c r="N43" i="28"/>
  <c r="A43" i="28"/>
  <c r="P141" i="28"/>
  <c r="O141" i="28"/>
  <c r="N141" i="28"/>
  <c r="A141" i="28"/>
  <c r="P61" i="28"/>
  <c r="O61" i="28"/>
  <c r="N61" i="28"/>
  <c r="A61" i="28"/>
  <c r="P44" i="28"/>
  <c r="O44" i="28"/>
  <c r="N44" i="28"/>
  <c r="A44" i="28"/>
  <c r="P15" i="28"/>
  <c r="O15" i="28"/>
  <c r="N15" i="28"/>
  <c r="A15" i="28"/>
  <c r="P65" i="28"/>
  <c r="O65" i="28"/>
  <c r="N65" i="28"/>
  <c r="A65" i="28"/>
  <c r="P140" i="28"/>
  <c r="O140" i="28"/>
  <c r="N140" i="28"/>
  <c r="A140" i="28"/>
  <c r="P29" i="28"/>
  <c r="O29" i="28"/>
  <c r="N29" i="28"/>
  <c r="A29" i="28"/>
  <c r="P84" i="28"/>
  <c r="O84" i="28"/>
  <c r="N84" i="28"/>
  <c r="A84" i="28"/>
  <c r="P103" i="28"/>
  <c r="O103" i="28"/>
  <c r="N103" i="28"/>
  <c r="A103" i="28"/>
  <c r="P24" i="28"/>
  <c r="O24" i="28"/>
  <c r="N24" i="28"/>
  <c r="A24" i="28"/>
  <c r="P139" i="28"/>
  <c r="O139" i="28"/>
  <c r="N139" i="28"/>
  <c r="A139" i="28"/>
  <c r="P75" i="28"/>
  <c r="O75" i="28"/>
  <c r="N75" i="28"/>
  <c r="A75" i="28"/>
  <c r="P5" i="28"/>
  <c r="O5" i="28"/>
  <c r="N5" i="28"/>
  <c r="A5" i="28"/>
  <c r="P138" i="28"/>
  <c r="O138" i="28"/>
  <c r="N138" i="28"/>
  <c r="A138" i="28"/>
  <c r="P48" i="28"/>
  <c r="O48" i="28"/>
  <c r="N48" i="28"/>
  <c r="A48" i="28"/>
  <c r="P26" i="28"/>
  <c r="O26" i="28"/>
  <c r="N26" i="28"/>
  <c r="A26" i="28"/>
  <c r="P80" i="28"/>
  <c r="O80" i="28"/>
  <c r="N80" i="28"/>
  <c r="A80" i="28"/>
  <c r="P137" i="28"/>
  <c r="O137" i="28"/>
  <c r="N137" i="28"/>
  <c r="A137" i="28"/>
  <c r="P6" i="28"/>
  <c r="O6" i="28"/>
  <c r="N6" i="28"/>
  <c r="A6" i="28"/>
  <c r="P136" i="28"/>
  <c r="O136" i="28"/>
  <c r="N136" i="28"/>
  <c r="A136" i="28"/>
  <c r="P17" i="28"/>
  <c r="O17" i="28"/>
  <c r="N17" i="28"/>
  <c r="A17" i="28"/>
  <c r="P121" i="28"/>
  <c r="O121" i="28"/>
  <c r="N121" i="28"/>
  <c r="A121" i="28"/>
  <c r="P25" i="28"/>
  <c r="O25" i="28"/>
  <c r="N25" i="28"/>
  <c r="A25" i="28"/>
  <c r="P21" i="28"/>
  <c r="O21" i="28"/>
  <c r="N21" i="28"/>
  <c r="A21" i="28"/>
  <c r="P91" i="28"/>
  <c r="O91" i="28"/>
  <c r="N91" i="28"/>
  <c r="A91" i="28"/>
  <c r="P62" i="28"/>
  <c r="O62" i="28"/>
  <c r="N62" i="28"/>
  <c r="A62" i="28"/>
  <c r="P124" i="28"/>
  <c r="O124" i="28"/>
  <c r="N124" i="28"/>
  <c r="A124" i="28"/>
  <c r="P28" i="28"/>
  <c r="O28" i="28"/>
  <c r="N28" i="28"/>
  <c r="A28" i="28"/>
  <c r="P130" i="28"/>
  <c r="O130" i="28"/>
  <c r="N130" i="28"/>
  <c r="A130" i="28"/>
  <c r="P85" i="28"/>
  <c r="O85" i="28"/>
  <c r="N85" i="28"/>
  <c r="A85" i="28"/>
  <c r="P7" i="28"/>
  <c r="O7" i="28"/>
  <c r="N7" i="28"/>
  <c r="A7" i="28"/>
  <c r="P114" i="28"/>
  <c r="O114" i="28"/>
  <c r="N114" i="28"/>
  <c r="A114" i="28"/>
  <c r="P22" i="28"/>
  <c r="O22" i="28"/>
  <c r="N22" i="28"/>
  <c r="A22" i="28"/>
  <c r="P57" i="28"/>
  <c r="O57" i="28"/>
  <c r="N57" i="28"/>
  <c r="A57" i="28"/>
  <c r="P56" i="28"/>
  <c r="O56" i="28"/>
  <c r="N56" i="28"/>
  <c r="A56" i="28"/>
  <c r="P111" i="28"/>
  <c r="O111" i="28"/>
  <c r="N111" i="28"/>
  <c r="A111" i="28"/>
  <c r="P3" i="28"/>
  <c r="O3" i="28"/>
  <c r="N3" i="28"/>
  <c r="A3" i="28"/>
  <c r="P78" i="28"/>
  <c r="O78" i="28"/>
  <c r="N78" i="28"/>
  <c r="A78" i="28"/>
  <c r="P116" i="28"/>
  <c r="O116" i="28"/>
  <c r="N116" i="28"/>
  <c r="A116" i="28"/>
  <c r="P98" i="28"/>
  <c r="O98" i="28"/>
  <c r="N98" i="28"/>
  <c r="A98" i="28"/>
  <c r="P42" i="28"/>
  <c r="O42" i="28"/>
  <c r="N42" i="28"/>
  <c r="A42" i="28"/>
  <c r="P96" i="28"/>
  <c r="O96" i="28"/>
  <c r="N96" i="28"/>
  <c r="A96" i="28"/>
  <c r="P133" i="28"/>
  <c r="O133" i="28"/>
  <c r="N133" i="28"/>
  <c r="A133" i="28"/>
  <c r="P93" i="28"/>
  <c r="O93" i="28"/>
  <c r="N93" i="28"/>
  <c r="A93" i="28"/>
  <c r="P135" i="28"/>
  <c r="O135" i="28"/>
  <c r="N135" i="28"/>
  <c r="A135" i="28"/>
  <c r="P20" i="28"/>
  <c r="O20" i="28"/>
  <c r="N20" i="28"/>
  <c r="A20" i="28"/>
  <c r="P92" i="28"/>
  <c r="O92" i="28"/>
  <c r="N92" i="28"/>
  <c r="A92" i="28"/>
  <c r="P107" i="28"/>
  <c r="O107" i="28"/>
  <c r="N107" i="28"/>
  <c r="A107" i="28"/>
  <c r="P113" i="28"/>
  <c r="O113" i="28"/>
  <c r="N113" i="28"/>
  <c r="A113" i="28"/>
  <c r="P102" i="28"/>
  <c r="O102" i="28"/>
  <c r="N102" i="28"/>
  <c r="A102" i="28"/>
  <c r="P63" i="28"/>
  <c r="O63" i="28"/>
  <c r="N63" i="28"/>
  <c r="A63" i="28"/>
  <c r="P67" i="28"/>
  <c r="O67" i="28"/>
  <c r="N67" i="28"/>
  <c r="A67" i="28"/>
  <c r="P51" i="28"/>
  <c r="O51" i="28"/>
  <c r="N51" i="28"/>
  <c r="A51" i="28"/>
  <c r="P100" i="28"/>
  <c r="O100" i="28"/>
  <c r="N100" i="28"/>
  <c r="A100" i="28"/>
  <c r="P41" i="28"/>
  <c r="O41" i="28"/>
  <c r="N41" i="28"/>
  <c r="A41" i="28"/>
  <c r="P59" i="28"/>
  <c r="O59" i="28"/>
  <c r="N59" i="28"/>
  <c r="A59" i="28"/>
  <c r="P35" i="28"/>
  <c r="O35" i="28"/>
  <c r="N35" i="28"/>
  <c r="A35" i="28"/>
  <c r="P55" i="28"/>
  <c r="O55" i="28"/>
  <c r="N55" i="28"/>
  <c r="A55" i="28"/>
  <c r="P11" i="28"/>
  <c r="O11" i="28"/>
  <c r="N11" i="28"/>
  <c r="A11" i="28"/>
  <c r="P18" i="28"/>
  <c r="O18" i="28"/>
  <c r="N18" i="28"/>
  <c r="A18" i="28"/>
  <c r="P12" i="28"/>
  <c r="O12" i="28"/>
  <c r="N12" i="28"/>
  <c r="A12" i="28"/>
  <c r="P68" i="28"/>
  <c r="O68" i="28"/>
  <c r="N68" i="28"/>
  <c r="A68" i="28"/>
  <c r="P36" i="28"/>
  <c r="O36" i="28"/>
  <c r="N36" i="28"/>
  <c r="A36" i="28"/>
  <c r="P16" i="28"/>
  <c r="O16" i="28"/>
  <c r="N16" i="28"/>
  <c r="A16" i="28"/>
  <c r="P110" i="28"/>
  <c r="O110" i="28"/>
  <c r="N110" i="28"/>
  <c r="A110" i="28"/>
  <c r="P46" i="28"/>
  <c r="O46" i="28"/>
  <c r="N46" i="28"/>
  <c r="A46" i="28"/>
  <c r="P38" i="28"/>
  <c r="O38" i="28"/>
  <c r="N38" i="28"/>
  <c r="A38" i="28"/>
  <c r="P30" i="28"/>
  <c r="O30" i="28"/>
  <c r="N30" i="28"/>
  <c r="A30" i="28"/>
  <c r="P71" i="28"/>
  <c r="O71" i="28"/>
  <c r="N71" i="28"/>
  <c r="A71" i="28"/>
  <c r="P64" i="28"/>
  <c r="O64" i="28"/>
  <c r="N64" i="28"/>
  <c r="A64" i="28"/>
  <c r="P33" i="28"/>
  <c r="O33" i="28"/>
  <c r="N33" i="28"/>
  <c r="A33" i="28"/>
  <c r="P74" i="28"/>
  <c r="O74" i="28"/>
  <c r="N74" i="28"/>
  <c r="A74" i="28"/>
  <c r="P76" i="28"/>
  <c r="O76" i="28"/>
  <c r="N76" i="28"/>
  <c r="A76" i="28"/>
  <c r="P86" i="28"/>
  <c r="O86" i="28"/>
  <c r="N86" i="28"/>
  <c r="A86" i="28"/>
  <c r="P134" i="28"/>
  <c r="O134" i="28"/>
  <c r="N134" i="28"/>
  <c r="A134" i="28"/>
  <c r="P82" i="28"/>
  <c r="O82" i="28"/>
  <c r="N82" i="28"/>
  <c r="A82" i="28"/>
  <c r="P39" i="28"/>
  <c r="O39" i="28"/>
  <c r="N39" i="28"/>
  <c r="A39" i="28"/>
  <c r="P49" i="28"/>
  <c r="O49" i="28"/>
  <c r="N49" i="28"/>
  <c r="A49" i="28"/>
  <c r="P66" i="28"/>
  <c r="O66" i="28"/>
  <c r="N66" i="28"/>
  <c r="A66" i="28"/>
  <c r="P60" i="28"/>
  <c r="O60" i="28"/>
  <c r="N60" i="28"/>
  <c r="A60" i="28"/>
  <c r="P214" i="28"/>
  <c r="O214" i="28"/>
  <c r="N214" i="28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57" i="25"/>
  <c r="A58" i="25"/>
  <c r="A59" i="25"/>
  <c r="A60" i="25"/>
  <c r="A61" i="25"/>
  <c r="A62" i="25"/>
  <c r="A63" i="25"/>
  <c r="A64" i="25"/>
  <c r="A65" i="25"/>
  <c r="A66" i="25"/>
  <c r="A67" i="25"/>
  <c r="A68" i="25"/>
  <c r="A69" i="25"/>
  <c r="A70" i="25"/>
  <c r="A71" i="25"/>
  <c r="A72" i="25"/>
  <c r="A73" i="25"/>
  <c r="A74" i="25"/>
  <c r="A75" i="25"/>
  <c r="A76" i="25"/>
  <c r="A77" i="25"/>
  <c r="A78" i="25"/>
  <c r="A79" i="25"/>
  <c r="A80" i="25"/>
  <c r="A81" i="25"/>
  <c r="A82" i="25"/>
  <c r="A83" i="25"/>
  <c r="A84" i="25"/>
  <c r="A85" i="25"/>
  <c r="A86" i="25"/>
  <c r="A87" i="25"/>
  <c r="A88" i="25"/>
  <c r="A89" i="25"/>
  <c r="A90" i="25"/>
  <c r="A91" i="25"/>
  <c r="A92" i="25"/>
  <c r="A93" i="25"/>
  <c r="A94" i="25"/>
  <c r="A95" i="25"/>
  <c r="A96" i="25"/>
  <c r="A97" i="25"/>
  <c r="A98" i="25"/>
  <c r="A99" i="25"/>
  <c r="A100" i="25"/>
  <c r="A101" i="25"/>
  <c r="A102" i="25"/>
  <c r="A103" i="25"/>
  <c r="A104" i="25"/>
  <c r="A105" i="25"/>
  <c r="A106" i="25"/>
  <c r="A107" i="25"/>
  <c r="A108" i="25"/>
  <c r="A109" i="25"/>
  <c r="A110" i="25"/>
  <c r="A111" i="25"/>
  <c r="A112" i="25"/>
  <c r="A113" i="25"/>
  <c r="A114" i="25"/>
  <c r="A115" i="25"/>
  <c r="A116" i="25"/>
  <c r="A117" i="25"/>
  <c r="A118" i="25"/>
  <c r="A119" i="25"/>
  <c r="A120" i="25"/>
  <c r="A121" i="25"/>
  <c r="A122" i="25"/>
  <c r="A123" i="25"/>
  <c r="A124" i="25"/>
  <c r="A125" i="25"/>
  <c r="A126" i="25"/>
  <c r="A127" i="25"/>
  <c r="A128" i="25"/>
  <c r="A129" i="25"/>
  <c r="A130" i="25"/>
  <c r="A131" i="25"/>
  <c r="A132" i="25"/>
  <c r="A133" i="25"/>
  <c r="A134" i="25"/>
  <c r="A135" i="25"/>
  <c r="A136" i="25"/>
  <c r="A137" i="25"/>
  <c r="A138" i="25"/>
  <c r="A139" i="25"/>
  <c r="A140" i="25"/>
  <c r="A141" i="25"/>
  <c r="A142" i="25"/>
  <c r="A143" i="25"/>
  <c r="A144" i="25"/>
  <c r="A145" i="25"/>
  <c r="A146" i="25"/>
  <c r="A147" i="25"/>
  <c r="A148" i="25"/>
  <c r="A149" i="25"/>
  <c r="A150" i="25"/>
  <c r="A151" i="25"/>
  <c r="A152" i="25"/>
  <c r="A153" i="25"/>
  <c r="A154" i="25"/>
  <c r="A155" i="25"/>
  <c r="A156" i="25"/>
  <c r="A157" i="25"/>
  <c r="A158" i="25"/>
  <c r="A159" i="25"/>
  <c r="A160" i="25"/>
  <c r="A161" i="25"/>
  <c r="A162" i="25"/>
  <c r="A163" i="25"/>
  <c r="A164" i="25"/>
  <c r="A165" i="25"/>
  <c r="A166" i="25"/>
  <c r="A167" i="25"/>
  <c r="A168" i="25"/>
  <c r="A169" i="25"/>
  <c r="A170" i="25"/>
  <c r="A171" i="25"/>
  <c r="A172" i="25"/>
  <c r="A173" i="25"/>
  <c r="A174" i="25"/>
  <c r="A175" i="25"/>
  <c r="A176" i="25"/>
  <c r="A177" i="25"/>
  <c r="A178" i="25"/>
  <c r="A179" i="25"/>
  <c r="A180" i="25"/>
  <c r="A181" i="25"/>
  <c r="A182" i="25"/>
  <c r="A183" i="25"/>
  <c r="A184" i="25"/>
  <c r="A185" i="25"/>
  <c r="A186" i="25"/>
  <c r="A187" i="25"/>
  <c r="A188" i="25"/>
  <c r="A189" i="25"/>
  <c r="A190" i="25"/>
  <c r="A191" i="25"/>
  <c r="A192" i="25"/>
  <c r="A193" i="25"/>
  <c r="A194" i="25"/>
  <c r="A195" i="25"/>
  <c r="A196" i="25"/>
  <c r="A197" i="25"/>
  <c r="A198" i="25"/>
  <c r="A199" i="25"/>
  <c r="A200" i="25"/>
  <c r="A201" i="25"/>
  <c r="A202" i="25"/>
  <c r="A203" i="25"/>
  <c r="A204" i="25"/>
  <c r="A205" i="25"/>
  <c r="A206" i="25"/>
  <c r="A207" i="25"/>
  <c r="A208" i="25"/>
  <c r="A209" i="25"/>
  <c r="A210" i="25"/>
  <c r="A211" i="25"/>
  <c r="A4" i="25"/>
  <c r="A5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4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6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204" i="27"/>
  <c r="A205" i="27"/>
  <c r="A206" i="27"/>
  <c r="A207" i="27"/>
  <c r="A208" i="27"/>
  <c r="A209" i="27"/>
  <c r="A210" i="27"/>
  <c r="A211" i="27"/>
  <c r="A212" i="27"/>
  <c r="A213" i="27"/>
  <c r="A4" i="27"/>
  <c r="I216" i="27"/>
  <c r="O216" i="27" s="1"/>
  <c r="H216" i="27"/>
  <c r="G216" i="27"/>
  <c r="E216" i="27"/>
  <c r="P216" i="27" s="1"/>
  <c r="D216" i="27"/>
  <c r="C216" i="27"/>
  <c r="P207" i="27"/>
  <c r="O207" i="27"/>
  <c r="N207" i="27"/>
  <c r="P206" i="27"/>
  <c r="O206" i="27"/>
  <c r="N206" i="27"/>
  <c r="P205" i="27"/>
  <c r="O205" i="27"/>
  <c r="N205" i="27"/>
  <c r="P204" i="27"/>
  <c r="O204" i="27"/>
  <c r="N204" i="27"/>
  <c r="P203" i="27"/>
  <c r="O203" i="27"/>
  <c r="N203" i="27"/>
  <c r="P202" i="27"/>
  <c r="O202" i="27"/>
  <c r="N202" i="27"/>
  <c r="P201" i="27"/>
  <c r="O201" i="27"/>
  <c r="N201" i="27"/>
  <c r="P200" i="27"/>
  <c r="O200" i="27"/>
  <c r="N200" i="27"/>
  <c r="P199" i="27"/>
  <c r="O199" i="27"/>
  <c r="N199" i="27"/>
  <c r="P198" i="27"/>
  <c r="O198" i="27"/>
  <c r="N198" i="27"/>
  <c r="P197" i="27"/>
  <c r="O197" i="27"/>
  <c r="N197" i="27"/>
  <c r="P196" i="27"/>
  <c r="O196" i="27"/>
  <c r="N196" i="27"/>
  <c r="P195" i="27"/>
  <c r="O195" i="27"/>
  <c r="N195" i="27"/>
  <c r="P194" i="27"/>
  <c r="O194" i="27"/>
  <c r="N194" i="27"/>
  <c r="P193" i="27"/>
  <c r="O193" i="27"/>
  <c r="N193" i="27"/>
  <c r="P192" i="27"/>
  <c r="O192" i="27"/>
  <c r="N192" i="27"/>
  <c r="P191" i="27"/>
  <c r="O191" i="27"/>
  <c r="N191" i="27"/>
  <c r="P190" i="27"/>
  <c r="O190" i="27"/>
  <c r="N190" i="27"/>
  <c r="P189" i="27"/>
  <c r="O189" i="27"/>
  <c r="N189" i="27"/>
  <c r="P188" i="27"/>
  <c r="O188" i="27"/>
  <c r="N188" i="27"/>
  <c r="P187" i="27"/>
  <c r="O187" i="27"/>
  <c r="N187" i="27"/>
  <c r="P186" i="27"/>
  <c r="O186" i="27"/>
  <c r="N186" i="27"/>
  <c r="P185" i="27"/>
  <c r="O185" i="27"/>
  <c r="N185" i="27"/>
  <c r="P184" i="27"/>
  <c r="O184" i="27"/>
  <c r="N184" i="27"/>
  <c r="P183" i="27"/>
  <c r="O183" i="27"/>
  <c r="N183" i="27"/>
  <c r="P182" i="27"/>
  <c r="O182" i="27"/>
  <c r="N182" i="27"/>
  <c r="P181" i="27"/>
  <c r="O181" i="27"/>
  <c r="N181" i="27"/>
  <c r="P180" i="27"/>
  <c r="O180" i="27"/>
  <c r="N180" i="27"/>
  <c r="P179" i="27"/>
  <c r="O179" i="27"/>
  <c r="N179" i="27"/>
  <c r="P178" i="27"/>
  <c r="O178" i="27"/>
  <c r="N178" i="27"/>
  <c r="P177" i="27"/>
  <c r="O177" i="27"/>
  <c r="N177" i="27"/>
  <c r="P176" i="27"/>
  <c r="O176" i="27"/>
  <c r="N176" i="27"/>
  <c r="P175" i="27"/>
  <c r="O175" i="27"/>
  <c r="N175" i="27"/>
  <c r="P174" i="27"/>
  <c r="O174" i="27"/>
  <c r="N174" i="27"/>
  <c r="P173" i="27"/>
  <c r="O173" i="27"/>
  <c r="N173" i="27"/>
  <c r="P172" i="27"/>
  <c r="O172" i="27"/>
  <c r="N172" i="27"/>
  <c r="P171" i="27"/>
  <c r="O171" i="27"/>
  <c r="N171" i="27"/>
  <c r="P170" i="27"/>
  <c r="O170" i="27"/>
  <c r="N170" i="27"/>
  <c r="P169" i="27"/>
  <c r="O169" i="27"/>
  <c r="N169" i="27"/>
  <c r="P168" i="27"/>
  <c r="O168" i="27"/>
  <c r="N168" i="27"/>
  <c r="P167" i="27"/>
  <c r="O167" i="27"/>
  <c r="N167" i="27"/>
  <c r="P166" i="27"/>
  <c r="O166" i="27"/>
  <c r="N166" i="27"/>
  <c r="P165" i="27"/>
  <c r="O165" i="27"/>
  <c r="N165" i="27"/>
  <c r="P164" i="27"/>
  <c r="O164" i="27"/>
  <c r="N164" i="27"/>
  <c r="P163" i="27"/>
  <c r="O163" i="27"/>
  <c r="N163" i="27"/>
  <c r="P162" i="27"/>
  <c r="O162" i="27"/>
  <c r="N162" i="27"/>
  <c r="P161" i="27"/>
  <c r="O161" i="27"/>
  <c r="N161" i="27"/>
  <c r="P160" i="27"/>
  <c r="O160" i="27"/>
  <c r="N160" i="27"/>
  <c r="P159" i="27"/>
  <c r="O159" i="27"/>
  <c r="N159" i="27"/>
  <c r="P158" i="27"/>
  <c r="O158" i="27"/>
  <c r="N158" i="27"/>
  <c r="P157" i="27"/>
  <c r="O157" i="27"/>
  <c r="N157" i="27"/>
  <c r="P156" i="27"/>
  <c r="O156" i="27"/>
  <c r="N156" i="27"/>
  <c r="P155" i="27"/>
  <c r="O155" i="27"/>
  <c r="N155" i="27"/>
  <c r="P154" i="27"/>
  <c r="O154" i="27"/>
  <c r="N154" i="27"/>
  <c r="P153" i="27"/>
  <c r="O153" i="27"/>
  <c r="N153" i="27"/>
  <c r="P152" i="27"/>
  <c r="O152" i="27"/>
  <c r="N152" i="27"/>
  <c r="P151" i="27"/>
  <c r="O151" i="27"/>
  <c r="N151" i="27"/>
  <c r="P150" i="27"/>
  <c r="O150" i="27"/>
  <c r="N150" i="27"/>
  <c r="P149" i="27"/>
  <c r="O149" i="27"/>
  <c r="N149" i="27"/>
  <c r="P148" i="27"/>
  <c r="O148" i="27"/>
  <c r="N148" i="27"/>
  <c r="P147" i="27"/>
  <c r="O147" i="27"/>
  <c r="N147" i="27"/>
  <c r="P146" i="27"/>
  <c r="O146" i="27"/>
  <c r="N146" i="27"/>
  <c r="P145" i="27"/>
  <c r="O145" i="27"/>
  <c r="N145" i="27"/>
  <c r="P144" i="27"/>
  <c r="O144" i="27"/>
  <c r="N144" i="27"/>
  <c r="P143" i="27"/>
  <c r="O143" i="27"/>
  <c r="N143" i="27"/>
  <c r="P142" i="27"/>
  <c r="O142" i="27"/>
  <c r="N142" i="27"/>
  <c r="P141" i="27"/>
  <c r="O141" i="27"/>
  <c r="N141" i="27"/>
  <c r="P140" i="27"/>
  <c r="O140" i="27"/>
  <c r="N140" i="27"/>
  <c r="P139" i="27"/>
  <c r="O139" i="27"/>
  <c r="N139" i="27"/>
  <c r="P138" i="27"/>
  <c r="O138" i="27"/>
  <c r="N138" i="27"/>
  <c r="P137" i="27"/>
  <c r="O137" i="27"/>
  <c r="N137" i="27"/>
  <c r="P136" i="27"/>
  <c r="O136" i="27"/>
  <c r="N136" i="27"/>
  <c r="P135" i="27"/>
  <c r="O135" i="27"/>
  <c r="N135" i="27"/>
  <c r="P134" i="27"/>
  <c r="O134" i="27"/>
  <c r="N134" i="27"/>
  <c r="P133" i="27"/>
  <c r="O133" i="27"/>
  <c r="N133" i="27"/>
  <c r="P132" i="27"/>
  <c r="O132" i="27"/>
  <c r="N132" i="27"/>
  <c r="P131" i="27"/>
  <c r="O131" i="27"/>
  <c r="N131" i="27"/>
  <c r="P130" i="27"/>
  <c r="O130" i="27"/>
  <c r="N130" i="27"/>
  <c r="P129" i="27"/>
  <c r="O129" i="27"/>
  <c r="N129" i="27"/>
  <c r="P128" i="27"/>
  <c r="O128" i="27"/>
  <c r="N128" i="27"/>
  <c r="P127" i="27"/>
  <c r="O127" i="27"/>
  <c r="N127" i="27"/>
  <c r="P126" i="27"/>
  <c r="O126" i="27"/>
  <c r="N126" i="27"/>
  <c r="P125" i="27"/>
  <c r="O125" i="27"/>
  <c r="N125" i="27"/>
  <c r="P124" i="27"/>
  <c r="O124" i="27"/>
  <c r="N124" i="27"/>
  <c r="P123" i="27"/>
  <c r="O123" i="27"/>
  <c r="N123" i="27"/>
  <c r="P122" i="27"/>
  <c r="O122" i="27"/>
  <c r="N122" i="27"/>
  <c r="P121" i="27"/>
  <c r="O121" i="27"/>
  <c r="N121" i="27"/>
  <c r="P120" i="27"/>
  <c r="O120" i="27"/>
  <c r="N120" i="27"/>
  <c r="P119" i="27"/>
  <c r="O119" i="27"/>
  <c r="N119" i="27"/>
  <c r="P118" i="27"/>
  <c r="O118" i="27"/>
  <c r="N118" i="27"/>
  <c r="P117" i="27"/>
  <c r="O117" i="27"/>
  <c r="N117" i="27"/>
  <c r="P116" i="27"/>
  <c r="O116" i="27"/>
  <c r="N116" i="27"/>
  <c r="P115" i="27"/>
  <c r="O115" i="27"/>
  <c r="N115" i="27"/>
  <c r="P114" i="27"/>
  <c r="O114" i="27"/>
  <c r="N114" i="27"/>
  <c r="P113" i="27"/>
  <c r="O113" i="27"/>
  <c r="N113" i="27"/>
  <c r="P112" i="27"/>
  <c r="O112" i="27"/>
  <c r="N112" i="27"/>
  <c r="P111" i="27"/>
  <c r="O111" i="27"/>
  <c r="N111" i="27"/>
  <c r="P110" i="27"/>
  <c r="O110" i="27"/>
  <c r="N110" i="27"/>
  <c r="P109" i="27"/>
  <c r="O109" i="27"/>
  <c r="N109" i="27"/>
  <c r="P108" i="27"/>
  <c r="O108" i="27"/>
  <c r="N108" i="27"/>
  <c r="P107" i="27"/>
  <c r="O107" i="27"/>
  <c r="N107" i="27"/>
  <c r="P106" i="27"/>
  <c r="O106" i="27"/>
  <c r="N106" i="27"/>
  <c r="P105" i="27"/>
  <c r="O105" i="27"/>
  <c r="N105" i="27"/>
  <c r="P104" i="27"/>
  <c r="O104" i="27"/>
  <c r="N104" i="27"/>
  <c r="P103" i="27"/>
  <c r="O103" i="27"/>
  <c r="N103" i="27"/>
  <c r="P102" i="27"/>
  <c r="O102" i="27"/>
  <c r="N102" i="27"/>
  <c r="P101" i="27"/>
  <c r="O101" i="27"/>
  <c r="N101" i="27"/>
  <c r="P100" i="27"/>
  <c r="O100" i="27"/>
  <c r="N100" i="27"/>
  <c r="P99" i="27"/>
  <c r="O99" i="27"/>
  <c r="N99" i="27"/>
  <c r="P98" i="27"/>
  <c r="O98" i="27"/>
  <c r="N98" i="27"/>
  <c r="P97" i="27"/>
  <c r="O97" i="27"/>
  <c r="N97" i="27"/>
  <c r="P96" i="27"/>
  <c r="O96" i="27"/>
  <c r="N96" i="27"/>
  <c r="P95" i="27"/>
  <c r="O95" i="27"/>
  <c r="N95" i="27"/>
  <c r="P94" i="27"/>
  <c r="O94" i="27"/>
  <c r="N94" i="27"/>
  <c r="P93" i="27"/>
  <c r="O93" i="27"/>
  <c r="N93" i="27"/>
  <c r="P92" i="27"/>
  <c r="O92" i="27"/>
  <c r="N92" i="27"/>
  <c r="P91" i="27"/>
  <c r="O91" i="27"/>
  <c r="N91" i="27"/>
  <c r="P90" i="27"/>
  <c r="O90" i="27"/>
  <c r="N90" i="27"/>
  <c r="P89" i="27"/>
  <c r="O89" i="27"/>
  <c r="N89" i="27"/>
  <c r="P88" i="27"/>
  <c r="O88" i="27"/>
  <c r="N88" i="27"/>
  <c r="P87" i="27"/>
  <c r="O87" i="27"/>
  <c r="N87" i="27"/>
  <c r="P86" i="27"/>
  <c r="O86" i="27"/>
  <c r="N86" i="27"/>
  <c r="F216" i="27"/>
  <c r="P85" i="27"/>
  <c r="O85" i="27"/>
  <c r="N85" i="27"/>
  <c r="P84" i="27"/>
  <c r="O84" i="27"/>
  <c r="N84" i="27"/>
  <c r="P83" i="27"/>
  <c r="O83" i="27"/>
  <c r="N83" i="27"/>
  <c r="P82" i="27"/>
  <c r="O82" i="27"/>
  <c r="N82" i="27"/>
  <c r="P81" i="27"/>
  <c r="O81" i="27"/>
  <c r="N81" i="27"/>
  <c r="P80" i="27"/>
  <c r="O80" i="27"/>
  <c r="N80" i="27"/>
  <c r="P79" i="27"/>
  <c r="O79" i="27"/>
  <c r="N79" i="27"/>
  <c r="P78" i="27"/>
  <c r="O78" i="27"/>
  <c r="N78" i="27"/>
  <c r="P77" i="27"/>
  <c r="O77" i="27"/>
  <c r="N77" i="27"/>
  <c r="P76" i="27"/>
  <c r="O76" i="27"/>
  <c r="N76" i="27"/>
  <c r="P75" i="27"/>
  <c r="O75" i="27"/>
  <c r="N75" i="27"/>
  <c r="P74" i="27"/>
  <c r="O74" i="27"/>
  <c r="N74" i="27"/>
  <c r="P73" i="27"/>
  <c r="O73" i="27"/>
  <c r="N73" i="27"/>
  <c r="P72" i="27"/>
  <c r="O72" i="27"/>
  <c r="N72" i="27"/>
  <c r="P71" i="27"/>
  <c r="O71" i="27"/>
  <c r="N71" i="27"/>
  <c r="P70" i="27"/>
  <c r="O70" i="27"/>
  <c r="N70" i="27"/>
  <c r="P69" i="27"/>
  <c r="O69" i="27"/>
  <c r="N69" i="27"/>
  <c r="P68" i="27"/>
  <c r="O68" i="27"/>
  <c r="N68" i="27"/>
  <c r="P67" i="27"/>
  <c r="O67" i="27"/>
  <c r="N67" i="27"/>
  <c r="P66" i="27"/>
  <c r="O66" i="27"/>
  <c r="N66" i="27"/>
  <c r="P65" i="27"/>
  <c r="O65" i="27"/>
  <c r="N65" i="27"/>
  <c r="P64" i="27"/>
  <c r="O64" i="27"/>
  <c r="N64" i="27"/>
  <c r="P63" i="27"/>
  <c r="O63" i="27"/>
  <c r="N63" i="27"/>
  <c r="P62" i="27"/>
  <c r="O62" i="27"/>
  <c r="N62" i="27"/>
  <c r="P61" i="27"/>
  <c r="O61" i="27"/>
  <c r="N61" i="27"/>
  <c r="P60" i="27"/>
  <c r="O60" i="27"/>
  <c r="N60" i="27"/>
  <c r="P59" i="27"/>
  <c r="O59" i="27"/>
  <c r="N59" i="27"/>
  <c r="P58" i="27"/>
  <c r="O58" i="27"/>
  <c r="N58" i="27"/>
  <c r="P57" i="27"/>
  <c r="O57" i="27"/>
  <c r="N57" i="27"/>
  <c r="P56" i="27"/>
  <c r="O56" i="27"/>
  <c r="N56" i="27"/>
  <c r="P55" i="27"/>
  <c r="O55" i="27"/>
  <c r="N55" i="27"/>
  <c r="P54" i="27"/>
  <c r="O54" i="27"/>
  <c r="N54" i="27"/>
  <c r="P53" i="27"/>
  <c r="O53" i="27"/>
  <c r="N53" i="27"/>
  <c r="P52" i="27"/>
  <c r="O52" i="27"/>
  <c r="N52" i="27"/>
  <c r="P51" i="27"/>
  <c r="O51" i="27"/>
  <c r="N51" i="27"/>
  <c r="P50" i="27"/>
  <c r="O50" i="27"/>
  <c r="N50" i="27"/>
  <c r="P49" i="27"/>
  <c r="O49" i="27"/>
  <c r="N49" i="27"/>
  <c r="P48" i="27"/>
  <c r="O48" i="27"/>
  <c r="N48" i="27"/>
  <c r="P47" i="27"/>
  <c r="O47" i="27"/>
  <c r="N47" i="27"/>
  <c r="P46" i="27"/>
  <c r="O46" i="27"/>
  <c r="N46" i="27"/>
  <c r="P45" i="27"/>
  <c r="O45" i="27"/>
  <c r="N45" i="27"/>
  <c r="P44" i="27"/>
  <c r="O44" i="27"/>
  <c r="N44" i="27"/>
  <c r="P43" i="27"/>
  <c r="O43" i="27"/>
  <c r="N43" i="27"/>
  <c r="P42" i="27"/>
  <c r="O42" i="27"/>
  <c r="N42" i="27"/>
  <c r="P41" i="27"/>
  <c r="O41" i="27"/>
  <c r="N41" i="27"/>
  <c r="P40" i="27"/>
  <c r="O40" i="27"/>
  <c r="N40" i="27"/>
  <c r="P39" i="27"/>
  <c r="O39" i="27"/>
  <c r="N39" i="27"/>
  <c r="P38" i="27"/>
  <c r="O38" i="27"/>
  <c r="N38" i="27"/>
  <c r="P37" i="27"/>
  <c r="O37" i="27"/>
  <c r="N37" i="27"/>
  <c r="P36" i="27"/>
  <c r="O36" i="27"/>
  <c r="N36" i="27"/>
  <c r="P35" i="27"/>
  <c r="O35" i="27"/>
  <c r="N35" i="27"/>
  <c r="P34" i="27"/>
  <c r="O34" i="27"/>
  <c r="N34" i="27"/>
  <c r="P33" i="27"/>
  <c r="O33" i="27"/>
  <c r="N33" i="27"/>
  <c r="P32" i="27"/>
  <c r="O32" i="27"/>
  <c r="N32" i="27"/>
  <c r="P31" i="27"/>
  <c r="O31" i="27"/>
  <c r="N31" i="27"/>
  <c r="P30" i="27"/>
  <c r="O30" i="27"/>
  <c r="N30" i="27"/>
  <c r="P29" i="27"/>
  <c r="O29" i="27"/>
  <c r="N29" i="27"/>
  <c r="P28" i="27"/>
  <c r="O28" i="27"/>
  <c r="N28" i="27"/>
  <c r="P27" i="27"/>
  <c r="O27" i="27"/>
  <c r="N27" i="27"/>
  <c r="P26" i="27"/>
  <c r="O26" i="27"/>
  <c r="N26" i="27"/>
  <c r="P25" i="27"/>
  <c r="O25" i="27"/>
  <c r="N25" i="27"/>
  <c r="P24" i="27"/>
  <c r="O24" i="27"/>
  <c r="N24" i="27"/>
  <c r="P23" i="27"/>
  <c r="O23" i="27"/>
  <c r="N23" i="27"/>
  <c r="P22" i="27"/>
  <c r="O22" i="27"/>
  <c r="N22" i="27"/>
  <c r="P21" i="27"/>
  <c r="O21" i="27"/>
  <c r="N21" i="27"/>
  <c r="P20" i="27"/>
  <c r="O20" i="27"/>
  <c r="N20" i="27"/>
  <c r="P19" i="27"/>
  <c r="O19" i="27"/>
  <c r="N19" i="27"/>
  <c r="P18" i="27"/>
  <c r="O18" i="27"/>
  <c r="N18" i="27"/>
  <c r="P17" i="27"/>
  <c r="O17" i="27"/>
  <c r="N17" i="27"/>
  <c r="P16" i="27"/>
  <c r="O16" i="27"/>
  <c r="N16" i="27"/>
  <c r="P15" i="27"/>
  <c r="O15" i="27"/>
  <c r="N15" i="27"/>
  <c r="P14" i="27"/>
  <c r="O14" i="27"/>
  <c r="N14" i="27"/>
  <c r="P13" i="27"/>
  <c r="O13" i="27"/>
  <c r="N13" i="27"/>
  <c r="P12" i="27"/>
  <c r="O12" i="27"/>
  <c r="N12" i="27"/>
  <c r="P11" i="27"/>
  <c r="O11" i="27"/>
  <c r="N11" i="27"/>
  <c r="P10" i="27"/>
  <c r="O10" i="27"/>
  <c r="N10" i="27"/>
  <c r="P9" i="27"/>
  <c r="O9" i="27"/>
  <c r="N9" i="27"/>
  <c r="P8" i="27"/>
  <c r="O8" i="27"/>
  <c r="N8" i="27"/>
  <c r="P7" i="27"/>
  <c r="O7" i="27"/>
  <c r="N7" i="27"/>
  <c r="P6" i="27"/>
  <c r="O6" i="27"/>
  <c r="N6" i="27"/>
  <c r="P5" i="27"/>
  <c r="O5" i="27"/>
  <c r="N5" i="27"/>
  <c r="P4" i="27"/>
  <c r="O4" i="27"/>
  <c r="N4" i="27"/>
  <c r="P3" i="27"/>
  <c r="O3" i="27"/>
  <c r="N3" i="27"/>
  <c r="N216" i="27" l="1"/>
  <c r="A3" i="26"/>
  <c r="A4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A59" i="26"/>
  <c r="A60" i="26"/>
  <c r="A61" i="26"/>
  <c r="A62" i="26"/>
  <c r="A63" i="26"/>
  <c r="A64" i="26"/>
  <c r="A65" i="26"/>
  <c r="A66" i="26"/>
  <c r="A67" i="26"/>
  <c r="A68" i="26"/>
  <c r="A69" i="26"/>
  <c r="A70" i="26"/>
  <c r="A71" i="26"/>
  <c r="A72" i="26"/>
  <c r="A73" i="26"/>
  <c r="A74" i="26"/>
  <c r="A75" i="26"/>
  <c r="A76" i="26"/>
  <c r="A77" i="26"/>
  <c r="A78" i="26"/>
  <c r="A79" i="26"/>
  <c r="A80" i="26"/>
  <c r="A81" i="26"/>
  <c r="A82" i="26"/>
  <c r="A83" i="26"/>
  <c r="A84" i="26"/>
  <c r="A85" i="26"/>
  <c r="A86" i="26"/>
  <c r="A87" i="26"/>
  <c r="A88" i="26"/>
  <c r="A89" i="26"/>
  <c r="A90" i="26"/>
  <c r="A91" i="26"/>
  <c r="A92" i="26"/>
  <c r="A93" i="26"/>
  <c r="A94" i="26"/>
  <c r="A95" i="26"/>
  <c r="A96" i="26"/>
  <c r="A97" i="26"/>
  <c r="A98" i="26"/>
  <c r="A99" i="26"/>
  <c r="A100" i="26"/>
  <c r="A101" i="26"/>
  <c r="A102" i="26"/>
  <c r="A103" i="26"/>
  <c r="A104" i="26"/>
  <c r="A105" i="26"/>
  <c r="A106" i="26"/>
  <c r="A107" i="26"/>
  <c r="A108" i="26"/>
  <c r="A109" i="26"/>
  <c r="A110" i="26"/>
  <c r="A111" i="26"/>
  <c r="A112" i="26"/>
  <c r="A113" i="26"/>
  <c r="A114" i="26"/>
  <c r="A115" i="26"/>
  <c r="A116" i="26"/>
  <c r="A117" i="26"/>
  <c r="A118" i="26"/>
  <c r="A119" i="26"/>
  <c r="A120" i="26"/>
  <c r="A121" i="26"/>
  <c r="A122" i="26"/>
  <c r="A123" i="26"/>
  <c r="A124" i="26"/>
  <c r="A125" i="26"/>
  <c r="A126" i="26"/>
  <c r="A127" i="26"/>
  <c r="A128" i="26"/>
  <c r="A129" i="26"/>
  <c r="A130" i="26"/>
  <c r="A131" i="26"/>
  <c r="A132" i="26"/>
  <c r="A133" i="26"/>
  <c r="A134" i="26"/>
  <c r="A135" i="26"/>
  <c r="A136" i="26"/>
  <c r="A137" i="26"/>
  <c r="A138" i="26"/>
  <c r="A139" i="26"/>
  <c r="A140" i="26"/>
  <c r="A141" i="26"/>
  <c r="A142" i="26"/>
  <c r="A143" i="26"/>
  <c r="A144" i="26"/>
  <c r="A145" i="26"/>
  <c r="A146" i="26"/>
  <c r="A147" i="26"/>
  <c r="A148" i="26"/>
  <c r="A149" i="26"/>
  <c r="A150" i="26"/>
  <c r="A151" i="26"/>
  <c r="A152" i="26"/>
  <c r="A153" i="26"/>
  <c r="A154" i="26"/>
  <c r="A155" i="26"/>
  <c r="A156" i="26"/>
  <c r="A157" i="26"/>
  <c r="A158" i="26"/>
  <c r="A159" i="26"/>
  <c r="A160" i="26"/>
  <c r="A161" i="26"/>
  <c r="A162" i="26"/>
  <c r="A163" i="26"/>
  <c r="A164" i="26"/>
  <c r="A165" i="26"/>
  <c r="A166" i="26"/>
  <c r="A167" i="26"/>
  <c r="A168" i="26"/>
  <c r="A169" i="26"/>
  <c r="A170" i="26"/>
  <c r="A171" i="26"/>
  <c r="A172" i="26"/>
  <c r="A173" i="26"/>
  <c r="A174" i="26"/>
  <c r="A175" i="26"/>
  <c r="A176" i="26"/>
  <c r="A177" i="26"/>
  <c r="A178" i="26"/>
  <c r="A179" i="26"/>
  <c r="A180" i="26"/>
  <c r="A181" i="26"/>
  <c r="A182" i="26"/>
  <c r="A183" i="26"/>
  <c r="A184" i="26"/>
  <c r="A185" i="26"/>
  <c r="A186" i="26"/>
  <c r="A187" i="26"/>
  <c r="A188" i="26"/>
  <c r="A189" i="26"/>
  <c r="A190" i="26"/>
  <c r="A191" i="26"/>
  <c r="A192" i="26"/>
  <c r="A193" i="26"/>
  <c r="A194" i="26"/>
  <c r="A195" i="26"/>
  <c r="A196" i="26"/>
  <c r="A197" i="26"/>
  <c r="A198" i="26"/>
  <c r="A199" i="26"/>
  <c r="A200" i="26"/>
  <c r="A201" i="26"/>
  <c r="A202" i="26"/>
  <c r="A203" i="26"/>
  <c r="A204" i="26"/>
  <c r="A205" i="26"/>
  <c r="A206" i="26"/>
  <c r="A207" i="26"/>
  <c r="A208" i="26"/>
  <c r="A209" i="26"/>
  <c r="A210" i="26"/>
  <c r="P138" i="26" l="1"/>
  <c r="O138" i="26"/>
  <c r="N138" i="26"/>
  <c r="P208" i="26"/>
  <c r="O208" i="26"/>
  <c r="N208" i="26"/>
  <c r="P207" i="26"/>
  <c r="O207" i="26"/>
  <c r="N207" i="26"/>
  <c r="P206" i="26"/>
  <c r="O206" i="26"/>
  <c r="N206" i="26"/>
  <c r="P137" i="26"/>
  <c r="O137" i="26"/>
  <c r="N137" i="26"/>
  <c r="P205" i="26"/>
  <c r="O205" i="26"/>
  <c r="N205" i="26"/>
  <c r="P118" i="26"/>
  <c r="O118" i="26"/>
  <c r="N118" i="26"/>
  <c r="P204" i="26"/>
  <c r="O204" i="26"/>
  <c r="N204" i="26"/>
  <c r="P93" i="26"/>
  <c r="O93" i="26"/>
  <c r="N93" i="26"/>
  <c r="P203" i="26"/>
  <c r="O203" i="26"/>
  <c r="N203" i="26"/>
  <c r="P202" i="26"/>
  <c r="O202" i="26"/>
  <c r="N202" i="26"/>
  <c r="P201" i="26"/>
  <c r="O201" i="26"/>
  <c r="N201" i="26"/>
  <c r="P200" i="26"/>
  <c r="O200" i="26"/>
  <c r="N200" i="26"/>
  <c r="P199" i="26"/>
  <c r="O199" i="26"/>
  <c r="N199" i="26"/>
  <c r="P128" i="26"/>
  <c r="O128" i="26"/>
  <c r="N128" i="26"/>
  <c r="P198" i="26"/>
  <c r="O198" i="26"/>
  <c r="N198" i="26"/>
  <c r="P197" i="26"/>
  <c r="O197" i="26"/>
  <c r="N197" i="26"/>
  <c r="P196" i="26"/>
  <c r="O196" i="26"/>
  <c r="N196" i="26"/>
  <c r="P195" i="26"/>
  <c r="O195" i="26"/>
  <c r="N195" i="26"/>
  <c r="P194" i="26"/>
  <c r="O194" i="26"/>
  <c r="N194" i="26"/>
  <c r="P193" i="26"/>
  <c r="O193" i="26"/>
  <c r="N193" i="26"/>
  <c r="P57" i="26"/>
  <c r="O57" i="26"/>
  <c r="N57" i="26"/>
  <c r="P192" i="26"/>
  <c r="O192" i="26"/>
  <c r="N192" i="26"/>
  <c r="P76" i="26"/>
  <c r="O76" i="26"/>
  <c r="N76" i="26"/>
  <c r="P111" i="26"/>
  <c r="O111" i="26"/>
  <c r="N111" i="26"/>
  <c r="P191" i="26"/>
  <c r="O191" i="26"/>
  <c r="N191" i="26"/>
  <c r="P190" i="26"/>
  <c r="O190" i="26"/>
  <c r="N190" i="26"/>
  <c r="P121" i="26"/>
  <c r="O121" i="26"/>
  <c r="N121" i="26"/>
  <c r="P97" i="26"/>
  <c r="O97" i="26"/>
  <c r="N97" i="26"/>
  <c r="P189" i="26"/>
  <c r="O189" i="26"/>
  <c r="N189" i="26"/>
  <c r="P188" i="26"/>
  <c r="O188" i="26"/>
  <c r="N188" i="26"/>
  <c r="P187" i="26"/>
  <c r="O187" i="26"/>
  <c r="N187" i="26"/>
  <c r="P186" i="26"/>
  <c r="O186" i="26"/>
  <c r="N186" i="26"/>
  <c r="P13" i="26"/>
  <c r="O13" i="26"/>
  <c r="N13" i="26"/>
  <c r="P185" i="26"/>
  <c r="O185" i="26"/>
  <c r="N185" i="26"/>
  <c r="P103" i="26"/>
  <c r="O103" i="26"/>
  <c r="N103" i="26"/>
  <c r="P184" i="26"/>
  <c r="O184" i="26"/>
  <c r="N184" i="26"/>
  <c r="P183" i="26"/>
  <c r="O183" i="26"/>
  <c r="N183" i="26"/>
  <c r="P98" i="26"/>
  <c r="O98" i="26"/>
  <c r="N98" i="26"/>
  <c r="P182" i="26"/>
  <c r="O182" i="26"/>
  <c r="N182" i="26"/>
  <c r="P43" i="26"/>
  <c r="O43" i="26"/>
  <c r="N43" i="26"/>
  <c r="P110" i="26"/>
  <c r="O110" i="26"/>
  <c r="N110" i="26"/>
  <c r="P181" i="26"/>
  <c r="O181" i="26"/>
  <c r="N181" i="26"/>
  <c r="P180" i="26"/>
  <c r="O180" i="26"/>
  <c r="N180" i="26"/>
  <c r="P179" i="26"/>
  <c r="O179" i="26"/>
  <c r="N179" i="26"/>
  <c r="P14" i="26"/>
  <c r="O14" i="26"/>
  <c r="N14" i="26"/>
  <c r="P178" i="26"/>
  <c r="O178" i="26"/>
  <c r="N178" i="26"/>
  <c r="P130" i="26"/>
  <c r="O130" i="26"/>
  <c r="N130" i="26"/>
  <c r="P177" i="26"/>
  <c r="O177" i="26"/>
  <c r="N177" i="26"/>
  <c r="P127" i="26"/>
  <c r="O127" i="26"/>
  <c r="N127" i="26"/>
  <c r="P176" i="26"/>
  <c r="O176" i="26"/>
  <c r="N176" i="26"/>
  <c r="P175" i="26"/>
  <c r="O175" i="26"/>
  <c r="N175" i="26"/>
  <c r="P174" i="26"/>
  <c r="O174" i="26"/>
  <c r="N174" i="26"/>
  <c r="P173" i="26"/>
  <c r="O173" i="26"/>
  <c r="N173" i="26"/>
  <c r="P82" i="26"/>
  <c r="O82" i="26"/>
  <c r="N82" i="26"/>
  <c r="P120" i="26"/>
  <c r="O120" i="26"/>
  <c r="N120" i="26"/>
  <c r="P124" i="26"/>
  <c r="O124" i="26"/>
  <c r="N124" i="26"/>
  <c r="P172" i="26"/>
  <c r="O172" i="26"/>
  <c r="N172" i="26"/>
  <c r="P171" i="26"/>
  <c r="O171" i="26"/>
  <c r="N171" i="26"/>
  <c r="P48" i="26"/>
  <c r="O48" i="26"/>
  <c r="N48" i="26"/>
  <c r="P52" i="26"/>
  <c r="O52" i="26"/>
  <c r="N52" i="26"/>
  <c r="P123" i="26"/>
  <c r="O123" i="26"/>
  <c r="N123" i="26"/>
  <c r="P116" i="26"/>
  <c r="O116" i="26"/>
  <c r="N116" i="26"/>
  <c r="P54" i="26"/>
  <c r="O54" i="26"/>
  <c r="N54" i="26"/>
  <c r="P170" i="26"/>
  <c r="O170" i="26"/>
  <c r="N170" i="26"/>
  <c r="P169" i="26"/>
  <c r="O169" i="26"/>
  <c r="N169" i="26"/>
  <c r="P168" i="26"/>
  <c r="O168" i="26"/>
  <c r="N168" i="26"/>
  <c r="P94" i="26"/>
  <c r="O94" i="26"/>
  <c r="N94" i="26"/>
  <c r="P167" i="26"/>
  <c r="O167" i="26"/>
  <c r="N167" i="26"/>
  <c r="P75" i="26"/>
  <c r="O75" i="26"/>
  <c r="N75" i="26"/>
  <c r="P102" i="26"/>
  <c r="O102" i="26"/>
  <c r="N102" i="26"/>
  <c r="P166" i="26"/>
  <c r="O166" i="26"/>
  <c r="N166" i="26"/>
  <c r="P165" i="26"/>
  <c r="O165" i="26"/>
  <c r="N165" i="26"/>
  <c r="P107" i="26"/>
  <c r="O107" i="26"/>
  <c r="N107" i="26"/>
  <c r="P36" i="26"/>
  <c r="O36" i="26"/>
  <c r="N36" i="26"/>
  <c r="P164" i="26"/>
  <c r="O164" i="26"/>
  <c r="N164" i="26"/>
  <c r="P163" i="26"/>
  <c r="O163" i="26"/>
  <c r="N163" i="26"/>
  <c r="P119" i="26"/>
  <c r="O119" i="26"/>
  <c r="N119" i="26"/>
  <c r="P20" i="26"/>
  <c r="O20" i="26"/>
  <c r="N20" i="26"/>
  <c r="P99" i="26"/>
  <c r="O99" i="26"/>
  <c r="N99" i="26"/>
  <c r="P12" i="26"/>
  <c r="O12" i="26"/>
  <c r="N12" i="26"/>
  <c r="P162" i="26"/>
  <c r="O162" i="26"/>
  <c r="N162" i="26"/>
  <c r="P91" i="26"/>
  <c r="O91" i="26"/>
  <c r="N91" i="26"/>
  <c r="P161" i="26"/>
  <c r="O161" i="26"/>
  <c r="N161" i="26"/>
  <c r="P69" i="26"/>
  <c r="O69" i="26"/>
  <c r="N69" i="26"/>
  <c r="P31" i="26"/>
  <c r="O31" i="26"/>
  <c r="N31" i="26"/>
  <c r="P113" i="26"/>
  <c r="O113" i="26"/>
  <c r="N113" i="26"/>
  <c r="P84" i="26"/>
  <c r="O84" i="26"/>
  <c r="N84" i="26"/>
  <c r="P160" i="26"/>
  <c r="O160" i="26"/>
  <c r="N160" i="26"/>
  <c r="P8" i="26"/>
  <c r="O8" i="26"/>
  <c r="N8" i="26"/>
  <c r="P125" i="26"/>
  <c r="O125" i="26"/>
  <c r="N125" i="26"/>
  <c r="P39" i="26"/>
  <c r="O39" i="26"/>
  <c r="N39" i="26"/>
  <c r="P89" i="26"/>
  <c r="O89" i="26"/>
  <c r="N89" i="26"/>
  <c r="P159" i="26"/>
  <c r="O159" i="26"/>
  <c r="N159" i="26"/>
  <c r="P158" i="26"/>
  <c r="O158" i="26"/>
  <c r="N158" i="26"/>
  <c r="P112" i="26"/>
  <c r="O112" i="26"/>
  <c r="N112" i="26"/>
  <c r="P157" i="26"/>
  <c r="O157" i="26"/>
  <c r="N157" i="26"/>
  <c r="P156" i="26"/>
  <c r="O156" i="26"/>
  <c r="N156" i="26"/>
  <c r="P4" i="26"/>
  <c r="O4" i="26"/>
  <c r="N4" i="26"/>
  <c r="P155" i="26"/>
  <c r="O155" i="26"/>
  <c r="N155" i="26"/>
  <c r="P70" i="26"/>
  <c r="O70" i="26"/>
  <c r="N70" i="26"/>
  <c r="P154" i="26"/>
  <c r="O154" i="26"/>
  <c r="N154" i="26"/>
  <c r="P9" i="26"/>
  <c r="O9" i="26"/>
  <c r="N9" i="26"/>
  <c r="P122" i="26"/>
  <c r="O122" i="26"/>
  <c r="N122" i="26"/>
  <c r="P47" i="26"/>
  <c r="O47" i="26"/>
  <c r="N47" i="26"/>
  <c r="P135" i="26"/>
  <c r="O135" i="26"/>
  <c r="N135" i="26"/>
  <c r="P24" i="26"/>
  <c r="O24" i="26"/>
  <c r="N24" i="26"/>
  <c r="P153" i="26"/>
  <c r="O153" i="26"/>
  <c r="N153" i="26"/>
  <c r="P50" i="26"/>
  <c r="O50" i="26"/>
  <c r="N50" i="26"/>
  <c r="P152" i="26"/>
  <c r="O152" i="26"/>
  <c r="N152" i="26"/>
  <c r="P151" i="26"/>
  <c r="O151" i="26"/>
  <c r="N151" i="26"/>
  <c r="P150" i="26"/>
  <c r="O150" i="26"/>
  <c r="N150" i="26"/>
  <c r="P149" i="26"/>
  <c r="O149" i="26"/>
  <c r="N149" i="26"/>
  <c r="P92" i="26"/>
  <c r="O92" i="26"/>
  <c r="N92" i="26"/>
  <c r="P148" i="26"/>
  <c r="O148" i="26"/>
  <c r="N148" i="26"/>
  <c r="P147" i="26"/>
  <c r="O147" i="26"/>
  <c r="N147" i="26"/>
  <c r="P134" i="26"/>
  <c r="O134" i="26"/>
  <c r="N134" i="26"/>
  <c r="P87" i="26"/>
  <c r="O87" i="26"/>
  <c r="N87" i="26"/>
  <c r="P146" i="26"/>
  <c r="O146" i="26"/>
  <c r="N146" i="26"/>
  <c r="P32" i="26"/>
  <c r="O32" i="26"/>
  <c r="N32" i="26"/>
  <c r="P68" i="26"/>
  <c r="O68" i="26"/>
  <c r="N68" i="26"/>
  <c r="P29" i="26"/>
  <c r="O29" i="26"/>
  <c r="N29" i="26"/>
  <c r="F29" i="26"/>
  <c r="P74" i="26"/>
  <c r="O74" i="26"/>
  <c r="N74" i="26"/>
  <c r="P23" i="26"/>
  <c r="O23" i="26"/>
  <c r="N23" i="26"/>
  <c r="P145" i="26"/>
  <c r="O145" i="26"/>
  <c r="N145" i="26"/>
  <c r="P42" i="26"/>
  <c r="O42" i="26"/>
  <c r="N42" i="26"/>
  <c r="P144" i="26"/>
  <c r="O144" i="26"/>
  <c r="N144" i="26"/>
  <c r="P59" i="26"/>
  <c r="O59" i="26"/>
  <c r="N59" i="26"/>
  <c r="P132" i="26"/>
  <c r="O132" i="26"/>
  <c r="N132" i="26"/>
  <c r="P16" i="26"/>
  <c r="O16" i="26"/>
  <c r="N16" i="26"/>
  <c r="P61" i="26"/>
  <c r="O61" i="26"/>
  <c r="N61" i="26"/>
  <c r="P26" i="26"/>
  <c r="O26" i="26"/>
  <c r="N26" i="26"/>
  <c r="P136" i="26"/>
  <c r="O136" i="26"/>
  <c r="N136" i="26"/>
  <c r="P83" i="26"/>
  <c r="O83" i="26"/>
  <c r="N83" i="26"/>
  <c r="P143" i="26"/>
  <c r="O143" i="26"/>
  <c r="N143" i="26"/>
  <c r="P71" i="26"/>
  <c r="O71" i="26"/>
  <c r="N71" i="26"/>
  <c r="P45" i="26"/>
  <c r="O45" i="26"/>
  <c r="N45" i="26"/>
  <c r="P5" i="26"/>
  <c r="O5" i="26"/>
  <c r="N5" i="26"/>
  <c r="P142" i="26"/>
  <c r="O142" i="26"/>
  <c r="N142" i="26"/>
  <c r="P129" i="26"/>
  <c r="O129" i="26"/>
  <c r="N129" i="26"/>
  <c r="P80" i="26"/>
  <c r="O80" i="26"/>
  <c r="N80" i="26"/>
  <c r="P28" i="26"/>
  <c r="O28" i="26"/>
  <c r="N28" i="26"/>
  <c r="P6" i="26"/>
  <c r="O6" i="26"/>
  <c r="N6" i="26"/>
  <c r="P141" i="26"/>
  <c r="O141" i="26"/>
  <c r="N141" i="26"/>
  <c r="P115" i="26"/>
  <c r="O115" i="26"/>
  <c r="N115" i="26"/>
  <c r="P25" i="26"/>
  <c r="O25" i="26"/>
  <c r="N25" i="26"/>
  <c r="P18" i="26"/>
  <c r="O18" i="26"/>
  <c r="N18" i="26"/>
  <c r="P22" i="26"/>
  <c r="O22" i="26"/>
  <c r="N22" i="26"/>
  <c r="P85" i="26"/>
  <c r="O85" i="26"/>
  <c r="N85" i="26"/>
  <c r="P65" i="26"/>
  <c r="O65" i="26"/>
  <c r="N65" i="26"/>
  <c r="P27" i="26"/>
  <c r="O27" i="26"/>
  <c r="N27" i="26"/>
  <c r="P117" i="26"/>
  <c r="O117" i="26"/>
  <c r="N117" i="26"/>
  <c r="P126" i="26"/>
  <c r="O126" i="26"/>
  <c r="N126" i="26"/>
  <c r="P21" i="26"/>
  <c r="O21" i="26"/>
  <c r="N21" i="26"/>
  <c r="P78" i="26"/>
  <c r="O78" i="26"/>
  <c r="N78" i="26"/>
  <c r="P7" i="26"/>
  <c r="O7" i="26"/>
  <c r="N7" i="26"/>
  <c r="P109" i="26"/>
  <c r="O109" i="26"/>
  <c r="N109" i="26"/>
  <c r="P3" i="26"/>
  <c r="O3" i="26"/>
  <c r="N3" i="26"/>
  <c r="P106" i="26"/>
  <c r="O106" i="26"/>
  <c r="N106" i="26"/>
  <c r="P53" i="26"/>
  <c r="O53" i="26"/>
  <c r="N53" i="26"/>
  <c r="P95" i="26"/>
  <c r="O95" i="26"/>
  <c r="N95" i="26"/>
  <c r="P56" i="26"/>
  <c r="O56" i="26"/>
  <c r="N56" i="26"/>
  <c r="P108" i="26"/>
  <c r="O108" i="26"/>
  <c r="N108" i="26"/>
  <c r="P86" i="26"/>
  <c r="O86" i="26"/>
  <c r="N86" i="26"/>
  <c r="P81" i="26"/>
  <c r="O81" i="26"/>
  <c r="N81" i="26"/>
  <c r="P41" i="26"/>
  <c r="O41" i="26"/>
  <c r="N41" i="26"/>
  <c r="P90" i="26"/>
  <c r="O90" i="26"/>
  <c r="N90" i="26"/>
  <c r="P131" i="26"/>
  <c r="O131" i="26"/>
  <c r="N131" i="26"/>
  <c r="P140" i="26"/>
  <c r="O140" i="26"/>
  <c r="N140" i="26"/>
  <c r="P19" i="26"/>
  <c r="O19" i="26"/>
  <c r="N19" i="26"/>
  <c r="P104" i="26"/>
  <c r="O104" i="26"/>
  <c r="N104" i="26"/>
  <c r="P133" i="26"/>
  <c r="O133" i="26"/>
  <c r="N133" i="26"/>
  <c r="P88" i="26"/>
  <c r="O88" i="26"/>
  <c r="N88" i="26"/>
  <c r="P100" i="26"/>
  <c r="O100" i="26"/>
  <c r="N100" i="26"/>
  <c r="P62" i="26"/>
  <c r="O62" i="26"/>
  <c r="N62" i="26"/>
  <c r="P96" i="26"/>
  <c r="O96" i="26"/>
  <c r="N96" i="26"/>
  <c r="P67" i="26"/>
  <c r="O67" i="26"/>
  <c r="N67" i="26"/>
  <c r="P51" i="26"/>
  <c r="O51" i="26"/>
  <c r="N51" i="26"/>
  <c r="P40" i="26"/>
  <c r="O40" i="26"/>
  <c r="N40" i="26"/>
  <c r="P55" i="26"/>
  <c r="O55" i="26"/>
  <c r="N55" i="26"/>
  <c r="P35" i="26"/>
  <c r="O35" i="26"/>
  <c r="N35" i="26"/>
  <c r="P49" i="26"/>
  <c r="O49" i="26"/>
  <c r="N49" i="26"/>
  <c r="P10" i="26"/>
  <c r="O10" i="26"/>
  <c r="N10" i="26"/>
  <c r="P11" i="26"/>
  <c r="O11" i="26"/>
  <c r="N11" i="26"/>
  <c r="P17" i="26"/>
  <c r="O17" i="26"/>
  <c r="N17" i="26"/>
  <c r="P64" i="26"/>
  <c r="O64" i="26"/>
  <c r="N64" i="26"/>
  <c r="P34" i="26"/>
  <c r="O34" i="26"/>
  <c r="N34" i="26"/>
  <c r="P15" i="26"/>
  <c r="O15" i="26"/>
  <c r="N15" i="26"/>
  <c r="P105" i="26"/>
  <c r="O105" i="26"/>
  <c r="N105" i="26"/>
  <c r="P44" i="26"/>
  <c r="O44" i="26"/>
  <c r="N44" i="26"/>
  <c r="P38" i="26"/>
  <c r="O38" i="26"/>
  <c r="N38" i="26"/>
  <c r="P30" i="26"/>
  <c r="O30" i="26"/>
  <c r="N30" i="26"/>
  <c r="P66" i="26"/>
  <c r="O66" i="26"/>
  <c r="N66" i="26"/>
  <c r="P60" i="26"/>
  <c r="O60" i="26"/>
  <c r="N60" i="26"/>
  <c r="P33" i="26"/>
  <c r="O33" i="26"/>
  <c r="N33" i="26"/>
  <c r="P72" i="26"/>
  <c r="O72" i="26"/>
  <c r="N72" i="26"/>
  <c r="P73" i="26"/>
  <c r="O73" i="26"/>
  <c r="N73" i="26"/>
  <c r="P79" i="26"/>
  <c r="O79" i="26"/>
  <c r="N79" i="26"/>
  <c r="P139" i="26"/>
  <c r="O139" i="26"/>
  <c r="N139" i="26"/>
  <c r="P77" i="26"/>
  <c r="O77" i="26"/>
  <c r="N77" i="26"/>
  <c r="P37" i="26"/>
  <c r="O37" i="26"/>
  <c r="N37" i="26"/>
  <c r="P46" i="26"/>
  <c r="O46" i="26"/>
  <c r="N46" i="26"/>
  <c r="P63" i="26"/>
  <c r="O63" i="26"/>
  <c r="N63" i="26"/>
  <c r="P58" i="26"/>
  <c r="O58" i="26"/>
  <c r="N58" i="26"/>
  <c r="P212" i="26"/>
  <c r="O212" i="26"/>
  <c r="N212" i="26"/>
  <c r="F86" i="25" l="1"/>
  <c r="N3" i="25"/>
  <c r="N4" i="25"/>
  <c r="N5" i="25"/>
  <c r="N6" i="25"/>
  <c r="N7" i="25"/>
  <c r="N8" i="25"/>
  <c r="N9" i="25"/>
  <c r="N10" i="25"/>
  <c r="N11" i="25"/>
  <c r="N12" i="25"/>
  <c r="N13" i="25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N31" i="25"/>
  <c r="N32" i="25"/>
  <c r="N33" i="25"/>
  <c r="N34" i="25"/>
  <c r="N35" i="25"/>
  <c r="N36" i="25"/>
  <c r="N37" i="25"/>
  <c r="N38" i="25"/>
  <c r="N39" i="25"/>
  <c r="N40" i="25"/>
  <c r="N41" i="25"/>
  <c r="N42" i="25"/>
  <c r="N43" i="25"/>
  <c r="N44" i="25"/>
  <c r="N45" i="25"/>
  <c r="N46" i="25"/>
  <c r="N47" i="25"/>
  <c r="N48" i="25"/>
  <c r="N49" i="25"/>
  <c r="N50" i="25"/>
  <c r="N51" i="25"/>
  <c r="N52" i="25"/>
  <c r="N53" i="25"/>
  <c r="N54" i="25"/>
  <c r="N55" i="25"/>
  <c r="N56" i="25"/>
  <c r="N57" i="25"/>
  <c r="N58" i="25"/>
  <c r="N59" i="25"/>
  <c r="N60" i="25"/>
  <c r="N61" i="25"/>
  <c r="N62" i="25"/>
  <c r="N63" i="25"/>
  <c r="N64" i="25"/>
  <c r="N65" i="25"/>
  <c r="N66" i="25"/>
  <c r="N67" i="25"/>
  <c r="N68" i="25"/>
  <c r="N69" i="25"/>
  <c r="N70" i="25"/>
  <c r="N71" i="25"/>
  <c r="N72" i="25"/>
  <c r="N73" i="25"/>
  <c r="N74" i="25"/>
  <c r="N75" i="25"/>
  <c r="N76" i="25"/>
  <c r="N77" i="25"/>
  <c r="N78" i="25"/>
  <c r="N79" i="25"/>
  <c r="N80" i="25"/>
  <c r="N81" i="25"/>
  <c r="N82" i="25"/>
  <c r="N83" i="25"/>
  <c r="N84" i="25"/>
  <c r="N85" i="25"/>
  <c r="N86" i="25"/>
  <c r="N87" i="25"/>
  <c r="N88" i="25"/>
  <c r="N89" i="25"/>
  <c r="N90" i="25"/>
  <c r="N91" i="25"/>
  <c r="N92" i="25"/>
  <c r="N93" i="25"/>
  <c r="N94" i="25"/>
  <c r="N95" i="25"/>
  <c r="N96" i="25"/>
  <c r="N97" i="25"/>
  <c r="N98" i="25"/>
  <c r="N99" i="25"/>
  <c r="N100" i="25"/>
  <c r="N101" i="25"/>
  <c r="N102" i="25"/>
  <c r="N103" i="25"/>
  <c r="N104" i="25"/>
  <c r="N105" i="25"/>
  <c r="N106" i="25"/>
  <c r="N107" i="25"/>
  <c r="N108" i="25"/>
  <c r="N109" i="25"/>
  <c r="N110" i="25"/>
  <c r="N111" i="25"/>
  <c r="N112" i="25"/>
  <c r="N113" i="25"/>
  <c r="N114" i="25"/>
  <c r="N115" i="25"/>
  <c r="N116" i="25"/>
  <c r="N117" i="25"/>
  <c r="N118" i="25"/>
  <c r="N119" i="25"/>
  <c r="N120" i="25"/>
  <c r="N121" i="25"/>
  <c r="N122" i="25"/>
  <c r="N123" i="25"/>
  <c r="N124" i="25"/>
  <c r="N125" i="25"/>
  <c r="N126" i="25"/>
  <c r="N127" i="25"/>
  <c r="N128" i="25"/>
  <c r="N129" i="25"/>
  <c r="N130" i="25"/>
  <c r="N131" i="25"/>
  <c r="N132" i="25"/>
  <c r="N133" i="25"/>
  <c r="N134" i="25"/>
  <c r="N135" i="25"/>
  <c r="N136" i="25"/>
  <c r="N137" i="25"/>
  <c r="N138" i="25"/>
  <c r="N139" i="25"/>
  <c r="N140" i="25"/>
  <c r="N141" i="25"/>
  <c r="N142" i="25"/>
  <c r="N143" i="25"/>
  <c r="N144" i="25"/>
  <c r="N145" i="25"/>
  <c r="N146" i="25"/>
  <c r="N147" i="25"/>
  <c r="N148" i="25"/>
  <c r="N149" i="25"/>
  <c r="N150" i="25"/>
  <c r="N151" i="25"/>
  <c r="N152" i="25"/>
  <c r="N153" i="25"/>
  <c r="N154" i="25"/>
  <c r="N155" i="25"/>
  <c r="N156" i="25"/>
  <c r="N157" i="25"/>
  <c r="N158" i="25"/>
  <c r="N159" i="25"/>
  <c r="N160" i="25"/>
  <c r="N161" i="25"/>
  <c r="N162" i="25"/>
  <c r="N163" i="25"/>
  <c r="N164" i="25"/>
  <c r="N165" i="25"/>
  <c r="N166" i="25"/>
  <c r="N167" i="25"/>
  <c r="N168" i="25"/>
  <c r="N169" i="25"/>
  <c r="N170" i="25"/>
  <c r="N171" i="25"/>
  <c r="N172" i="25"/>
  <c r="N173" i="25"/>
  <c r="N174" i="25"/>
  <c r="N175" i="25"/>
  <c r="N176" i="25"/>
  <c r="N177" i="25"/>
  <c r="N178" i="25"/>
  <c r="N179" i="25"/>
  <c r="N180" i="25"/>
  <c r="N181" i="25"/>
  <c r="N182" i="25"/>
  <c r="N183" i="25"/>
  <c r="N184" i="25"/>
  <c r="N185" i="25"/>
  <c r="N186" i="25"/>
  <c r="N187" i="25"/>
  <c r="N188" i="25"/>
  <c r="N189" i="25"/>
  <c r="N190" i="25"/>
  <c r="N191" i="25"/>
  <c r="N192" i="25"/>
  <c r="N193" i="25"/>
  <c r="N194" i="25"/>
  <c r="N195" i="25"/>
  <c r="N196" i="25"/>
  <c r="N197" i="25"/>
  <c r="N198" i="25"/>
  <c r="N199" i="25"/>
  <c r="N200" i="25"/>
  <c r="N201" i="25"/>
  <c r="N202" i="25"/>
  <c r="N203" i="25"/>
  <c r="N204" i="25"/>
  <c r="N205" i="25"/>
  <c r="N206" i="25"/>
  <c r="N207" i="25"/>
  <c r="C214" i="25"/>
  <c r="D214" i="25"/>
  <c r="E214" i="25"/>
  <c r="F214" i="25"/>
  <c r="G214" i="25"/>
  <c r="H214" i="25"/>
  <c r="I214" i="25"/>
  <c r="O214" i="25" s="1"/>
  <c r="P207" i="25"/>
  <c r="O207" i="25"/>
  <c r="P206" i="25"/>
  <c r="O206" i="25"/>
  <c r="P205" i="25"/>
  <c r="O205" i="25"/>
  <c r="P204" i="25"/>
  <c r="O204" i="25"/>
  <c r="P203" i="25"/>
  <c r="O203" i="25"/>
  <c r="P202" i="25"/>
  <c r="O202" i="25"/>
  <c r="P201" i="25"/>
  <c r="O201" i="25"/>
  <c r="P200" i="25"/>
  <c r="O200" i="25"/>
  <c r="P199" i="25"/>
  <c r="O199" i="25"/>
  <c r="P198" i="25"/>
  <c r="O198" i="25"/>
  <c r="P197" i="25"/>
  <c r="O197" i="25"/>
  <c r="P196" i="25"/>
  <c r="O196" i="25"/>
  <c r="P195" i="25"/>
  <c r="O195" i="25"/>
  <c r="P194" i="25"/>
  <c r="O194" i="25"/>
  <c r="P193" i="25"/>
  <c r="O193" i="25"/>
  <c r="P192" i="25"/>
  <c r="O192" i="25"/>
  <c r="P191" i="25"/>
  <c r="O191" i="25"/>
  <c r="P190" i="25"/>
  <c r="O190" i="25"/>
  <c r="P189" i="25"/>
  <c r="O189" i="25"/>
  <c r="P188" i="25"/>
  <c r="O188" i="25"/>
  <c r="P187" i="25"/>
  <c r="O187" i="25"/>
  <c r="P186" i="25"/>
  <c r="O186" i="25"/>
  <c r="P185" i="25"/>
  <c r="O185" i="25"/>
  <c r="P184" i="25"/>
  <c r="O184" i="25"/>
  <c r="P183" i="25"/>
  <c r="O183" i="25"/>
  <c r="P182" i="25"/>
  <c r="O182" i="25"/>
  <c r="P181" i="25"/>
  <c r="O181" i="25"/>
  <c r="P180" i="25"/>
  <c r="O180" i="25"/>
  <c r="P179" i="25"/>
  <c r="O179" i="25"/>
  <c r="P178" i="25"/>
  <c r="O178" i="25"/>
  <c r="P177" i="25"/>
  <c r="O177" i="25"/>
  <c r="P176" i="25"/>
  <c r="O176" i="25"/>
  <c r="P175" i="25"/>
  <c r="O175" i="25"/>
  <c r="P174" i="25"/>
  <c r="O174" i="25"/>
  <c r="P173" i="25"/>
  <c r="O173" i="25"/>
  <c r="P172" i="25"/>
  <c r="O172" i="25"/>
  <c r="P171" i="25"/>
  <c r="O171" i="25"/>
  <c r="P170" i="25"/>
  <c r="O170" i="25"/>
  <c r="P169" i="25"/>
  <c r="O169" i="25"/>
  <c r="P168" i="25"/>
  <c r="O168" i="25"/>
  <c r="P167" i="25"/>
  <c r="O167" i="25"/>
  <c r="P166" i="25"/>
  <c r="O166" i="25"/>
  <c r="P165" i="25"/>
  <c r="O165" i="25"/>
  <c r="P164" i="25"/>
  <c r="O164" i="25"/>
  <c r="P163" i="25"/>
  <c r="O163" i="25"/>
  <c r="P162" i="25"/>
  <c r="O162" i="25"/>
  <c r="P161" i="25"/>
  <c r="O161" i="25"/>
  <c r="P160" i="25"/>
  <c r="O160" i="25"/>
  <c r="P159" i="25"/>
  <c r="O159" i="25"/>
  <c r="P158" i="25"/>
  <c r="O158" i="25"/>
  <c r="P157" i="25"/>
  <c r="O157" i="25"/>
  <c r="P156" i="25"/>
  <c r="O156" i="25"/>
  <c r="P155" i="25"/>
  <c r="O155" i="25"/>
  <c r="P154" i="25"/>
  <c r="O154" i="25"/>
  <c r="P153" i="25"/>
  <c r="O153" i="25"/>
  <c r="P152" i="25"/>
  <c r="O152" i="25"/>
  <c r="P151" i="25"/>
  <c r="O151" i="25"/>
  <c r="P150" i="25"/>
  <c r="O150" i="25"/>
  <c r="P149" i="25"/>
  <c r="O149" i="25"/>
  <c r="P148" i="25"/>
  <c r="O148" i="25"/>
  <c r="P147" i="25"/>
  <c r="O147" i="25"/>
  <c r="P146" i="25"/>
  <c r="O146" i="25"/>
  <c r="P145" i="25"/>
  <c r="O145" i="25"/>
  <c r="P144" i="25"/>
  <c r="O144" i="25"/>
  <c r="P143" i="25"/>
  <c r="O143" i="25"/>
  <c r="P142" i="25"/>
  <c r="O142" i="25"/>
  <c r="P141" i="25"/>
  <c r="O141" i="25"/>
  <c r="P140" i="25"/>
  <c r="O140" i="25"/>
  <c r="P139" i="25"/>
  <c r="O139" i="25"/>
  <c r="P138" i="25"/>
  <c r="O138" i="25"/>
  <c r="P137" i="25"/>
  <c r="O137" i="25"/>
  <c r="P136" i="25"/>
  <c r="O136" i="25"/>
  <c r="P135" i="25"/>
  <c r="O135" i="25"/>
  <c r="P134" i="25"/>
  <c r="O134" i="25"/>
  <c r="P133" i="25"/>
  <c r="O133" i="25"/>
  <c r="P132" i="25"/>
  <c r="O132" i="25"/>
  <c r="P131" i="25"/>
  <c r="O131" i="25"/>
  <c r="P130" i="25"/>
  <c r="O130" i="25"/>
  <c r="P129" i="25"/>
  <c r="O129" i="25"/>
  <c r="P128" i="25"/>
  <c r="O128" i="25"/>
  <c r="P127" i="25"/>
  <c r="O127" i="25"/>
  <c r="P126" i="25"/>
  <c r="O126" i="25"/>
  <c r="P125" i="25"/>
  <c r="O125" i="25"/>
  <c r="P124" i="25"/>
  <c r="O124" i="25"/>
  <c r="P123" i="25"/>
  <c r="O123" i="25"/>
  <c r="P122" i="25"/>
  <c r="O122" i="25"/>
  <c r="P121" i="25"/>
  <c r="O121" i="25"/>
  <c r="P120" i="25"/>
  <c r="O120" i="25"/>
  <c r="P119" i="25"/>
  <c r="O119" i="25"/>
  <c r="P118" i="25"/>
  <c r="O118" i="25"/>
  <c r="P117" i="25"/>
  <c r="O117" i="25"/>
  <c r="P116" i="25"/>
  <c r="O116" i="25"/>
  <c r="P115" i="25"/>
  <c r="O115" i="25"/>
  <c r="P114" i="25"/>
  <c r="O114" i="25"/>
  <c r="P113" i="25"/>
  <c r="O113" i="25"/>
  <c r="P112" i="25"/>
  <c r="O112" i="25"/>
  <c r="P111" i="25"/>
  <c r="O111" i="25"/>
  <c r="P110" i="25"/>
  <c r="O110" i="25"/>
  <c r="P109" i="25"/>
  <c r="O109" i="25"/>
  <c r="P108" i="25"/>
  <c r="O108" i="25"/>
  <c r="P107" i="25"/>
  <c r="O107" i="25"/>
  <c r="P106" i="25"/>
  <c r="O106" i="25"/>
  <c r="P105" i="25"/>
  <c r="O105" i="25"/>
  <c r="P104" i="25"/>
  <c r="O104" i="25"/>
  <c r="P103" i="25"/>
  <c r="O103" i="25"/>
  <c r="P102" i="25"/>
  <c r="O102" i="25"/>
  <c r="P101" i="25"/>
  <c r="O101" i="25"/>
  <c r="P100" i="25"/>
  <c r="O100" i="25"/>
  <c r="P99" i="25"/>
  <c r="O99" i="25"/>
  <c r="P98" i="25"/>
  <c r="O98" i="25"/>
  <c r="P97" i="25"/>
  <c r="O97" i="25"/>
  <c r="P96" i="25"/>
  <c r="O96" i="25"/>
  <c r="P95" i="25"/>
  <c r="O95" i="25"/>
  <c r="P94" i="25"/>
  <c r="O94" i="25"/>
  <c r="P93" i="25"/>
  <c r="O93" i="25"/>
  <c r="P92" i="25"/>
  <c r="O92" i="25"/>
  <c r="P91" i="25"/>
  <c r="O91" i="25"/>
  <c r="P90" i="25"/>
  <c r="O90" i="25"/>
  <c r="P89" i="25"/>
  <c r="O89" i="25"/>
  <c r="P88" i="25"/>
  <c r="O88" i="25"/>
  <c r="P87" i="25"/>
  <c r="O87" i="25"/>
  <c r="P86" i="25"/>
  <c r="O86" i="25"/>
  <c r="P85" i="25"/>
  <c r="O85" i="25"/>
  <c r="P84" i="25"/>
  <c r="O84" i="25"/>
  <c r="P83" i="25"/>
  <c r="O83" i="25"/>
  <c r="P82" i="25"/>
  <c r="O82" i="25"/>
  <c r="P81" i="25"/>
  <c r="O81" i="25"/>
  <c r="P80" i="25"/>
  <c r="O80" i="25"/>
  <c r="P79" i="25"/>
  <c r="O79" i="25"/>
  <c r="P78" i="25"/>
  <c r="O78" i="25"/>
  <c r="P77" i="25"/>
  <c r="O77" i="25"/>
  <c r="P76" i="25"/>
  <c r="O76" i="25"/>
  <c r="P75" i="25"/>
  <c r="O75" i="25"/>
  <c r="P74" i="25"/>
  <c r="O74" i="25"/>
  <c r="P73" i="25"/>
  <c r="O73" i="25"/>
  <c r="P72" i="25"/>
  <c r="O72" i="25"/>
  <c r="P71" i="25"/>
  <c r="O71" i="25"/>
  <c r="P70" i="25"/>
  <c r="O70" i="25"/>
  <c r="P69" i="25"/>
  <c r="O69" i="25"/>
  <c r="P68" i="25"/>
  <c r="O68" i="25"/>
  <c r="P67" i="25"/>
  <c r="O67" i="25"/>
  <c r="P66" i="25"/>
  <c r="O66" i="25"/>
  <c r="P65" i="25"/>
  <c r="O65" i="25"/>
  <c r="P64" i="25"/>
  <c r="O64" i="25"/>
  <c r="P63" i="25"/>
  <c r="O63" i="25"/>
  <c r="P62" i="25"/>
  <c r="O62" i="25"/>
  <c r="P61" i="25"/>
  <c r="O61" i="25"/>
  <c r="P60" i="25"/>
  <c r="O60" i="25"/>
  <c r="P59" i="25"/>
  <c r="O59" i="25"/>
  <c r="P58" i="25"/>
  <c r="O58" i="25"/>
  <c r="P57" i="25"/>
  <c r="O57" i="25"/>
  <c r="P56" i="25"/>
  <c r="O56" i="25"/>
  <c r="P55" i="25"/>
  <c r="O55" i="25"/>
  <c r="P54" i="25"/>
  <c r="O54" i="25"/>
  <c r="P53" i="25"/>
  <c r="O53" i="25"/>
  <c r="P52" i="25"/>
  <c r="O52" i="25"/>
  <c r="P51" i="25"/>
  <c r="O51" i="25"/>
  <c r="P50" i="25"/>
  <c r="O50" i="25"/>
  <c r="P49" i="25"/>
  <c r="O49" i="25"/>
  <c r="P48" i="25"/>
  <c r="O48" i="25"/>
  <c r="P47" i="25"/>
  <c r="O47" i="25"/>
  <c r="P46" i="25"/>
  <c r="O46" i="25"/>
  <c r="P45" i="25"/>
  <c r="O45" i="25"/>
  <c r="P44" i="25"/>
  <c r="O44" i="25"/>
  <c r="P43" i="25"/>
  <c r="O43" i="25"/>
  <c r="P42" i="25"/>
  <c r="O42" i="25"/>
  <c r="P41" i="25"/>
  <c r="O41" i="25"/>
  <c r="P40" i="25"/>
  <c r="O40" i="25"/>
  <c r="P39" i="25"/>
  <c r="O39" i="25"/>
  <c r="P38" i="25"/>
  <c r="O38" i="25"/>
  <c r="P37" i="25"/>
  <c r="O37" i="25"/>
  <c r="P36" i="25"/>
  <c r="O36" i="25"/>
  <c r="P35" i="25"/>
  <c r="O35" i="25"/>
  <c r="P34" i="25"/>
  <c r="O34" i="25"/>
  <c r="P33" i="25"/>
  <c r="O33" i="25"/>
  <c r="P32" i="25"/>
  <c r="O32" i="25"/>
  <c r="P31" i="25"/>
  <c r="O31" i="25"/>
  <c r="P30" i="25"/>
  <c r="O30" i="25"/>
  <c r="P29" i="25"/>
  <c r="O29" i="25"/>
  <c r="P28" i="25"/>
  <c r="O28" i="25"/>
  <c r="P27" i="25"/>
  <c r="O27" i="25"/>
  <c r="P26" i="25"/>
  <c r="O26" i="25"/>
  <c r="P25" i="25"/>
  <c r="O25" i="25"/>
  <c r="P24" i="25"/>
  <c r="O24" i="25"/>
  <c r="P23" i="25"/>
  <c r="O23" i="25"/>
  <c r="P22" i="25"/>
  <c r="O22" i="25"/>
  <c r="P21" i="25"/>
  <c r="O21" i="25"/>
  <c r="P20" i="25"/>
  <c r="O20" i="25"/>
  <c r="P19" i="25"/>
  <c r="O19" i="25"/>
  <c r="P18" i="25"/>
  <c r="O18" i="25"/>
  <c r="P17" i="25"/>
  <c r="O17" i="25"/>
  <c r="P16" i="25"/>
  <c r="O16" i="25"/>
  <c r="P15" i="25"/>
  <c r="O15" i="25"/>
  <c r="P14" i="25"/>
  <c r="O14" i="25"/>
  <c r="P13" i="25"/>
  <c r="O13" i="25"/>
  <c r="P12" i="25"/>
  <c r="O12" i="25"/>
  <c r="P11" i="25"/>
  <c r="O11" i="25"/>
  <c r="P10" i="25"/>
  <c r="O10" i="25"/>
  <c r="P9" i="25"/>
  <c r="O9" i="25"/>
  <c r="P8" i="25"/>
  <c r="O8" i="25"/>
  <c r="P7" i="25"/>
  <c r="O7" i="25"/>
  <c r="P6" i="25"/>
  <c r="O6" i="25"/>
  <c r="P5" i="25"/>
  <c r="O5" i="25"/>
  <c r="P4" i="25"/>
  <c r="O4" i="25"/>
  <c r="P3" i="25"/>
  <c r="O3" i="25"/>
  <c r="N214" i="25" l="1"/>
  <c r="P214" i="25"/>
  <c r="I211" i="24"/>
  <c r="H211" i="24"/>
  <c r="G211" i="24"/>
  <c r="F211" i="24"/>
  <c r="E211" i="24"/>
  <c r="D211" i="24"/>
  <c r="C211" i="24"/>
  <c r="O206" i="24"/>
  <c r="N206" i="24"/>
  <c r="M206" i="24"/>
  <c r="O205" i="24"/>
  <c r="N205" i="24"/>
  <c r="M205" i="24"/>
  <c r="O204" i="24"/>
  <c r="N204" i="24"/>
  <c r="M204" i="24"/>
  <c r="O203" i="24"/>
  <c r="N203" i="24"/>
  <c r="M203" i="24"/>
  <c r="O202" i="24"/>
  <c r="N202" i="24"/>
  <c r="M202" i="24"/>
  <c r="O201" i="24"/>
  <c r="N201" i="24"/>
  <c r="M201" i="24"/>
  <c r="O200" i="24"/>
  <c r="N200" i="24"/>
  <c r="M200" i="24"/>
  <c r="O199" i="24"/>
  <c r="N199" i="24"/>
  <c r="M199" i="24"/>
  <c r="O198" i="24"/>
  <c r="N198" i="24"/>
  <c r="M198" i="24"/>
  <c r="O197" i="24"/>
  <c r="N197" i="24"/>
  <c r="M197" i="24"/>
  <c r="O196" i="24"/>
  <c r="N196" i="24"/>
  <c r="M196" i="24"/>
  <c r="O195" i="24"/>
  <c r="N195" i="24"/>
  <c r="M195" i="24"/>
  <c r="O194" i="24"/>
  <c r="N194" i="24"/>
  <c r="M194" i="24"/>
  <c r="O193" i="24"/>
  <c r="N193" i="24"/>
  <c r="M193" i="24"/>
  <c r="O192" i="24"/>
  <c r="N192" i="24"/>
  <c r="M192" i="24"/>
  <c r="O191" i="24"/>
  <c r="N191" i="24"/>
  <c r="M191" i="24"/>
  <c r="O190" i="24"/>
  <c r="N190" i="24"/>
  <c r="M190" i="24"/>
  <c r="O189" i="24"/>
  <c r="N189" i="24"/>
  <c r="M189" i="24"/>
  <c r="O188" i="24"/>
  <c r="N188" i="24"/>
  <c r="M188" i="24"/>
  <c r="O187" i="24"/>
  <c r="N187" i="24"/>
  <c r="M187" i="24"/>
  <c r="O186" i="24"/>
  <c r="N186" i="24"/>
  <c r="M186" i="24"/>
  <c r="O185" i="24"/>
  <c r="N185" i="24"/>
  <c r="M185" i="24"/>
  <c r="O184" i="24"/>
  <c r="N184" i="24"/>
  <c r="M184" i="24"/>
  <c r="O183" i="24"/>
  <c r="N183" i="24"/>
  <c r="M183" i="24"/>
  <c r="O182" i="24"/>
  <c r="N182" i="24"/>
  <c r="M182" i="24"/>
  <c r="O181" i="24"/>
  <c r="N181" i="24"/>
  <c r="M181" i="24"/>
  <c r="O180" i="24"/>
  <c r="N180" i="24"/>
  <c r="M180" i="24"/>
  <c r="O179" i="24"/>
  <c r="N179" i="24"/>
  <c r="M179" i="24"/>
  <c r="O178" i="24"/>
  <c r="N178" i="24"/>
  <c r="M178" i="24"/>
  <c r="O177" i="24"/>
  <c r="N177" i="24"/>
  <c r="M177" i="24"/>
  <c r="O176" i="24"/>
  <c r="N176" i="24"/>
  <c r="M176" i="24"/>
  <c r="O175" i="24"/>
  <c r="N175" i="24"/>
  <c r="M175" i="24"/>
  <c r="O174" i="24"/>
  <c r="N174" i="24"/>
  <c r="M174" i="24"/>
  <c r="O173" i="24"/>
  <c r="N173" i="24"/>
  <c r="M173" i="24"/>
  <c r="O172" i="24"/>
  <c r="N172" i="24"/>
  <c r="M172" i="24"/>
  <c r="O171" i="24"/>
  <c r="N171" i="24"/>
  <c r="M171" i="24"/>
  <c r="O170" i="24"/>
  <c r="N170" i="24"/>
  <c r="M170" i="24"/>
  <c r="O169" i="24"/>
  <c r="N169" i="24"/>
  <c r="M169" i="24"/>
  <c r="O168" i="24"/>
  <c r="N168" i="24"/>
  <c r="M168" i="24"/>
  <c r="O167" i="24"/>
  <c r="N167" i="24"/>
  <c r="M167" i="24"/>
  <c r="O166" i="24"/>
  <c r="N166" i="24"/>
  <c r="M166" i="24"/>
  <c r="O165" i="24"/>
  <c r="N165" i="24"/>
  <c r="M165" i="24"/>
  <c r="O164" i="24"/>
  <c r="N164" i="24"/>
  <c r="M164" i="24"/>
  <c r="O163" i="24"/>
  <c r="N163" i="24"/>
  <c r="M163" i="24"/>
  <c r="O162" i="24"/>
  <c r="N162" i="24"/>
  <c r="M162" i="24"/>
  <c r="O161" i="24"/>
  <c r="N161" i="24"/>
  <c r="M161" i="24"/>
  <c r="O160" i="24"/>
  <c r="N160" i="24"/>
  <c r="M160" i="24"/>
  <c r="O159" i="24"/>
  <c r="N159" i="24"/>
  <c r="M159" i="24"/>
  <c r="O158" i="24"/>
  <c r="N158" i="24"/>
  <c r="M158" i="24"/>
  <c r="O157" i="24"/>
  <c r="N157" i="24"/>
  <c r="M157" i="24"/>
  <c r="O156" i="24"/>
  <c r="N156" i="24"/>
  <c r="M156" i="24"/>
  <c r="O155" i="24"/>
  <c r="N155" i="24"/>
  <c r="M155" i="24"/>
  <c r="O154" i="24"/>
  <c r="N154" i="24"/>
  <c r="M154" i="24"/>
  <c r="O153" i="24"/>
  <c r="N153" i="24"/>
  <c r="M153" i="24"/>
  <c r="O152" i="24"/>
  <c r="N152" i="24"/>
  <c r="M152" i="24"/>
  <c r="O151" i="24"/>
  <c r="N151" i="24"/>
  <c r="M151" i="24"/>
  <c r="O150" i="24"/>
  <c r="N150" i="24"/>
  <c r="M150" i="24"/>
  <c r="O149" i="24"/>
  <c r="N149" i="24"/>
  <c r="M149" i="24"/>
  <c r="O148" i="24"/>
  <c r="N148" i="24"/>
  <c r="M148" i="24"/>
  <c r="O147" i="24"/>
  <c r="N147" i="24"/>
  <c r="M147" i="24"/>
  <c r="O146" i="24"/>
  <c r="N146" i="24"/>
  <c r="M146" i="24"/>
  <c r="O145" i="24"/>
  <c r="N145" i="24"/>
  <c r="M145" i="24"/>
  <c r="O144" i="24"/>
  <c r="N144" i="24"/>
  <c r="M144" i="24"/>
  <c r="O143" i="24"/>
  <c r="N143" i="24"/>
  <c r="M143" i="24"/>
  <c r="O142" i="24"/>
  <c r="N142" i="24"/>
  <c r="M142" i="24"/>
  <c r="O141" i="24"/>
  <c r="N141" i="24"/>
  <c r="M141" i="24"/>
  <c r="O140" i="24"/>
  <c r="N140" i="24"/>
  <c r="M140" i="24"/>
  <c r="O139" i="24"/>
  <c r="N139" i="24"/>
  <c r="M139" i="24"/>
  <c r="O138" i="24"/>
  <c r="N138" i="24"/>
  <c r="M138" i="24"/>
  <c r="O137" i="24"/>
  <c r="N137" i="24"/>
  <c r="M137" i="24"/>
  <c r="O136" i="24"/>
  <c r="N136" i="24"/>
  <c r="M136" i="24"/>
  <c r="O135" i="24"/>
  <c r="N135" i="24"/>
  <c r="M135" i="24"/>
  <c r="O134" i="24"/>
  <c r="N134" i="24"/>
  <c r="M134" i="24"/>
  <c r="O133" i="24"/>
  <c r="N133" i="24"/>
  <c r="M133" i="24"/>
  <c r="O132" i="24"/>
  <c r="N132" i="24"/>
  <c r="M132" i="24"/>
  <c r="O131" i="24"/>
  <c r="N131" i="24"/>
  <c r="M131" i="24"/>
  <c r="O130" i="24"/>
  <c r="N130" i="24"/>
  <c r="M130" i="24"/>
  <c r="O129" i="24"/>
  <c r="N129" i="24"/>
  <c r="M129" i="24"/>
  <c r="O128" i="24"/>
  <c r="N128" i="24"/>
  <c r="M128" i="24"/>
  <c r="O127" i="24"/>
  <c r="N127" i="24"/>
  <c r="M127" i="24"/>
  <c r="O126" i="24"/>
  <c r="N126" i="24"/>
  <c r="M126" i="24"/>
  <c r="O125" i="24"/>
  <c r="N125" i="24"/>
  <c r="M125" i="24"/>
  <c r="O124" i="24"/>
  <c r="N124" i="24"/>
  <c r="M124" i="24"/>
  <c r="O123" i="24"/>
  <c r="N123" i="24"/>
  <c r="M123" i="24"/>
  <c r="O122" i="24"/>
  <c r="N122" i="24"/>
  <c r="M122" i="24"/>
  <c r="O121" i="24"/>
  <c r="N121" i="24"/>
  <c r="M121" i="24"/>
  <c r="O120" i="24"/>
  <c r="N120" i="24"/>
  <c r="M120" i="24"/>
  <c r="O119" i="24"/>
  <c r="N119" i="24"/>
  <c r="M119" i="24"/>
  <c r="O118" i="24"/>
  <c r="N118" i="24"/>
  <c r="M118" i="24"/>
  <c r="O117" i="24"/>
  <c r="N117" i="24"/>
  <c r="M117" i="24"/>
  <c r="O116" i="24"/>
  <c r="N116" i="24"/>
  <c r="M116" i="24"/>
  <c r="O115" i="24"/>
  <c r="N115" i="24"/>
  <c r="M115" i="24"/>
  <c r="O114" i="24"/>
  <c r="N114" i="24"/>
  <c r="M114" i="24"/>
  <c r="O113" i="24"/>
  <c r="N113" i="24"/>
  <c r="M113" i="24"/>
  <c r="O112" i="24"/>
  <c r="N112" i="24"/>
  <c r="M112" i="24"/>
  <c r="O111" i="24"/>
  <c r="N111" i="24"/>
  <c r="M111" i="24"/>
  <c r="O110" i="24"/>
  <c r="N110" i="24"/>
  <c r="M110" i="24"/>
  <c r="O109" i="24"/>
  <c r="N109" i="24"/>
  <c r="M109" i="24"/>
  <c r="O108" i="24"/>
  <c r="N108" i="24"/>
  <c r="M108" i="24"/>
  <c r="O107" i="24"/>
  <c r="N107" i="24"/>
  <c r="M107" i="24"/>
  <c r="O106" i="24"/>
  <c r="N106" i="24"/>
  <c r="M106" i="24"/>
  <c r="O105" i="24"/>
  <c r="N105" i="24"/>
  <c r="M105" i="24"/>
  <c r="O104" i="24"/>
  <c r="N104" i="24"/>
  <c r="M104" i="24"/>
  <c r="O103" i="24"/>
  <c r="N103" i="24"/>
  <c r="M103" i="24"/>
  <c r="O102" i="24"/>
  <c r="N102" i="24"/>
  <c r="M102" i="24"/>
  <c r="O101" i="24"/>
  <c r="N101" i="24"/>
  <c r="M101" i="24"/>
  <c r="O100" i="24"/>
  <c r="N100" i="24"/>
  <c r="M100" i="24"/>
  <c r="O99" i="24"/>
  <c r="N99" i="24"/>
  <c r="M99" i="24"/>
  <c r="O98" i="24"/>
  <c r="N98" i="24"/>
  <c r="M98" i="24"/>
  <c r="O97" i="24"/>
  <c r="N97" i="24"/>
  <c r="M97" i="24"/>
  <c r="O96" i="24"/>
  <c r="N96" i="24"/>
  <c r="M96" i="24"/>
  <c r="O95" i="24"/>
  <c r="N95" i="24"/>
  <c r="M95" i="24"/>
  <c r="O94" i="24"/>
  <c r="N94" i="24"/>
  <c r="M94" i="24"/>
  <c r="O93" i="24"/>
  <c r="N93" i="24"/>
  <c r="M93" i="24"/>
  <c r="O92" i="24"/>
  <c r="N92" i="24"/>
  <c r="M92" i="24"/>
  <c r="O91" i="24"/>
  <c r="N91" i="24"/>
  <c r="M91" i="24"/>
  <c r="O90" i="24"/>
  <c r="N90" i="24"/>
  <c r="M90" i="24"/>
  <c r="O89" i="24"/>
  <c r="N89" i="24"/>
  <c r="M89" i="24"/>
  <c r="O88" i="24"/>
  <c r="N88" i="24"/>
  <c r="M88" i="24"/>
  <c r="O87" i="24"/>
  <c r="N87" i="24"/>
  <c r="M87" i="24"/>
  <c r="O86" i="24"/>
  <c r="N86" i="24"/>
  <c r="M86" i="24"/>
  <c r="O85" i="24"/>
  <c r="N85" i="24"/>
  <c r="M85" i="24"/>
  <c r="O84" i="24"/>
  <c r="N84" i="24"/>
  <c r="M84" i="24"/>
  <c r="O83" i="24"/>
  <c r="N83" i="24"/>
  <c r="M83" i="24"/>
  <c r="O82" i="24"/>
  <c r="N82" i="24"/>
  <c r="M82" i="24"/>
  <c r="O81" i="24"/>
  <c r="N81" i="24"/>
  <c r="M81" i="24"/>
  <c r="O80" i="24"/>
  <c r="N80" i="24"/>
  <c r="M80" i="24"/>
  <c r="O79" i="24"/>
  <c r="N79" i="24"/>
  <c r="M79" i="24"/>
  <c r="O78" i="24"/>
  <c r="N78" i="24"/>
  <c r="M78" i="24"/>
  <c r="O77" i="24"/>
  <c r="N77" i="24"/>
  <c r="M77" i="24"/>
  <c r="O76" i="24"/>
  <c r="N76" i="24"/>
  <c r="M76" i="24"/>
  <c r="O75" i="24"/>
  <c r="N75" i="24"/>
  <c r="M75" i="24"/>
  <c r="O74" i="24"/>
  <c r="N74" i="24"/>
  <c r="M74" i="24"/>
  <c r="O73" i="24"/>
  <c r="N73" i="24"/>
  <c r="M73" i="24"/>
  <c r="O72" i="24"/>
  <c r="N72" i="24"/>
  <c r="M72" i="24"/>
  <c r="O71" i="24"/>
  <c r="N71" i="24"/>
  <c r="M71" i="24"/>
  <c r="O70" i="24"/>
  <c r="N70" i="24"/>
  <c r="M70" i="24"/>
  <c r="O69" i="24"/>
  <c r="N69" i="24"/>
  <c r="M69" i="24"/>
  <c r="O68" i="24"/>
  <c r="N68" i="24"/>
  <c r="M68" i="24"/>
  <c r="O67" i="24"/>
  <c r="N67" i="24"/>
  <c r="M67" i="24"/>
  <c r="O66" i="24"/>
  <c r="N66" i="24"/>
  <c r="M66" i="24"/>
  <c r="O65" i="24"/>
  <c r="N65" i="24"/>
  <c r="M65" i="24"/>
  <c r="O64" i="24"/>
  <c r="N64" i="24"/>
  <c r="M64" i="24"/>
  <c r="O63" i="24"/>
  <c r="N63" i="24"/>
  <c r="M63" i="24"/>
  <c r="O62" i="24"/>
  <c r="N62" i="24"/>
  <c r="M62" i="24"/>
  <c r="O61" i="24"/>
  <c r="N61" i="24"/>
  <c r="M61" i="24"/>
  <c r="O60" i="24"/>
  <c r="N60" i="24"/>
  <c r="M60" i="24"/>
  <c r="O59" i="24"/>
  <c r="N59" i="24"/>
  <c r="M59" i="24"/>
  <c r="O58" i="24"/>
  <c r="N58" i="24"/>
  <c r="M58" i="24"/>
  <c r="O57" i="24"/>
  <c r="N57" i="24"/>
  <c r="M57" i="24"/>
  <c r="O56" i="24"/>
  <c r="N56" i="24"/>
  <c r="M56" i="24"/>
  <c r="O55" i="24"/>
  <c r="N55" i="24"/>
  <c r="M55" i="24"/>
  <c r="O54" i="24"/>
  <c r="N54" i="24"/>
  <c r="M54" i="24"/>
  <c r="O53" i="24"/>
  <c r="N53" i="24"/>
  <c r="M53" i="24"/>
  <c r="O52" i="24"/>
  <c r="N52" i="24"/>
  <c r="M52" i="24"/>
  <c r="O51" i="24"/>
  <c r="N51" i="24"/>
  <c r="M51" i="24"/>
  <c r="O50" i="24"/>
  <c r="N50" i="24"/>
  <c r="M50" i="24"/>
  <c r="O49" i="24"/>
  <c r="N49" i="24"/>
  <c r="M49" i="24"/>
  <c r="O48" i="24"/>
  <c r="N48" i="24"/>
  <c r="M48" i="24"/>
  <c r="O47" i="24"/>
  <c r="N47" i="24"/>
  <c r="M47" i="24"/>
  <c r="O46" i="24"/>
  <c r="N46" i="24"/>
  <c r="M46" i="24"/>
  <c r="O45" i="24"/>
  <c r="N45" i="24"/>
  <c r="M45" i="24"/>
  <c r="O44" i="24"/>
  <c r="N44" i="24"/>
  <c r="M44" i="24"/>
  <c r="O43" i="24"/>
  <c r="N43" i="24"/>
  <c r="M43" i="24"/>
  <c r="O42" i="24"/>
  <c r="N42" i="24"/>
  <c r="M42" i="24"/>
  <c r="O41" i="24"/>
  <c r="N41" i="24"/>
  <c r="M41" i="24"/>
  <c r="O40" i="24"/>
  <c r="N40" i="24"/>
  <c r="M40" i="24"/>
  <c r="O39" i="24"/>
  <c r="N39" i="24"/>
  <c r="M39" i="24"/>
  <c r="O38" i="24"/>
  <c r="N38" i="24"/>
  <c r="M38" i="24"/>
  <c r="O37" i="24"/>
  <c r="N37" i="24"/>
  <c r="M37" i="24"/>
  <c r="O36" i="24"/>
  <c r="N36" i="24"/>
  <c r="M36" i="24"/>
  <c r="O35" i="24"/>
  <c r="N35" i="24"/>
  <c r="M35" i="24"/>
  <c r="O34" i="24"/>
  <c r="N34" i="24"/>
  <c r="M34" i="24"/>
  <c r="O33" i="24"/>
  <c r="N33" i="24"/>
  <c r="M33" i="24"/>
  <c r="O32" i="24"/>
  <c r="N32" i="24"/>
  <c r="M32" i="24"/>
  <c r="O31" i="24"/>
  <c r="N31" i="24"/>
  <c r="M31" i="24"/>
  <c r="O30" i="24"/>
  <c r="N30" i="24"/>
  <c r="M30" i="24"/>
  <c r="O29" i="24"/>
  <c r="N29" i="24"/>
  <c r="M29" i="24"/>
  <c r="O28" i="24"/>
  <c r="N28" i="24"/>
  <c r="M28" i="24"/>
  <c r="O27" i="24"/>
  <c r="N27" i="24"/>
  <c r="M27" i="24"/>
  <c r="O26" i="24"/>
  <c r="N26" i="24"/>
  <c r="M26" i="24"/>
  <c r="O25" i="24"/>
  <c r="N25" i="24"/>
  <c r="M25" i="24"/>
  <c r="O24" i="24"/>
  <c r="N24" i="24"/>
  <c r="M24" i="24"/>
  <c r="O23" i="24"/>
  <c r="N23" i="24"/>
  <c r="M23" i="24"/>
  <c r="O22" i="24"/>
  <c r="N22" i="24"/>
  <c r="M22" i="24"/>
  <c r="O21" i="24"/>
  <c r="N21" i="24"/>
  <c r="M21" i="24"/>
  <c r="O20" i="24"/>
  <c r="N20" i="24"/>
  <c r="M20" i="24"/>
  <c r="O19" i="24"/>
  <c r="N19" i="24"/>
  <c r="M19" i="24"/>
  <c r="O18" i="24"/>
  <c r="N18" i="24"/>
  <c r="M18" i="24"/>
  <c r="O17" i="24"/>
  <c r="N17" i="24"/>
  <c r="M17" i="24"/>
  <c r="O16" i="24"/>
  <c r="N16" i="24"/>
  <c r="M16" i="24"/>
  <c r="O15" i="24"/>
  <c r="N15" i="24"/>
  <c r="M15" i="24"/>
  <c r="O14" i="24"/>
  <c r="N14" i="24"/>
  <c r="M14" i="24"/>
  <c r="O13" i="24"/>
  <c r="N13" i="24"/>
  <c r="M13" i="24"/>
  <c r="O12" i="24"/>
  <c r="N12" i="24"/>
  <c r="M12" i="24"/>
  <c r="O11" i="24"/>
  <c r="N11" i="24"/>
  <c r="M11" i="24"/>
  <c r="O10" i="24"/>
  <c r="N10" i="24"/>
  <c r="M10" i="24"/>
  <c r="O9" i="24"/>
  <c r="N9" i="24"/>
  <c r="M9" i="24"/>
  <c r="O8" i="24"/>
  <c r="N8" i="24"/>
  <c r="M8" i="24"/>
  <c r="O7" i="24"/>
  <c r="N7" i="24"/>
  <c r="M7" i="24"/>
  <c r="O6" i="24"/>
  <c r="N6" i="24"/>
  <c r="M6" i="24"/>
  <c r="O5" i="24"/>
  <c r="N5" i="24"/>
  <c r="M5" i="24"/>
  <c r="O4" i="24"/>
  <c r="N4" i="24"/>
  <c r="M4" i="24"/>
  <c r="O3" i="24"/>
  <c r="N3" i="24"/>
  <c r="M3" i="24"/>
  <c r="O2" i="24"/>
  <c r="N2" i="24"/>
  <c r="M2" i="24"/>
  <c r="N211" i="24" l="1"/>
  <c r="O211" i="24"/>
  <c r="M211" i="24"/>
  <c r="M2" i="23"/>
  <c r="N2" i="23"/>
  <c r="O2" i="23"/>
  <c r="C211" i="23"/>
  <c r="D211" i="23"/>
  <c r="E211" i="23"/>
  <c r="F211" i="23"/>
  <c r="G211" i="23"/>
  <c r="H211" i="23"/>
  <c r="I211" i="23"/>
  <c r="N211" i="23" s="1"/>
  <c r="O206" i="23"/>
  <c r="N206" i="23"/>
  <c r="M206" i="23"/>
  <c r="O205" i="23"/>
  <c r="N205" i="23"/>
  <c r="M205" i="23"/>
  <c r="O204" i="23"/>
  <c r="N204" i="23"/>
  <c r="M204" i="23"/>
  <c r="O203" i="23"/>
  <c r="N203" i="23"/>
  <c r="M203" i="23"/>
  <c r="O202" i="23"/>
  <c r="N202" i="23"/>
  <c r="M202" i="23"/>
  <c r="O201" i="23"/>
  <c r="N201" i="23"/>
  <c r="M201" i="23"/>
  <c r="O200" i="23"/>
  <c r="N200" i="23"/>
  <c r="M200" i="23"/>
  <c r="O199" i="23"/>
  <c r="N199" i="23"/>
  <c r="M199" i="23"/>
  <c r="O198" i="23"/>
  <c r="N198" i="23"/>
  <c r="M198" i="23"/>
  <c r="O197" i="23"/>
  <c r="N197" i="23"/>
  <c r="M197" i="23"/>
  <c r="O196" i="23"/>
  <c r="N196" i="23"/>
  <c r="M196" i="23"/>
  <c r="O195" i="23"/>
  <c r="N195" i="23"/>
  <c r="M195" i="23"/>
  <c r="O194" i="23"/>
  <c r="N194" i="23"/>
  <c r="M194" i="23"/>
  <c r="O193" i="23"/>
  <c r="N193" i="23"/>
  <c r="M193" i="23"/>
  <c r="O192" i="23"/>
  <c r="N192" i="23"/>
  <c r="M192" i="23"/>
  <c r="O191" i="23"/>
  <c r="N191" i="23"/>
  <c r="M191" i="23"/>
  <c r="O190" i="23"/>
  <c r="N190" i="23"/>
  <c r="M190" i="23"/>
  <c r="O189" i="23"/>
  <c r="N189" i="23"/>
  <c r="M189" i="23"/>
  <c r="O188" i="23"/>
  <c r="N188" i="23"/>
  <c r="M188" i="23"/>
  <c r="O187" i="23"/>
  <c r="N187" i="23"/>
  <c r="M187" i="23"/>
  <c r="O186" i="23"/>
  <c r="N186" i="23"/>
  <c r="M186" i="23"/>
  <c r="O185" i="23"/>
  <c r="N185" i="23"/>
  <c r="M185" i="23"/>
  <c r="O184" i="23"/>
  <c r="N184" i="23"/>
  <c r="M184" i="23"/>
  <c r="O183" i="23"/>
  <c r="N183" i="23"/>
  <c r="M183" i="23"/>
  <c r="O182" i="23"/>
  <c r="N182" i="23"/>
  <c r="M182" i="23"/>
  <c r="O181" i="23"/>
  <c r="N181" i="23"/>
  <c r="M181" i="23"/>
  <c r="O180" i="23"/>
  <c r="N180" i="23"/>
  <c r="M180" i="23"/>
  <c r="O179" i="23"/>
  <c r="N179" i="23"/>
  <c r="M179" i="23"/>
  <c r="O178" i="23"/>
  <c r="N178" i="23"/>
  <c r="M178" i="23"/>
  <c r="O177" i="23"/>
  <c r="N177" i="23"/>
  <c r="M177" i="23"/>
  <c r="O176" i="23"/>
  <c r="N176" i="23"/>
  <c r="M176" i="23"/>
  <c r="O175" i="23"/>
  <c r="N175" i="23"/>
  <c r="M175" i="23"/>
  <c r="O174" i="23"/>
  <c r="N174" i="23"/>
  <c r="M174" i="23"/>
  <c r="O173" i="23"/>
  <c r="N173" i="23"/>
  <c r="M173" i="23"/>
  <c r="O172" i="23"/>
  <c r="N172" i="23"/>
  <c r="M172" i="23"/>
  <c r="O171" i="23"/>
  <c r="N171" i="23"/>
  <c r="M171" i="23"/>
  <c r="O170" i="23"/>
  <c r="N170" i="23"/>
  <c r="M170" i="23"/>
  <c r="O169" i="23"/>
  <c r="N169" i="23"/>
  <c r="M169" i="23"/>
  <c r="O168" i="23"/>
  <c r="N168" i="23"/>
  <c r="M168" i="23"/>
  <c r="O167" i="23"/>
  <c r="N167" i="23"/>
  <c r="M167" i="23"/>
  <c r="O166" i="23"/>
  <c r="N166" i="23"/>
  <c r="M166" i="23"/>
  <c r="O165" i="23"/>
  <c r="N165" i="23"/>
  <c r="M165" i="23"/>
  <c r="O164" i="23"/>
  <c r="N164" i="23"/>
  <c r="M164" i="23"/>
  <c r="O163" i="23"/>
  <c r="N163" i="23"/>
  <c r="M163" i="23"/>
  <c r="O162" i="23"/>
  <c r="N162" i="23"/>
  <c r="M162" i="23"/>
  <c r="O161" i="23"/>
  <c r="N161" i="23"/>
  <c r="M161" i="23"/>
  <c r="O160" i="23"/>
  <c r="N160" i="23"/>
  <c r="M160" i="23"/>
  <c r="O159" i="23"/>
  <c r="N159" i="23"/>
  <c r="M159" i="23"/>
  <c r="O158" i="23"/>
  <c r="N158" i="23"/>
  <c r="M158" i="23"/>
  <c r="O157" i="23"/>
  <c r="N157" i="23"/>
  <c r="M157" i="23"/>
  <c r="O156" i="23"/>
  <c r="N156" i="23"/>
  <c r="M156" i="23"/>
  <c r="O155" i="23"/>
  <c r="N155" i="23"/>
  <c r="M155" i="23"/>
  <c r="O154" i="23"/>
  <c r="N154" i="23"/>
  <c r="M154" i="23"/>
  <c r="O153" i="23"/>
  <c r="N153" i="23"/>
  <c r="M153" i="23"/>
  <c r="O152" i="23"/>
  <c r="N152" i="23"/>
  <c r="M152" i="23"/>
  <c r="O151" i="23"/>
  <c r="N151" i="23"/>
  <c r="M151" i="23"/>
  <c r="O150" i="23"/>
  <c r="N150" i="23"/>
  <c r="M150" i="23"/>
  <c r="O149" i="23"/>
  <c r="N149" i="23"/>
  <c r="M149" i="23"/>
  <c r="O148" i="23"/>
  <c r="N148" i="23"/>
  <c r="M148" i="23"/>
  <c r="O147" i="23"/>
  <c r="N147" i="23"/>
  <c r="M147" i="23"/>
  <c r="O146" i="23"/>
  <c r="N146" i="23"/>
  <c r="M146" i="23"/>
  <c r="O145" i="23"/>
  <c r="N145" i="23"/>
  <c r="M145" i="23"/>
  <c r="O144" i="23"/>
  <c r="N144" i="23"/>
  <c r="M144" i="23"/>
  <c r="O143" i="23"/>
  <c r="N143" i="23"/>
  <c r="M143" i="23"/>
  <c r="O142" i="23"/>
  <c r="N142" i="23"/>
  <c r="M142" i="23"/>
  <c r="O141" i="23"/>
  <c r="N141" i="23"/>
  <c r="M141" i="23"/>
  <c r="O140" i="23"/>
  <c r="N140" i="23"/>
  <c r="M140" i="23"/>
  <c r="O139" i="23"/>
  <c r="N139" i="23"/>
  <c r="M139" i="23"/>
  <c r="O138" i="23"/>
  <c r="N138" i="23"/>
  <c r="M138" i="23"/>
  <c r="O137" i="23"/>
  <c r="N137" i="23"/>
  <c r="M137" i="23"/>
  <c r="O136" i="23"/>
  <c r="N136" i="23"/>
  <c r="M136" i="23"/>
  <c r="O135" i="23"/>
  <c r="N135" i="23"/>
  <c r="M135" i="23"/>
  <c r="O134" i="23"/>
  <c r="N134" i="23"/>
  <c r="M134" i="23"/>
  <c r="O133" i="23"/>
  <c r="N133" i="23"/>
  <c r="M133" i="23"/>
  <c r="O132" i="23"/>
  <c r="N132" i="23"/>
  <c r="M132" i="23"/>
  <c r="O131" i="23"/>
  <c r="N131" i="23"/>
  <c r="M131" i="23"/>
  <c r="O130" i="23"/>
  <c r="N130" i="23"/>
  <c r="M130" i="23"/>
  <c r="O129" i="23"/>
  <c r="N129" i="23"/>
  <c r="M129" i="23"/>
  <c r="O128" i="23"/>
  <c r="N128" i="23"/>
  <c r="M128" i="23"/>
  <c r="O127" i="23"/>
  <c r="N127" i="23"/>
  <c r="M127" i="23"/>
  <c r="O126" i="23"/>
  <c r="N126" i="23"/>
  <c r="M126" i="23"/>
  <c r="O125" i="23"/>
  <c r="N125" i="23"/>
  <c r="M125" i="23"/>
  <c r="O124" i="23"/>
  <c r="N124" i="23"/>
  <c r="M124" i="23"/>
  <c r="O123" i="23"/>
  <c r="N123" i="23"/>
  <c r="M123" i="23"/>
  <c r="O122" i="23"/>
  <c r="N122" i="23"/>
  <c r="M122" i="23"/>
  <c r="O121" i="23"/>
  <c r="N121" i="23"/>
  <c r="M121" i="23"/>
  <c r="O120" i="23"/>
  <c r="N120" i="23"/>
  <c r="M120" i="23"/>
  <c r="O119" i="23"/>
  <c r="N119" i="23"/>
  <c r="M119" i="23"/>
  <c r="O118" i="23"/>
  <c r="N118" i="23"/>
  <c r="M118" i="23"/>
  <c r="O117" i="23"/>
  <c r="N117" i="23"/>
  <c r="M117" i="23"/>
  <c r="O116" i="23"/>
  <c r="N116" i="23"/>
  <c r="M116" i="23"/>
  <c r="O115" i="23"/>
  <c r="N115" i="23"/>
  <c r="M115" i="23"/>
  <c r="O114" i="23"/>
  <c r="N114" i="23"/>
  <c r="M114" i="23"/>
  <c r="O113" i="23"/>
  <c r="N113" i="23"/>
  <c r="M113" i="23"/>
  <c r="O112" i="23"/>
  <c r="N112" i="23"/>
  <c r="M112" i="23"/>
  <c r="O111" i="23"/>
  <c r="N111" i="23"/>
  <c r="M111" i="23"/>
  <c r="O110" i="23"/>
  <c r="N110" i="23"/>
  <c r="M110" i="23"/>
  <c r="O109" i="23"/>
  <c r="N109" i="23"/>
  <c r="M109" i="23"/>
  <c r="O108" i="23"/>
  <c r="N108" i="23"/>
  <c r="M108" i="23"/>
  <c r="O107" i="23"/>
  <c r="N107" i="23"/>
  <c r="M107" i="23"/>
  <c r="O106" i="23"/>
  <c r="N106" i="23"/>
  <c r="M106" i="23"/>
  <c r="O105" i="23"/>
  <c r="N105" i="23"/>
  <c r="M105" i="23"/>
  <c r="O104" i="23"/>
  <c r="N104" i="23"/>
  <c r="M104" i="23"/>
  <c r="O103" i="23"/>
  <c r="N103" i="23"/>
  <c r="M103" i="23"/>
  <c r="O102" i="23"/>
  <c r="N102" i="23"/>
  <c r="M102" i="23"/>
  <c r="O101" i="23"/>
  <c r="N101" i="23"/>
  <c r="M101" i="23"/>
  <c r="O100" i="23"/>
  <c r="N100" i="23"/>
  <c r="M100" i="23"/>
  <c r="O99" i="23"/>
  <c r="N99" i="23"/>
  <c r="M99" i="23"/>
  <c r="O98" i="23"/>
  <c r="N98" i="23"/>
  <c r="M98" i="23"/>
  <c r="O97" i="23"/>
  <c r="N97" i="23"/>
  <c r="M97" i="23"/>
  <c r="O96" i="23"/>
  <c r="N96" i="23"/>
  <c r="M96" i="23"/>
  <c r="O95" i="23"/>
  <c r="N95" i="23"/>
  <c r="M95" i="23"/>
  <c r="O94" i="23"/>
  <c r="N94" i="23"/>
  <c r="M94" i="23"/>
  <c r="O93" i="23"/>
  <c r="N93" i="23"/>
  <c r="M93" i="23"/>
  <c r="O92" i="23"/>
  <c r="N92" i="23"/>
  <c r="M92" i="23"/>
  <c r="O91" i="23"/>
  <c r="N91" i="23"/>
  <c r="M91" i="23"/>
  <c r="O90" i="23"/>
  <c r="N90" i="23"/>
  <c r="M90" i="23"/>
  <c r="O89" i="23"/>
  <c r="N89" i="23"/>
  <c r="M89" i="23"/>
  <c r="O88" i="23"/>
  <c r="N88" i="23"/>
  <c r="M88" i="23"/>
  <c r="O87" i="23"/>
  <c r="N87" i="23"/>
  <c r="M87" i="23"/>
  <c r="O86" i="23"/>
  <c r="N86" i="23"/>
  <c r="M86" i="23"/>
  <c r="O85" i="23"/>
  <c r="N85" i="23"/>
  <c r="M85" i="23"/>
  <c r="O84" i="23"/>
  <c r="N84" i="23"/>
  <c r="M84" i="23"/>
  <c r="O83" i="23"/>
  <c r="N83" i="23"/>
  <c r="M83" i="23"/>
  <c r="O82" i="23"/>
  <c r="N82" i="23"/>
  <c r="M82" i="23"/>
  <c r="O81" i="23"/>
  <c r="N81" i="23"/>
  <c r="M81" i="23"/>
  <c r="O80" i="23"/>
  <c r="N80" i="23"/>
  <c r="M80" i="23"/>
  <c r="O79" i="23"/>
  <c r="N79" i="23"/>
  <c r="M79" i="23"/>
  <c r="O78" i="23"/>
  <c r="N78" i="23"/>
  <c r="M78" i="23"/>
  <c r="O77" i="23"/>
  <c r="N77" i="23"/>
  <c r="M77" i="23"/>
  <c r="O76" i="23"/>
  <c r="N76" i="23"/>
  <c r="M76" i="23"/>
  <c r="O75" i="23"/>
  <c r="N75" i="23"/>
  <c r="M75" i="23"/>
  <c r="O74" i="23"/>
  <c r="N74" i="23"/>
  <c r="M74" i="23"/>
  <c r="O73" i="23"/>
  <c r="N73" i="23"/>
  <c r="M73" i="23"/>
  <c r="O72" i="23"/>
  <c r="N72" i="23"/>
  <c r="M72" i="23"/>
  <c r="O71" i="23"/>
  <c r="N71" i="23"/>
  <c r="M71" i="23"/>
  <c r="O70" i="23"/>
  <c r="N70" i="23"/>
  <c r="M70" i="23"/>
  <c r="O69" i="23"/>
  <c r="N69" i="23"/>
  <c r="M69" i="23"/>
  <c r="O68" i="23"/>
  <c r="N68" i="23"/>
  <c r="M68" i="23"/>
  <c r="O67" i="23"/>
  <c r="N67" i="23"/>
  <c r="M67" i="23"/>
  <c r="O66" i="23"/>
  <c r="N66" i="23"/>
  <c r="M66" i="23"/>
  <c r="O65" i="23"/>
  <c r="N65" i="23"/>
  <c r="M65" i="23"/>
  <c r="O64" i="23"/>
  <c r="N64" i="23"/>
  <c r="M64" i="23"/>
  <c r="O63" i="23"/>
  <c r="N63" i="23"/>
  <c r="M63" i="23"/>
  <c r="O62" i="23"/>
  <c r="N62" i="23"/>
  <c r="M62" i="23"/>
  <c r="O61" i="23"/>
  <c r="N61" i="23"/>
  <c r="M61" i="23"/>
  <c r="O60" i="23"/>
  <c r="N60" i="23"/>
  <c r="M60" i="23"/>
  <c r="O59" i="23"/>
  <c r="N59" i="23"/>
  <c r="M59" i="23"/>
  <c r="O58" i="23"/>
  <c r="N58" i="23"/>
  <c r="M58" i="23"/>
  <c r="O57" i="23"/>
  <c r="N57" i="23"/>
  <c r="M57" i="23"/>
  <c r="O56" i="23"/>
  <c r="N56" i="23"/>
  <c r="M56" i="23"/>
  <c r="O55" i="23"/>
  <c r="N55" i="23"/>
  <c r="M55" i="23"/>
  <c r="O54" i="23"/>
  <c r="N54" i="23"/>
  <c r="M54" i="23"/>
  <c r="O53" i="23"/>
  <c r="N53" i="23"/>
  <c r="M53" i="23"/>
  <c r="O52" i="23"/>
  <c r="N52" i="23"/>
  <c r="M52" i="23"/>
  <c r="O51" i="23"/>
  <c r="N51" i="23"/>
  <c r="M51" i="23"/>
  <c r="O50" i="23"/>
  <c r="N50" i="23"/>
  <c r="M50" i="23"/>
  <c r="O49" i="23"/>
  <c r="N49" i="23"/>
  <c r="M49" i="23"/>
  <c r="O48" i="23"/>
  <c r="N48" i="23"/>
  <c r="M48" i="23"/>
  <c r="O47" i="23"/>
  <c r="N47" i="23"/>
  <c r="M47" i="23"/>
  <c r="O46" i="23"/>
  <c r="N46" i="23"/>
  <c r="M46" i="23"/>
  <c r="O45" i="23"/>
  <c r="N45" i="23"/>
  <c r="M45" i="23"/>
  <c r="O44" i="23"/>
  <c r="N44" i="23"/>
  <c r="M44" i="23"/>
  <c r="O43" i="23"/>
  <c r="N43" i="23"/>
  <c r="M43" i="23"/>
  <c r="O42" i="23"/>
  <c r="N42" i="23"/>
  <c r="M42" i="23"/>
  <c r="O41" i="23"/>
  <c r="N41" i="23"/>
  <c r="M41" i="23"/>
  <c r="O40" i="23"/>
  <c r="N40" i="23"/>
  <c r="M40" i="23"/>
  <c r="O39" i="23"/>
  <c r="N39" i="23"/>
  <c r="M39" i="23"/>
  <c r="O38" i="23"/>
  <c r="N38" i="23"/>
  <c r="M38" i="23"/>
  <c r="O37" i="23"/>
  <c r="N37" i="23"/>
  <c r="M37" i="23"/>
  <c r="O36" i="23"/>
  <c r="N36" i="23"/>
  <c r="M36" i="23"/>
  <c r="O35" i="23"/>
  <c r="N35" i="23"/>
  <c r="M35" i="23"/>
  <c r="O34" i="23"/>
  <c r="N34" i="23"/>
  <c r="M34" i="23"/>
  <c r="O33" i="23"/>
  <c r="N33" i="23"/>
  <c r="M33" i="23"/>
  <c r="O32" i="23"/>
  <c r="N32" i="23"/>
  <c r="M32" i="23"/>
  <c r="O31" i="23"/>
  <c r="N31" i="23"/>
  <c r="M31" i="23"/>
  <c r="O30" i="23"/>
  <c r="N30" i="23"/>
  <c r="M30" i="23"/>
  <c r="O29" i="23"/>
  <c r="N29" i="23"/>
  <c r="M29" i="23"/>
  <c r="O28" i="23"/>
  <c r="N28" i="23"/>
  <c r="M28" i="23"/>
  <c r="O27" i="23"/>
  <c r="N27" i="23"/>
  <c r="M27" i="23"/>
  <c r="O26" i="23"/>
  <c r="N26" i="23"/>
  <c r="M26" i="23"/>
  <c r="O25" i="23"/>
  <c r="N25" i="23"/>
  <c r="M25" i="23"/>
  <c r="O24" i="23"/>
  <c r="N24" i="23"/>
  <c r="M24" i="23"/>
  <c r="O23" i="23"/>
  <c r="N23" i="23"/>
  <c r="M23" i="23"/>
  <c r="O22" i="23"/>
  <c r="N22" i="23"/>
  <c r="M22" i="23"/>
  <c r="O21" i="23"/>
  <c r="N21" i="23"/>
  <c r="M21" i="23"/>
  <c r="O20" i="23"/>
  <c r="N20" i="23"/>
  <c r="M20" i="23"/>
  <c r="O19" i="23"/>
  <c r="N19" i="23"/>
  <c r="M19" i="23"/>
  <c r="O18" i="23"/>
  <c r="N18" i="23"/>
  <c r="M18" i="23"/>
  <c r="O17" i="23"/>
  <c r="N17" i="23"/>
  <c r="M17" i="23"/>
  <c r="O16" i="23"/>
  <c r="N16" i="23"/>
  <c r="M16" i="23"/>
  <c r="O15" i="23"/>
  <c r="N15" i="23"/>
  <c r="M15" i="23"/>
  <c r="O14" i="23"/>
  <c r="N14" i="23"/>
  <c r="M14" i="23"/>
  <c r="O13" i="23"/>
  <c r="N13" i="23"/>
  <c r="M13" i="23"/>
  <c r="O12" i="23"/>
  <c r="N12" i="23"/>
  <c r="M12" i="23"/>
  <c r="O11" i="23"/>
  <c r="N11" i="23"/>
  <c r="M11" i="23"/>
  <c r="O10" i="23"/>
  <c r="N10" i="23"/>
  <c r="M10" i="23"/>
  <c r="O9" i="23"/>
  <c r="N9" i="23"/>
  <c r="M9" i="23"/>
  <c r="O8" i="23"/>
  <c r="N8" i="23"/>
  <c r="M8" i="23"/>
  <c r="O7" i="23"/>
  <c r="N7" i="23"/>
  <c r="M7" i="23"/>
  <c r="O6" i="23"/>
  <c r="N6" i="23"/>
  <c r="M6" i="23"/>
  <c r="O5" i="23"/>
  <c r="N5" i="23"/>
  <c r="M5" i="23"/>
  <c r="O4" i="23"/>
  <c r="N4" i="23"/>
  <c r="M4" i="23"/>
  <c r="O3" i="23"/>
  <c r="N3" i="23"/>
  <c r="M3" i="23"/>
  <c r="O211" i="23" l="1"/>
  <c r="M211" i="23"/>
  <c r="M207" i="21"/>
  <c r="N207" i="21"/>
  <c r="O207" i="21"/>
  <c r="I207" i="22"/>
  <c r="N207" i="22" s="1"/>
  <c r="H207" i="22"/>
  <c r="G207" i="22"/>
  <c r="F207" i="22"/>
  <c r="E207" i="22"/>
  <c r="O207" i="22" s="1"/>
  <c r="D207" i="22"/>
  <c r="C207" i="22"/>
  <c r="O206" i="22"/>
  <c r="N206" i="22"/>
  <c r="M206" i="22"/>
  <c r="O205" i="22"/>
  <c r="N205" i="22"/>
  <c r="M205" i="22"/>
  <c r="O204" i="22"/>
  <c r="N204" i="22"/>
  <c r="M204" i="22"/>
  <c r="O203" i="22"/>
  <c r="N203" i="22"/>
  <c r="M203" i="22"/>
  <c r="O202" i="22"/>
  <c r="N202" i="22"/>
  <c r="M202" i="22"/>
  <c r="O201" i="22"/>
  <c r="N201" i="22"/>
  <c r="M201" i="22"/>
  <c r="O200" i="22"/>
  <c r="N200" i="22"/>
  <c r="M200" i="22"/>
  <c r="O199" i="22"/>
  <c r="N199" i="22"/>
  <c r="M199" i="22"/>
  <c r="O198" i="22"/>
  <c r="N198" i="22"/>
  <c r="M198" i="22"/>
  <c r="O197" i="22"/>
  <c r="N197" i="22"/>
  <c r="M197" i="22"/>
  <c r="O196" i="22"/>
  <c r="N196" i="22"/>
  <c r="M196" i="22"/>
  <c r="O195" i="22"/>
  <c r="N195" i="22"/>
  <c r="M195" i="22"/>
  <c r="O194" i="22"/>
  <c r="N194" i="22"/>
  <c r="M194" i="22"/>
  <c r="O193" i="22"/>
  <c r="N193" i="22"/>
  <c r="M193" i="22"/>
  <c r="O192" i="22"/>
  <c r="N192" i="22"/>
  <c r="M192" i="22"/>
  <c r="O191" i="22"/>
  <c r="N191" i="22"/>
  <c r="M191" i="22"/>
  <c r="O190" i="22"/>
  <c r="N190" i="22"/>
  <c r="M190" i="22"/>
  <c r="O189" i="22"/>
  <c r="N189" i="22"/>
  <c r="M189" i="22"/>
  <c r="O188" i="22"/>
  <c r="N188" i="22"/>
  <c r="M188" i="22"/>
  <c r="O187" i="22"/>
  <c r="N187" i="22"/>
  <c r="M187" i="22"/>
  <c r="O186" i="22"/>
  <c r="N186" i="22"/>
  <c r="M186" i="22"/>
  <c r="O185" i="22"/>
  <c r="N185" i="22"/>
  <c r="M185" i="22"/>
  <c r="O184" i="22"/>
  <c r="N184" i="22"/>
  <c r="M184" i="22"/>
  <c r="O183" i="22"/>
  <c r="N183" i="22"/>
  <c r="M183" i="22"/>
  <c r="O182" i="22"/>
  <c r="N182" i="22"/>
  <c r="M182" i="22"/>
  <c r="O181" i="22"/>
  <c r="N181" i="22"/>
  <c r="M181" i="22"/>
  <c r="O180" i="22"/>
  <c r="N180" i="22"/>
  <c r="M180" i="22"/>
  <c r="O179" i="22"/>
  <c r="N179" i="22"/>
  <c r="M179" i="22"/>
  <c r="O178" i="22"/>
  <c r="N178" i="22"/>
  <c r="M178" i="22"/>
  <c r="O177" i="22"/>
  <c r="N177" i="22"/>
  <c r="M177" i="22"/>
  <c r="O176" i="22"/>
  <c r="N176" i="22"/>
  <c r="M176" i="22"/>
  <c r="O175" i="22"/>
  <c r="N175" i="22"/>
  <c r="M175" i="22"/>
  <c r="O174" i="22"/>
  <c r="N174" i="22"/>
  <c r="M174" i="22"/>
  <c r="O173" i="22"/>
  <c r="N173" i="22"/>
  <c r="M173" i="22"/>
  <c r="O172" i="22"/>
  <c r="N172" i="22"/>
  <c r="M172" i="22"/>
  <c r="O171" i="22"/>
  <c r="N171" i="22"/>
  <c r="M171" i="22"/>
  <c r="O170" i="22"/>
  <c r="N170" i="22"/>
  <c r="M170" i="22"/>
  <c r="O169" i="22"/>
  <c r="N169" i="22"/>
  <c r="M169" i="22"/>
  <c r="O168" i="22"/>
  <c r="N168" i="22"/>
  <c r="M168" i="22"/>
  <c r="O167" i="22"/>
  <c r="N167" i="22"/>
  <c r="M167" i="22"/>
  <c r="O166" i="22"/>
  <c r="N166" i="22"/>
  <c r="M166" i="22"/>
  <c r="O165" i="22"/>
  <c r="N165" i="22"/>
  <c r="M165" i="22"/>
  <c r="O164" i="22"/>
  <c r="N164" i="22"/>
  <c r="M164" i="22"/>
  <c r="O163" i="22"/>
  <c r="N163" i="22"/>
  <c r="M163" i="22"/>
  <c r="O162" i="22"/>
  <c r="N162" i="22"/>
  <c r="M162" i="22"/>
  <c r="O161" i="22"/>
  <c r="N161" i="22"/>
  <c r="M161" i="22"/>
  <c r="O160" i="22"/>
  <c r="N160" i="22"/>
  <c r="M160" i="22"/>
  <c r="O159" i="22"/>
  <c r="N159" i="22"/>
  <c r="M159" i="22"/>
  <c r="O158" i="22"/>
  <c r="N158" i="22"/>
  <c r="M158" i="22"/>
  <c r="O157" i="22"/>
  <c r="N157" i="22"/>
  <c r="M157" i="22"/>
  <c r="O156" i="22"/>
  <c r="N156" i="22"/>
  <c r="M156" i="22"/>
  <c r="O155" i="22"/>
  <c r="N155" i="22"/>
  <c r="M155" i="22"/>
  <c r="O154" i="22"/>
  <c r="N154" i="22"/>
  <c r="M154" i="22"/>
  <c r="O153" i="22"/>
  <c r="N153" i="22"/>
  <c r="M153" i="22"/>
  <c r="O152" i="22"/>
  <c r="N152" i="22"/>
  <c r="M152" i="22"/>
  <c r="O151" i="22"/>
  <c r="N151" i="22"/>
  <c r="M151" i="22"/>
  <c r="O150" i="22"/>
  <c r="N150" i="22"/>
  <c r="M150" i="22"/>
  <c r="O149" i="22"/>
  <c r="N149" i="22"/>
  <c r="M149" i="22"/>
  <c r="O148" i="22"/>
  <c r="N148" i="22"/>
  <c r="M148" i="22"/>
  <c r="O147" i="22"/>
  <c r="N147" i="22"/>
  <c r="M147" i="22"/>
  <c r="O146" i="22"/>
  <c r="N146" i="22"/>
  <c r="M146" i="22"/>
  <c r="O145" i="22"/>
  <c r="N145" i="22"/>
  <c r="M145" i="22"/>
  <c r="O144" i="22"/>
  <c r="N144" i="22"/>
  <c r="M144" i="22"/>
  <c r="O143" i="22"/>
  <c r="N143" i="22"/>
  <c r="M143" i="22"/>
  <c r="O142" i="22"/>
  <c r="N142" i="22"/>
  <c r="M142" i="22"/>
  <c r="O141" i="22"/>
  <c r="N141" i="22"/>
  <c r="M141" i="22"/>
  <c r="O140" i="22"/>
  <c r="N140" i="22"/>
  <c r="M140" i="22"/>
  <c r="O139" i="22"/>
  <c r="N139" i="22"/>
  <c r="M139" i="22"/>
  <c r="O138" i="22"/>
  <c r="N138" i="22"/>
  <c r="M138" i="22"/>
  <c r="O137" i="22"/>
  <c r="N137" i="22"/>
  <c r="M137" i="22"/>
  <c r="O136" i="22"/>
  <c r="N136" i="22"/>
  <c r="M136" i="22"/>
  <c r="O135" i="22"/>
  <c r="N135" i="22"/>
  <c r="M135" i="22"/>
  <c r="O134" i="22"/>
  <c r="N134" i="22"/>
  <c r="M134" i="22"/>
  <c r="O133" i="22"/>
  <c r="N133" i="22"/>
  <c r="M133" i="22"/>
  <c r="O132" i="22"/>
  <c r="N132" i="22"/>
  <c r="M132" i="22"/>
  <c r="O131" i="22"/>
  <c r="N131" i="22"/>
  <c r="M131" i="22"/>
  <c r="O130" i="22"/>
  <c r="N130" i="22"/>
  <c r="M130" i="22"/>
  <c r="O129" i="22"/>
  <c r="N129" i="22"/>
  <c r="M129" i="22"/>
  <c r="O128" i="22"/>
  <c r="N128" i="22"/>
  <c r="M128" i="22"/>
  <c r="O127" i="22"/>
  <c r="N127" i="22"/>
  <c r="M127" i="22"/>
  <c r="O126" i="22"/>
  <c r="N126" i="22"/>
  <c r="M126" i="22"/>
  <c r="O125" i="22"/>
  <c r="N125" i="22"/>
  <c r="M125" i="22"/>
  <c r="O124" i="22"/>
  <c r="N124" i="22"/>
  <c r="M124" i="22"/>
  <c r="O123" i="22"/>
  <c r="N123" i="22"/>
  <c r="M123" i="22"/>
  <c r="O122" i="22"/>
  <c r="N122" i="22"/>
  <c r="M122" i="22"/>
  <c r="O121" i="22"/>
  <c r="N121" i="22"/>
  <c r="M121" i="22"/>
  <c r="O120" i="22"/>
  <c r="N120" i="22"/>
  <c r="M120" i="22"/>
  <c r="O119" i="22"/>
  <c r="N119" i="22"/>
  <c r="M119" i="22"/>
  <c r="O118" i="22"/>
  <c r="N118" i="22"/>
  <c r="M118" i="22"/>
  <c r="O117" i="22"/>
  <c r="N117" i="22"/>
  <c r="M117" i="22"/>
  <c r="O116" i="22"/>
  <c r="N116" i="22"/>
  <c r="M116" i="22"/>
  <c r="O115" i="22"/>
  <c r="N115" i="22"/>
  <c r="M115" i="22"/>
  <c r="O114" i="22"/>
  <c r="N114" i="22"/>
  <c r="M114" i="22"/>
  <c r="O113" i="22"/>
  <c r="N113" i="22"/>
  <c r="M113" i="22"/>
  <c r="O112" i="22"/>
  <c r="N112" i="22"/>
  <c r="M112" i="22"/>
  <c r="O111" i="22"/>
  <c r="N111" i="22"/>
  <c r="M111" i="22"/>
  <c r="O110" i="22"/>
  <c r="N110" i="22"/>
  <c r="M110" i="22"/>
  <c r="O109" i="22"/>
  <c r="N109" i="22"/>
  <c r="M109" i="22"/>
  <c r="O108" i="22"/>
  <c r="N108" i="22"/>
  <c r="M108" i="22"/>
  <c r="O107" i="22"/>
  <c r="N107" i="22"/>
  <c r="M107" i="22"/>
  <c r="O106" i="22"/>
  <c r="N106" i="22"/>
  <c r="M106" i="22"/>
  <c r="O105" i="22"/>
  <c r="N105" i="22"/>
  <c r="M105" i="22"/>
  <c r="O104" i="22"/>
  <c r="N104" i="22"/>
  <c r="M104" i="22"/>
  <c r="O103" i="22"/>
  <c r="N103" i="22"/>
  <c r="M103" i="22"/>
  <c r="O102" i="22"/>
  <c r="N102" i="22"/>
  <c r="M102" i="22"/>
  <c r="O101" i="22"/>
  <c r="N101" i="22"/>
  <c r="M101" i="22"/>
  <c r="O100" i="22"/>
  <c r="N100" i="22"/>
  <c r="M100" i="22"/>
  <c r="O99" i="22"/>
  <c r="N99" i="22"/>
  <c r="M99" i="22"/>
  <c r="O98" i="22"/>
  <c r="N98" i="22"/>
  <c r="M98" i="22"/>
  <c r="O97" i="22"/>
  <c r="N97" i="22"/>
  <c r="M97" i="22"/>
  <c r="O96" i="22"/>
  <c r="N96" i="22"/>
  <c r="M96" i="22"/>
  <c r="O95" i="22"/>
  <c r="N95" i="22"/>
  <c r="M95" i="22"/>
  <c r="O94" i="22"/>
  <c r="N94" i="22"/>
  <c r="M94" i="22"/>
  <c r="O93" i="22"/>
  <c r="N93" i="22"/>
  <c r="M93" i="22"/>
  <c r="O92" i="22"/>
  <c r="N92" i="22"/>
  <c r="M92" i="22"/>
  <c r="O91" i="22"/>
  <c r="N91" i="22"/>
  <c r="M91" i="22"/>
  <c r="O90" i="22"/>
  <c r="N90" i="22"/>
  <c r="M90" i="22"/>
  <c r="O89" i="22"/>
  <c r="N89" i="22"/>
  <c r="M89" i="22"/>
  <c r="O88" i="22"/>
  <c r="N88" i="22"/>
  <c r="M88" i="22"/>
  <c r="O87" i="22"/>
  <c r="N87" i="22"/>
  <c r="M87" i="22"/>
  <c r="O86" i="22"/>
  <c r="N86" i="22"/>
  <c r="M86" i="22"/>
  <c r="O85" i="22"/>
  <c r="N85" i="22"/>
  <c r="M85" i="22"/>
  <c r="O84" i="22"/>
  <c r="N84" i="22"/>
  <c r="M84" i="22"/>
  <c r="O83" i="22"/>
  <c r="N83" i="22"/>
  <c r="M83" i="22"/>
  <c r="O82" i="22"/>
  <c r="N82" i="22"/>
  <c r="M82" i="22"/>
  <c r="O81" i="22"/>
  <c r="N81" i="22"/>
  <c r="M81" i="22"/>
  <c r="O80" i="22"/>
  <c r="N80" i="22"/>
  <c r="M80" i="22"/>
  <c r="O79" i="22"/>
  <c r="N79" i="22"/>
  <c r="M79" i="22"/>
  <c r="O78" i="22"/>
  <c r="N78" i="22"/>
  <c r="M78" i="22"/>
  <c r="O77" i="22"/>
  <c r="N77" i="22"/>
  <c r="M77" i="22"/>
  <c r="O76" i="22"/>
  <c r="N76" i="22"/>
  <c r="M76" i="22"/>
  <c r="O75" i="22"/>
  <c r="N75" i="22"/>
  <c r="M75" i="22"/>
  <c r="O74" i="22"/>
  <c r="N74" i="22"/>
  <c r="M74" i="22"/>
  <c r="O73" i="22"/>
  <c r="N73" i="22"/>
  <c r="M73" i="22"/>
  <c r="O72" i="22"/>
  <c r="N72" i="22"/>
  <c r="M72" i="22"/>
  <c r="O71" i="22"/>
  <c r="N71" i="22"/>
  <c r="M71" i="22"/>
  <c r="O70" i="22"/>
  <c r="N70" i="22"/>
  <c r="M70" i="22"/>
  <c r="O69" i="22"/>
  <c r="N69" i="22"/>
  <c r="M69" i="22"/>
  <c r="O68" i="22"/>
  <c r="N68" i="22"/>
  <c r="M68" i="22"/>
  <c r="O67" i="22"/>
  <c r="N67" i="22"/>
  <c r="M67" i="22"/>
  <c r="O66" i="22"/>
  <c r="N66" i="22"/>
  <c r="M66" i="22"/>
  <c r="O65" i="22"/>
  <c r="N65" i="22"/>
  <c r="M65" i="22"/>
  <c r="O64" i="22"/>
  <c r="N64" i="22"/>
  <c r="M64" i="22"/>
  <c r="O63" i="22"/>
  <c r="N63" i="22"/>
  <c r="M63" i="22"/>
  <c r="O62" i="22"/>
  <c r="N62" i="22"/>
  <c r="M62" i="22"/>
  <c r="O61" i="22"/>
  <c r="N61" i="22"/>
  <c r="M61" i="22"/>
  <c r="O60" i="22"/>
  <c r="N60" i="22"/>
  <c r="M60" i="22"/>
  <c r="O59" i="22"/>
  <c r="N59" i="22"/>
  <c r="M59" i="22"/>
  <c r="O58" i="22"/>
  <c r="N58" i="22"/>
  <c r="M58" i="22"/>
  <c r="O57" i="22"/>
  <c r="N57" i="22"/>
  <c r="M57" i="22"/>
  <c r="O56" i="22"/>
  <c r="N56" i="22"/>
  <c r="M56" i="22"/>
  <c r="O55" i="22"/>
  <c r="N55" i="22"/>
  <c r="M55" i="22"/>
  <c r="O54" i="22"/>
  <c r="N54" i="22"/>
  <c r="M54" i="22"/>
  <c r="O53" i="22"/>
  <c r="N53" i="22"/>
  <c r="M53" i="22"/>
  <c r="O52" i="22"/>
  <c r="N52" i="22"/>
  <c r="M52" i="22"/>
  <c r="O51" i="22"/>
  <c r="N51" i="22"/>
  <c r="M51" i="22"/>
  <c r="O50" i="22"/>
  <c r="N50" i="22"/>
  <c r="M50" i="22"/>
  <c r="O49" i="22"/>
  <c r="N49" i="22"/>
  <c r="M49" i="22"/>
  <c r="O48" i="22"/>
  <c r="N48" i="22"/>
  <c r="M48" i="22"/>
  <c r="O47" i="22"/>
  <c r="N47" i="22"/>
  <c r="M47" i="22"/>
  <c r="O46" i="22"/>
  <c r="N46" i="22"/>
  <c r="M46" i="22"/>
  <c r="O45" i="22"/>
  <c r="N45" i="22"/>
  <c r="M45" i="22"/>
  <c r="O44" i="22"/>
  <c r="N44" i="22"/>
  <c r="M44" i="22"/>
  <c r="O43" i="22"/>
  <c r="N43" i="22"/>
  <c r="M43" i="22"/>
  <c r="O42" i="22"/>
  <c r="N42" i="22"/>
  <c r="M42" i="22"/>
  <c r="O41" i="22"/>
  <c r="N41" i="22"/>
  <c r="M41" i="22"/>
  <c r="O40" i="22"/>
  <c r="N40" i="22"/>
  <c r="M40" i="22"/>
  <c r="O39" i="22"/>
  <c r="N39" i="22"/>
  <c r="M39" i="22"/>
  <c r="O38" i="22"/>
  <c r="N38" i="22"/>
  <c r="M38" i="22"/>
  <c r="O37" i="22"/>
  <c r="N37" i="22"/>
  <c r="M37" i="22"/>
  <c r="O36" i="22"/>
  <c r="N36" i="22"/>
  <c r="M36" i="22"/>
  <c r="O35" i="22"/>
  <c r="N35" i="22"/>
  <c r="M35" i="22"/>
  <c r="O34" i="22"/>
  <c r="N34" i="22"/>
  <c r="M34" i="22"/>
  <c r="O33" i="22"/>
  <c r="N33" i="22"/>
  <c r="M33" i="22"/>
  <c r="O32" i="22"/>
  <c r="N32" i="22"/>
  <c r="M32" i="22"/>
  <c r="O31" i="22"/>
  <c r="N31" i="22"/>
  <c r="M31" i="22"/>
  <c r="O30" i="22"/>
  <c r="N30" i="22"/>
  <c r="M30" i="22"/>
  <c r="O29" i="22"/>
  <c r="N29" i="22"/>
  <c r="M29" i="22"/>
  <c r="O28" i="22"/>
  <c r="N28" i="22"/>
  <c r="M28" i="22"/>
  <c r="O27" i="22"/>
  <c r="N27" i="22"/>
  <c r="M27" i="22"/>
  <c r="O26" i="22"/>
  <c r="N26" i="22"/>
  <c r="M26" i="22"/>
  <c r="O25" i="22"/>
  <c r="N25" i="22"/>
  <c r="M25" i="22"/>
  <c r="O24" i="22"/>
  <c r="N24" i="22"/>
  <c r="M24" i="22"/>
  <c r="O23" i="22"/>
  <c r="N23" i="22"/>
  <c r="M23" i="22"/>
  <c r="O22" i="22"/>
  <c r="N22" i="22"/>
  <c r="M22" i="22"/>
  <c r="O21" i="22"/>
  <c r="N21" i="22"/>
  <c r="M21" i="22"/>
  <c r="O20" i="22"/>
  <c r="N20" i="22"/>
  <c r="M20" i="22"/>
  <c r="O19" i="22"/>
  <c r="N19" i="22"/>
  <c r="M19" i="22"/>
  <c r="O18" i="22"/>
  <c r="N18" i="22"/>
  <c r="M18" i="22"/>
  <c r="O17" i="22"/>
  <c r="N17" i="22"/>
  <c r="M17" i="22"/>
  <c r="O16" i="22"/>
  <c r="N16" i="22"/>
  <c r="M16" i="22"/>
  <c r="O15" i="22"/>
  <c r="N15" i="22"/>
  <c r="M15" i="22"/>
  <c r="O14" i="22"/>
  <c r="N14" i="22"/>
  <c r="M14" i="22"/>
  <c r="O13" i="22"/>
  <c r="N13" i="22"/>
  <c r="M13" i="22"/>
  <c r="O12" i="22"/>
  <c r="N12" i="22"/>
  <c r="M12" i="22"/>
  <c r="O11" i="22"/>
  <c r="N11" i="22"/>
  <c r="M11" i="22"/>
  <c r="O10" i="22"/>
  <c r="N10" i="22"/>
  <c r="M10" i="22"/>
  <c r="O9" i="22"/>
  <c r="N9" i="22"/>
  <c r="M9" i="22"/>
  <c r="O8" i="22"/>
  <c r="N8" i="22"/>
  <c r="M8" i="22"/>
  <c r="O7" i="22"/>
  <c r="N7" i="22"/>
  <c r="M7" i="22"/>
  <c r="O6" i="22"/>
  <c r="N6" i="22"/>
  <c r="M6" i="22"/>
  <c r="O5" i="22"/>
  <c r="N5" i="22"/>
  <c r="M5" i="22"/>
  <c r="O4" i="22"/>
  <c r="N4" i="22"/>
  <c r="M4" i="22"/>
  <c r="O3" i="22"/>
  <c r="N3" i="22"/>
  <c r="M3" i="22"/>
  <c r="O2" i="22"/>
  <c r="N2" i="22"/>
  <c r="M2" i="22"/>
  <c r="M207" i="22" l="1"/>
  <c r="M205" i="21"/>
  <c r="M206" i="21"/>
  <c r="N204" i="21"/>
  <c r="O204" i="21"/>
  <c r="N205" i="21"/>
  <c r="O205" i="21"/>
  <c r="N206" i="21"/>
  <c r="O206" i="21"/>
  <c r="I211" i="21" l="1"/>
  <c r="N211" i="21" s="1"/>
  <c r="H211" i="21"/>
  <c r="G211" i="21"/>
  <c r="F211" i="21"/>
  <c r="E211" i="21"/>
  <c r="D211" i="21"/>
  <c r="C211" i="21"/>
  <c r="M204" i="21"/>
  <c r="O203" i="21"/>
  <c r="N203" i="21"/>
  <c r="M203" i="21"/>
  <c r="O202" i="21"/>
  <c r="N202" i="21"/>
  <c r="M202" i="21"/>
  <c r="O201" i="21"/>
  <c r="N201" i="21"/>
  <c r="M201" i="21"/>
  <c r="O200" i="21"/>
  <c r="N200" i="21"/>
  <c r="M200" i="21"/>
  <c r="O199" i="21"/>
  <c r="N199" i="21"/>
  <c r="M199" i="21"/>
  <c r="O198" i="21"/>
  <c r="N198" i="21"/>
  <c r="M198" i="21"/>
  <c r="O197" i="21"/>
  <c r="N197" i="21"/>
  <c r="M197" i="21"/>
  <c r="O196" i="21"/>
  <c r="N196" i="21"/>
  <c r="M196" i="21"/>
  <c r="O195" i="21"/>
  <c r="N195" i="21"/>
  <c r="M195" i="21"/>
  <c r="O194" i="21"/>
  <c r="N194" i="21"/>
  <c r="M194" i="21"/>
  <c r="O193" i="21"/>
  <c r="N193" i="21"/>
  <c r="M193" i="21"/>
  <c r="O192" i="21"/>
  <c r="N192" i="21"/>
  <c r="M192" i="21"/>
  <c r="O191" i="21"/>
  <c r="N191" i="21"/>
  <c r="M191" i="21"/>
  <c r="O190" i="21"/>
  <c r="N190" i="21"/>
  <c r="M190" i="21"/>
  <c r="O189" i="21"/>
  <c r="N189" i="21"/>
  <c r="M189" i="21"/>
  <c r="O188" i="21"/>
  <c r="N188" i="21"/>
  <c r="M188" i="21"/>
  <c r="O187" i="21"/>
  <c r="N187" i="21"/>
  <c r="M187" i="21"/>
  <c r="O186" i="21"/>
  <c r="N186" i="21"/>
  <c r="M186" i="21"/>
  <c r="O185" i="21"/>
  <c r="N185" i="21"/>
  <c r="M185" i="21"/>
  <c r="O184" i="21"/>
  <c r="N184" i="21"/>
  <c r="M184" i="21"/>
  <c r="O183" i="21"/>
  <c r="N183" i="21"/>
  <c r="M183" i="21"/>
  <c r="O182" i="21"/>
  <c r="N182" i="21"/>
  <c r="M182" i="21"/>
  <c r="O181" i="21"/>
  <c r="N181" i="21"/>
  <c r="M181" i="21"/>
  <c r="O180" i="21"/>
  <c r="N180" i="21"/>
  <c r="M180" i="21"/>
  <c r="O179" i="21"/>
  <c r="N179" i="21"/>
  <c r="M179" i="21"/>
  <c r="O178" i="21"/>
  <c r="N178" i="21"/>
  <c r="M178" i="21"/>
  <c r="O177" i="21"/>
  <c r="N177" i="21"/>
  <c r="M177" i="21"/>
  <c r="O176" i="21"/>
  <c r="N176" i="21"/>
  <c r="M176" i="21"/>
  <c r="O175" i="21"/>
  <c r="N175" i="21"/>
  <c r="M175" i="21"/>
  <c r="O174" i="21"/>
  <c r="N174" i="21"/>
  <c r="M174" i="21"/>
  <c r="O173" i="21"/>
  <c r="N173" i="21"/>
  <c r="M173" i="21"/>
  <c r="O172" i="21"/>
  <c r="N172" i="21"/>
  <c r="M172" i="21"/>
  <c r="O171" i="21"/>
  <c r="N171" i="21"/>
  <c r="M171" i="21"/>
  <c r="O170" i="21"/>
  <c r="N170" i="21"/>
  <c r="M170" i="21"/>
  <c r="O169" i="21"/>
  <c r="N169" i="21"/>
  <c r="M169" i="21"/>
  <c r="O168" i="21"/>
  <c r="N168" i="21"/>
  <c r="M168" i="21"/>
  <c r="O167" i="21"/>
  <c r="N167" i="21"/>
  <c r="M167" i="21"/>
  <c r="O166" i="21"/>
  <c r="N166" i="21"/>
  <c r="M166" i="21"/>
  <c r="O165" i="21"/>
  <c r="N165" i="21"/>
  <c r="M165" i="21"/>
  <c r="O164" i="21"/>
  <c r="N164" i="21"/>
  <c r="M164" i="21"/>
  <c r="O163" i="21"/>
  <c r="N163" i="21"/>
  <c r="M163" i="21"/>
  <c r="O162" i="21"/>
  <c r="N162" i="21"/>
  <c r="M162" i="21"/>
  <c r="O161" i="21"/>
  <c r="N161" i="21"/>
  <c r="M161" i="21"/>
  <c r="O160" i="21"/>
  <c r="N160" i="21"/>
  <c r="M160" i="21"/>
  <c r="O159" i="21"/>
  <c r="N159" i="21"/>
  <c r="M159" i="21"/>
  <c r="O158" i="21"/>
  <c r="N158" i="21"/>
  <c r="M158" i="21"/>
  <c r="O157" i="21"/>
  <c r="N157" i="21"/>
  <c r="M157" i="21"/>
  <c r="O156" i="21"/>
  <c r="N156" i="21"/>
  <c r="M156" i="21"/>
  <c r="O155" i="21"/>
  <c r="N155" i="21"/>
  <c r="M155" i="21"/>
  <c r="O154" i="21"/>
  <c r="N154" i="21"/>
  <c r="M154" i="21"/>
  <c r="O153" i="21"/>
  <c r="N153" i="21"/>
  <c r="M153" i="21"/>
  <c r="O152" i="21"/>
  <c r="N152" i="21"/>
  <c r="M152" i="21"/>
  <c r="O151" i="21"/>
  <c r="N151" i="21"/>
  <c r="M151" i="21"/>
  <c r="O150" i="21"/>
  <c r="N150" i="21"/>
  <c r="M150" i="21"/>
  <c r="O149" i="21"/>
  <c r="N149" i="21"/>
  <c r="M149" i="21"/>
  <c r="O148" i="21"/>
  <c r="N148" i="21"/>
  <c r="M148" i="21"/>
  <c r="O147" i="21"/>
  <c r="N147" i="21"/>
  <c r="M147" i="21"/>
  <c r="O146" i="21"/>
  <c r="N146" i="21"/>
  <c r="M146" i="21"/>
  <c r="O145" i="21"/>
  <c r="N145" i="21"/>
  <c r="M145" i="21"/>
  <c r="O144" i="21"/>
  <c r="N144" i="21"/>
  <c r="M144" i="21"/>
  <c r="O143" i="21"/>
  <c r="N143" i="21"/>
  <c r="M143" i="21"/>
  <c r="O142" i="21"/>
  <c r="N142" i="21"/>
  <c r="M142" i="21"/>
  <c r="O141" i="21"/>
  <c r="N141" i="21"/>
  <c r="M141" i="21"/>
  <c r="O140" i="21"/>
  <c r="N140" i="21"/>
  <c r="M140" i="21"/>
  <c r="O139" i="21"/>
  <c r="N139" i="21"/>
  <c r="M139" i="21"/>
  <c r="O138" i="21"/>
  <c r="N138" i="21"/>
  <c r="M138" i="21"/>
  <c r="O137" i="21"/>
  <c r="N137" i="21"/>
  <c r="M137" i="21"/>
  <c r="O136" i="21"/>
  <c r="N136" i="21"/>
  <c r="M136" i="21"/>
  <c r="O135" i="21"/>
  <c r="N135" i="21"/>
  <c r="M135" i="21"/>
  <c r="O134" i="21"/>
  <c r="N134" i="21"/>
  <c r="M134" i="21"/>
  <c r="O133" i="21"/>
  <c r="N133" i="21"/>
  <c r="M133" i="21"/>
  <c r="O132" i="21"/>
  <c r="N132" i="21"/>
  <c r="M132" i="21"/>
  <c r="O131" i="21"/>
  <c r="N131" i="21"/>
  <c r="M131" i="21"/>
  <c r="O130" i="21"/>
  <c r="N130" i="21"/>
  <c r="M130" i="21"/>
  <c r="O129" i="21"/>
  <c r="N129" i="21"/>
  <c r="M129" i="21"/>
  <c r="O128" i="21"/>
  <c r="N128" i="21"/>
  <c r="M128" i="21"/>
  <c r="O127" i="21"/>
  <c r="N127" i="21"/>
  <c r="M127" i="21"/>
  <c r="O126" i="21"/>
  <c r="N126" i="21"/>
  <c r="M126" i="21"/>
  <c r="O125" i="21"/>
  <c r="N125" i="21"/>
  <c r="M125" i="21"/>
  <c r="O124" i="21"/>
  <c r="N124" i="21"/>
  <c r="M124" i="21"/>
  <c r="O123" i="21"/>
  <c r="N123" i="21"/>
  <c r="M123" i="21"/>
  <c r="O122" i="21"/>
  <c r="N122" i="21"/>
  <c r="M122" i="21"/>
  <c r="O121" i="21"/>
  <c r="N121" i="21"/>
  <c r="M121" i="21"/>
  <c r="O120" i="21"/>
  <c r="N120" i="21"/>
  <c r="M120" i="21"/>
  <c r="O119" i="21"/>
  <c r="N119" i="21"/>
  <c r="M119" i="21"/>
  <c r="O118" i="21"/>
  <c r="N118" i="21"/>
  <c r="M118" i="21"/>
  <c r="O117" i="21"/>
  <c r="N117" i="21"/>
  <c r="M117" i="21"/>
  <c r="O116" i="21"/>
  <c r="N116" i="21"/>
  <c r="M116" i="21"/>
  <c r="O115" i="21"/>
  <c r="N115" i="21"/>
  <c r="M115" i="21"/>
  <c r="O114" i="21"/>
  <c r="N114" i="21"/>
  <c r="M114" i="21"/>
  <c r="O113" i="21"/>
  <c r="N113" i="21"/>
  <c r="M113" i="21"/>
  <c r="O112" i="21"/>
  <c r="N112" i="21"/>
  <c r="M112" i="21"/>
  <c r="O111" i="21"/>
  <c r="N111" i="21"/>
  <c r="M111" i="21"/>
  <c r="O110" i="21"/>
  <c r="N110" i="21"/>
  <c r="M110" i="21"/>
  <c r="O109" i="21"/>
  <c r="N109" i="21"/>
  <c r="M109" i="21"/>
  <c r="O108" i="21"/>
  <c r="N108" i="21"/>
  <c r="M108" i="21"/>
  <c r="O107" i="21"/>
  <c r="N107" i="21"/>
  <c r="M107" i="21"/>
  <c r="O106" i="21"/>
  <c r="N106" i="21"/>
  <c r="M106" i="21"/>
  <c r="O105" i="21"/>
  <c r="N105" i="21"/>
  <c r="M105" i="21"/>
  <c r="O104" i="21"/>
  <c r="N104" i="21"/>
  <c r="M104" i="21"/>
  <c r="O103" i="21"/>
  <c r="N103" i="21"/>
  <c r="M103" i="21"/>
  <c r="O102" i="21"/>
  <c r="N102" i="21"/>
  <c r="M102" i="21"/>
  <c r="O101" i="21"/>
  <c r="N101" i="21"/>
  <c r="M101" i="21"/>
  <c r="O100" i="21"/>
  <c r="N100" i="21"/>
  <c r="M100" i="21"/>
  <c r="O99" i="21"/>
  <c r="N99" i="21"/>
  <c r="M99" i="21"/>
  <c r="O98" i="21"/>
  <c r="N98" i="21"/>
  <c r="M98" i="21"/>
  <c r="O97" i="21"/>
  <c r="N97" i="21"/>
  <c r="M97" i="21"/>
  <c r="O96" i="21"/>
  <c r="N96" i="21"/>
  <c r="M96" i="21"/>
  <c r="O95" i="21"/>
  <c r="N95" i="21"/>
  <c r="M95" i="21"/>
  <c r="O94" i="21"/>
  <c r="N94" i="21"/>
  <c r="M94" i="21"/>
  <c r="O93" i="21"/>
  <c r="N93" i="21"/>
  <c r="M93" i="21"/>
  <c r="O92" i="21"/>
  <c r="N92" i="21"/>
  <c r="M92" i="21"/>
  <c r="O91" i="21"/>
  <c r="N91" i="21"/>
  <c r="M91" i="21"/>
  <c r="O90" i="21"/>
  <c r="N90" i="21"/>
  <c r="M90" i="21"/>
  <c r="O89" i="21"/>
  <c r="N89" i="21"/>
  <c r="M89" i="21"/>
  <c r="O88" i="21"/>
  <c r="N88" i="21"/>
  <c r="M88" i="21"/>
  <c r="O87" i="21"/>
  <c r="N87" i="21"/>
  <c r="M87" i="21"/>
  <c r="O86" i="21"/>
  <c r="N86" i="21"/>
  <c r="M86" i="21"/>
  <c r="O85" i="21"/>
  <c r="N85" i="21"/>
  <c r="M85" i="21"/>
  <c r="O84" i="21"/>
  <c r="N84" i="21"/>
  <c r="M84" i="21"/>
  <c r="O83" i="21"/>
  <c r="N83" i="21"/>
  <c r="M83" i="21"/>
  <c r="O82" i="21"/>
  <c r="N82" i="21"/>
  <c r="M82" i="21"/>
  <c r="O81" i="21"/>
  <c r="N81" i="21"/>
  <c r="M81" i="21"/>
  <c r="O80" i="21"/>
  <c r="N80" i="21"/>
  <c r="M80" i="21"/>
  <c r="O79" i="21"/>
  <c r="N79" i="21"/>
  <c r="M79" i="21"/>
  <c r="O78" i="21"/>
  <c r="N78" i="21"/>
  <c r="M78" i="21"/>
  <c r="O77" i="21"/>
  <c r="N77" i="21"/>
  <c r="M77" i="21"/>
  <c r="O76" i="21"/>
  <c r="N76" i="21"/>
  <c r="M76" i="21"/>
  <c r="O75" i="21"/>
  <c r="N75" i="21"/>
  <c r="M75" i="21"/>
  <c r="O74" i="21"/>
  <c r="N74" i="21"/>
  <c r="M74" i="21"/>
  <c r="O73" i="21"/>
  <c r="N73" i="21"/>
  <c r="M73" i="21"/>
  <c r="O72" i="21"/>
  <c r="N72" i="21"/>
  <c r="M72" i="21"/>
  <c r="O71" i="21"/>
  <c r="N71" i="21"/>
  <c r="M71" i="21"/>
  <c r="O70" i="21"/>
  <c r="N70" i="21"/>
  <c r="M70" i="21"/>
  <c r="O69" i="21"/>
  <c r="N69" i="21"/>
  <c r="M69" i="21"/>
  <c r="O68" i="21"/>
  <c r="N68" i="21"/>
  <c r="M68" i="21"/>
  <c r="O67" i="21"/>
  <c r="N67" i="21"/>
  <c r="M67" i="21"/>
  <c r="O66" i="21"/>
  <c r="N66" i="21"/>
  <c r="M66" i="21"/>
  <c r="O65" i="21"/>
  <c r="N65" i="21"/>
  <c r="M65" i="21"/>
  <c r="O64" i="21"/>
  <c r="N64" i="21"/>
  <c r="M64" i="21"/>
  <c r="O63" i="21"/>
  <c r="N63" i="21"/>
  <c r="M63" i="21"/>
  <c r="O62" i="21"/>
  <c r="N62" i="21"/>
  <c r="M62" i="21"/>
  <c r="O61" i="21"/>
  <c r="N61" i="21"/>
  <c r="M61" i="21"/>
  <c r="O60" i="21"/>
  <c r="N60" i="21"/>
  <c r="M60" i="21"/>
  <c r="O59" i="21"/>
  <c r="N59" i="21"/>
  <c r="M59" i="21"/>
  <c r="O58" i="21"/>
  <c r="N58" i="21"/>
  <c r="M58" i="21"/>
  <c r="O57" i="21"/>
  <c r="N57" i="21"/>
  <c r="M57" i="21"/>
  <c r="O56" i="21"/>
  <c r="N56" i="21"/>
  <c r="M56" i="21"/>
  <c r="O55" i="21"/>
  <c r="N55" i="21"/>
  <c r="M55" i="21"/>
  <c r="O54" i="21"/>
  <c r="N54" i="21"/>
  <c r="M54" i="21"/>
  <c r="O53" i="21"/>
  <c r="N53" i="21"/>
  <c r="M53" i="21"/>
  <c r="O52" i="21"/>
  <c r="N52" i="21"/>
  <c r="M52" i="21"/>
  <c r="O51" i="21"/>
  <c r="N51" i="21"/>
  <c r="M51" i="21"/>
  <c r="O50" i="21"/>
  <c r="N50" i="21"/>
  <c r="M50" i="21"/>
  <c r="O49" i="21"/>
  <c r="N49" i="21"/>
  <c r="M49" i="21"/>
  <c r="O48" i="21"/>
  <c r="N48" i="21"/>
  <c r="M48" i="21"/>
  <c r="O47" i="21"/>
  <c r="N47" i="21"/>
  <c r="M47" i="21"/>
  <c r="O46" i="21"/>
  <c r="N46" i="21"/>
  <c r="M46" i="21"/>
  <c r="O45" i="21"/>
  <c r="N45" i="21"/>
  <c r="M45" i="21"/>
  <c r="O44" i="21"/>
  <c r="N44" i="21"/>
  <c r="M44" i="21"/>
  <c r="O43" i="21"/>
  <c r="N43" i="21"/>
  <c r="M43" i="21"/>
  <c r="O42" i="21"/>
  <c r="N42" i="21"/>
  <c r="M42" i="21"/>
  <c r="O41" i="21"/>
  <c r="N41" i="21"/>
  <c r="M41" i="21"/>
  <c r="O40" i="21"/>
  <c r="N40" i="21"/>
  <c r="M40" i="21"/>
  <c r="O39" i="21"/>
  <c r="N39" i="21"/>
  <c r="M39" i="21"/>
  <c r="O38" i="21"/>
  <c r="N38" i="21"/>
  <c r="M38" i="21"/>
  <c r="O37" i="21"/>
  <c r="N37" i="21"/>
  <c r="M37" i="21"/>
  <c r="O36" i="21"/>
  <c r="N36" i="21"/>
  <c r="M36" i="21"/>
  <c r="O35" i="21"/>
  <c r="N35" i="21"/>
  <c r="M35" i="21"/>
  <c r="O34" i="21"/>
  <c r="N34" i="21"/>
  <c r="M34" i="21"/>
  <c r="O33" i="21"/>
  <c r="N33" i="21"/>
  <c r="M33" i="21"/>
  <c r="O32" i="21"/>
  <c r="N32" i="21"/>
  <c r="M32" i="21"/>
  <c r="O31" i="21"/>
  <c r="N31" i="21"/>
  <c r="M31" i="21"/>
  <c r="O30" i="21"/>
  <c r="N30" i="21"/>
  <c r="M30" i="21"/>
  <c r="O29" i="21"/>
  <c r="N29" i="21"/>
  <c r="M29" i="21"/>
  <c r="O28" i="21"/>
  <c r="N28" i="21"/>
  <c r="M28" i="21"/>
  <c r="O27" i="21"/>
  <c r="N27" i="21"/>
  <c r="M27" i="21"/>
  <c r="O26" i="21"/>
  <c r="N26" i="21"/>
  <c r="M26" i="21"/>
  <c r="O25" i="21"/>
  <c r="N25" i="21"/>
  <c r="M25" i="21"/>
  <c r="O24" i="21"/>
  <c r="N24" i="21"/>
  <c r="M24" i="21"/>
  <c r="O23" i="21"/>
  <c r="N23" i="21"/>
  <c r="M23" i="21"/>
  <c r="O22" i="21"/>
  <c r="N22" i="21"/>
  <c r="M22" i="21"/>
  <c r="O21" i="21"/>
  <c r="N21" i="21"/>
  <c r="M21" i="21"/>
  <c r="O20" i="21"/>
  <c r="N20" i="21"/>
  <c r="M20" i="21"/>
  <c r="O19" i="21"/>
  <c r="N19" i="21"/>
  <c r="M19" i="21"/>
  <c r="O18" i="21"/>
  <c r="N18" i="21"/>
  <c r="M18" i="21"/>
  <c r="O17" i="21"/>
  <c r="N17" i="21"/>
  <c r="M17" i="21"/>
  <c r="O16" i="21"/>
  <c r="N16" i="21"/>
  <c r="M16" i="21"/>
  <c r="O15" i="21"/>
  <c r="N15" i="21"/>
  <c r="M15" i="21"/>
  <c r="O14" i="21"/>
  <c r="N14" i="21"/>
  <c r="M14" i="21"/>
  <c r="O13" i="21"/>
  <c r="N13" i="21"/>
  <c r="M13" i="21"/>
  <c r="O12" i="21"/>
  <c r="N12" i="21"/>
  <c r="M12" i="21"/>
  <c r="O11" i="21"/>
  <c r="N11" i="21"/>
  <c r="M11" i="21"/>
  <c r="O10" i="21"/>
  <c r="N10" i="21"/>
  <c r="M10" i="21"/>
  <c r="O9" i="21"/>
  <c r="N9" i="21"/>
  <c r="M9" i="21"/>
  <c r="O8" i="21"/>
  <c r="N8" i="21"/>
  <c r="M8" i="21"/>
  <c r="O7" i="21"/>
  <c r="N7" i="21"/>
  <c r="M7" i="21"/>
  <c r="O6" i="21"/>
  <c r="N6" i="21"/>
  <c r="M6" i="21"/>
  <c r="O5" i="21"/>
  <c r="N5" i="21"/>
  <c r="M5" i="21"/>
  <c r="O4" i="21"/>
  <c r="N4" i="21"/>
  <c r="M4" i="21"/>
  <c r="O3" i="21"/>
  <c r="N3" i="21"/>
  <c r="M3" i="21"/>
  <c r="O2" i="21"/>
  <c r="N2" i="21"/>
  <c r="M2" i="21"/>
  <c r="O211" i="21" l="1"/>
  <c r="M211" i="21"/>
  <c r="M204" i="20"/>
  <c r="I207" i="20" l="1"/>
  <c r="H207" i="20"/>
  <c r="G207" i="20"/>
  <c r="F207" i="20"/>
  <c r="E207" i="20"/>
  <c r="D207" i="20"/>
  <c r="C207" i="20"/>
  <c r="O203" i="20"/>
  <c r="N203" i="20"/>
  <c r="M203" i="20"/>
  <c r="O202" i="20"/>
  <c r="N202" i="20"/>
  <c r="M202" i="20"/>
  <c r="O201" i="20"/>
  <c r="N201" i="20"/>
  <c r="M201" i="20"/>
  <c r="O200" i="20"/>
  <c r="N200" i="20"/>
  <c r="M200" i="20"/>
  <c r="O199" i="20"/>
  <c r="N199" i="20"/>
  <c r="M199" i="20"/>
  <c r="O198" i="20"/>
  <c r="N198" i="20"/>
  <c r="M198" i="20"/>
  <c r="O197" i="20"/>
  <c r="N197" i="20"/>
  <c r="M197" i="20"/>
  <c r="O196" i="20"/>
  <c r="N196" i="20"/>
  <c r="M196" i="20"/>
  <c r="O195" i="20"/>
  <c r="N195" i="20"/>
  <c r="M195" i="20"/>
  <c r="O194" i="20"/>
  <c r="N194" i="20"/>
  <c r="M194" i="20"/>
  <c r="O193" i="20"/>
  <c r="N193" i="20"/>
  <c r="M193" i="20"/>
  <c r="O192" i="20"/>
  <c r="N192" i="20"/>
  <c r="M192" i="20"/>
  <c r="O191" i="20"/>
  <c r="N191" i="20"/>
  <c r="M191" i="20"/>
  <c r="O190" i="20"/>
  <c r="N190" i="20"/>
  <c r="M190" i="20"/>
  <c r="O189" i="20"/>
  <c r="N189" i="20"/>
  <c r="M189" i="20"/>
  <c r="O188" i="20"/>
  <c r="N188" i="20"/>
  <c r="M188" i="20"/>
  <c r="O187" i="20"/>
  <c r="N187" i="20"/>
  <c r="M187" i="20"/>
  <c r="O186" i="20"/>
  <c r="N186" i="20"/>
  <c r="M186" i="20"/>
  <c r="O185" i="20"/>
  <c r="N185" i="20"/>
  <c r="M185" i="20"/>
  <c r="O184" i="20"/>
  <c r="N184" i="20"/>
  <c r="M184" i="20"/>
  <c r="O183" i="20"/>
  <c r="N183" i="20"/>
  <c r="M183" i="20"/>
  <c r="O182" i="20"/>
  <c r="N182" i="20"/>
  <c r="M182" i="20"/>
  <c r="O181" i="20"/>
  <c r="N181" i="20"/>
  <c r="M181" i="20"/>
  <c r="O180" i="20"/>
  <c r="N180" i="20"/>
  <c r="M180" i="20"/>
  <c r="O179" i="20"/>
  <c r="N179" i="20"/>
  <c r="M179" i="20"/>
  <c r="O178" i="20"/>
  <c r="N178" i="20"/>
  <c r="M178" i="20"/>
  <c r="O177" i="20"/>
  <c r="N177" i="20"/>
  <c r="M177" i="20"/>
  <c r="O176" i="20"/>
  <c r="N176" i="20"/>
  <c r="M176" i="20"/>
  <c r="O175" i="20"/>
  <c r="N175" i="20"/>
  <c r="M175" i="20"/>
  <c r="O174" i="20"/>
  <c r="N174" i="20"/>
  <c r="M174" i="20"/>
  <c r="O173" i="20"/>
  <c r="N173" i="20"/>
  <c r="M173" i="20"/>
  <c r="O172" i="20"/>
  <c r="N172" i="20"/>
  <c r="M172" i="20"/>
  <c r="O171" i="20"/>
  <c r="N171" i="20"/>
  <c r="M171" i="20"/>
  <c r="O170" i="20"/>
  <c r="N170" i="20"/>
  <c r="M170" i="20"/>
  <c r="O169" i="20"/>
  <c r="N169" i="20"/>
  <c r="M169" i="20"/>
  <c r="O168" i="20"/>
  <c r="N168" i="20"/>
  <c r="M168" i="20"/>
  <c r="O167" i="20"/>
  <c r="N167" i="20"/>
  <c r="M167" i="20"/>
  <c r="O166" i="20"/>
  <c r="N166" i="20"/>
  <c r="M166" i="20"/>
  <c r="O165" i="20"/>
  <c r="N165" i="20"/>
  <c r="M165" i="20"/>
  <c r="O164" i="20"/>
  <c r="N164" i="20"/>
  <c r="M164" i="20"/>
  <c r="O163" i="20"/>
  <c r="N163" i="20"/>
  <c r="M163" i="20"/>
  <c r="O162" i="20"/>
  <c r="N162" i="20"/>
  <c r="M162" i="20"/>
  <c r="O161" i="20"/>
  <c r="N161" i="20"/>
  <c r="M161" i="20"/>
  <c r="O160" i="20"/>
  <c r="N160" i="20"/>
  <c r="M160" i="20"/>
  <c r="O159" i="20"/>
  <c r="N159" i="20"/>
  <c r="M159" i="20"/>
  <c r="O158" i="20"/>
  <c r="N158" i="20"/>
  <c r="M158" i="20"/>
  <c r="O157" i="20"/>
  <c r="N157" i="20"/>
  <c r="M157" i="20"/>
  <c r="O156" i="20"/>
  <c r="N156" i="20"/>
  <c r="M156" i="20"/>
  <c r="O155" i="20"/>
  <c r="N155" i="20"/>
  <c r="M155" i="20"/>
  <c r="O154" i="20"/>
  <c r="N154" i="20"/>
  <c r="M154" i="20"/>
  <c r="O153" i="20"/>
  <c r="N153" i="20"/>
  <c r="M153" i="20"/>
  <c r="O152" i="20"/>
  <c r="N152" i="20"/>
  <c r="M152" i="20"/>
  <c r="O151" i="20"/>
  <c r="N151" i="20"/>
  <c r="M151" i="20"/>
  <c r="O150" i="20"/>
  <c r="N150" i="20"/>
  <c r="M150" i="20"/>
  <c r="O149" i="20"/>
  <c r="N149" i="20"/>
  <c r="M149" i="20"/>
  <c r="O148" i="20"/>
  <c r="N148" i="20"/>
  <c r="M148" i="20"/>
  <c r="O147" i="20"/>
  <c r="N147" i="20"/>
  <c r="M147" i="20"/>
  <c r="O146" i="20"/>
  <c r="N146" i="20"/>
  <c r="M146" i="20"/>
  <c r="O145" i="20"/>
  <c r="N145" i="20"/>
  <c r="M145" i="20"/>
  <c r="O144" i="20"/>
  <c r="N144" i="20"/>
  <c r="M144" i="20"/>
  <c r="O143" i="20"/>
  <c r="N143" i="20"/>
  <c r="M143" i="20"/>
  <c r="O142" i="20"/>
  <c r="N142" i="20"/>
  <c r="M142" i="20"/>
  <c r="O141" i="20"/>
  <c r="N141" i="20"/>
  <c r="M141" i="20"/>
  <c r="O140" i="20"/>
  <c r="N140" i="20"/>
  <c r="M140" i="20"/>
  <c r="O139" i="20"/>
  <c r="N139" i="20"/>
  <c r="M139" i="20"/>
  <c r="O138" i="20"/>
  <c r="N138" i="20"/>
  <c r="M138" i="20"/>
  <c r="O137" i="20"/>
  <c r="N137" i="20"/>
  <c r="M137" i="20"/>
  <c r="O136" i="20"/>
  <c r="N136" i="20"/>
  <c r="M136" i="20"/>
  <c r="O135" i="20"/>
  <c r="N135" i="20"/>
  <c r="M135" i="20"/>
  <c r="O134" i="20"/>
  <c r="N134" i="20"/>
  <c r="M134" i="20"/>
  <c r="O133" i="20"/>
  <c r="N133" i="20"/>
  <c r="M133" i="20"/>
  <c r="O132" i="20"/>
  <c r="N132" i="20"/>
  <c r="M132" i="20"/>
  <c r="O131" i="20"/>
  <c r="N131" i="20"/>
  <c r="M131" i="20"/>
  <c r="O130" i="20"/>
  <c r="N130" i="20"/>
  <c r="M130" i="20"/>
  <c r="O129" i="20"/>
  <c r="N129" i="20"/>
  <c r="M129" i="20"/>
  <c r="O128" i="20"/>
  <c r="N128" i="20"/>
  <c r="M128" i="20"/>
  <c r="O127" i="20"/>
  <c r="N127" i="20"/>
  <c r="M127" i="20"/>
  <c r="O126" i="20"/>
  <c r="N126" i="20"/>
  <c r="M126" i="20"/>
  <c r="O125" i="20"/>
  <c r="N125" i="20"/>
  <c r="M125" i="20"/>
  <c r="O124" i="20"/>
  <c r="N124" i="20"/>
  <c r="M124" i="20"/>
  <c r="O123" i="20"/>
  <c r="N123" i="20"/>
  <c r="M123" i="20"/>
  <c r="O122" i="20"/>
  <c r="N122" i="20"/>
  <c r="M122" i="20"/>
  <c r="O121" i="20"/>
  <c r="N121" i="20"/>
  <c r="M121" i="20"/>
  <c r="O120" i="20"/>
  <c r="N120" i="20"/>
  <c r="M120" i="20"/>
  <c r="O119" i="20"/>
  <c r="N119" i="20"/>
  <c r="M119" i="20"/>
  <c r="O118" i="20"/>
  <c r="N118" i="20"/>
  <c r="M118" i="20"/>
  <c r="O117" i="20"/>
  <c r="N117" i="20"/>
  <c r="M117" i="20"/>
  <c r="O116" i="20"/>
  <c r="N116" i="20"/>
  <c r="M116" i="20"/>
  <c r="O115" i="20"/>
  <c r="N115" i="20"/>
  <c r="M115" i="20"/>
  <c r="O114" i="20"/>
  <c r="N114" i="20"/>
  <c r="M114" i="20"/>
  <c r="O113" i="20"/>
  <c r="N113" i="20"/>
  <c r="M113" i="20"/>
  <c r="O112" i="20"/>
  <c r="N112" i="20"/>
  <c r="M112" i="20"/>
  <c r="O111" i="20"/>
  <c r="N111" i="20"/>
  <c r="M111" i="20"/>
  <c r="O110" i="20"/>
  <c r="N110" i="20"/>
  <c r="M110" i="20"/>
  <c r="O109" i="20"/>
  <c r="N109" i="20"/>
  <c r="M109" i="20"/>
  <c r="O108" i="20"/>
  <c r="N108" i="20"/>
  <c r="M108" i="20"/>
  <c r="O107" i="20"/>
  <c r="N107" i="20"/>
  <c r="M107" i="20"/>
  <c r="O106" i="20"/>
  <c r="N106" i="20"/>
  <c r="M106" i="20"/>
  <c r="O105" i="20"/>
  <c r="N105" i="20"/>
  <c r="M105" i="20"/>
  <c r="O104" i="20"/>
  <c r="N104" i="20"/>
  <c r="M104" i="20"/>
  <c r="O103" i="20"/>
  <c r="N103" i="20"/>
  <c r="M103" i="20"/>
  <c r="O102" i="20"/>
  <c r="N102" i="20"/>
  <c r="M102" i="20"/>
  <c r="O101" i="20"/>
  <c r="N101" i="20"/>
  <c r="M101" i="20"/>
  <c r="O100" i="20"/>
  <c r="N100" i="20"/>
  <c r="M100" i="20"/>
  <c r="O99" i="20"/>
  <c r="N99" i="20"/>
  <c r="M99" i="20"/>
  <c r="O98" i="20"/>
  <c r="N98" i="20"/>
  <c r="M98" i="20"/>
  <c r="O97" i="20"/>
  <c r="N97" i="20"/>
  <c r="M97" i="20"/>
  <c r="O96" i="20"/>
  <c r="N96" i="20"/>
  <c r="M96" i="20"/>
  <c r="O95" i="20"/>
  <c r="N95" i="20"/>
  <c r="M95" i="20"/>
  <c r="O94" i="20"/>
  <c r="N94" i="20"/>
  <c r="M94" i="20"/>
  <c r="O93" i="20"/>
  <c r="N93" i="20"/>
  <c r="M93" i="20"/>
  <c r="O92" i="20"/>
  <c r="N92" i="20"/>
  <c r="M92" i="20"/>
  <c r="O91" i="20"/>
  <c r="N91" i="20"/>
  <c r="M91" i="20"/>
  <c r="O90" i="20"/>
  <c r="N90" i="20"/>
  <c r="M90" i="20"/>
  <c r="O89" i="20"/>
  <c r="N89" i="20"/>
  <c r="M89" i="20"/>
  <c r="O88" i="20"/>
  <c r="N88" i="20"/>
  <c r="M88" i="20"/>
  <c r="O87" i="20"/>
  <c r="N87" i="20"/>
  <c r="M87" i="20"/>
  <c r="O86" i="20"/>
  <c r="N86" i="20"/>
  <c r="M86" i="20"/>
  <c r="O85" i="20"/>
  <c r="N85" i="20"/>
  <c r="M85" i="20"/>
  <c r="O84" i="20"/>
  <c r="N84" i="20"/>
  <c r="M84" i="20"/>
  <c r="O83" i="20"/>
  <c r="N83" i="20"/>
  <c r="M83" i="20"/>
  <c r="O82" i="20"/>
  <c r="N82" i="20"/>
  <c r="M82" i="20"/>
  <c r="O81" i="20"/>
  <c r="N81" i="20"/>
  <c r="M81" i="20"/>
  <c r="O80" i="20"/>
  <c r="N80" i="20"/>
  <c r="M80" i="20"/>
  <c r="O79" i="20"/>
  <c r="N79" i="20"/>
  <c r="M79" i="20"/>
  <c r="O78" i="20"/>
  <c r="N78" i="20"/>
  <c r="M78" i="20"/>
  <c r="O77" i="20"/>
  <c r="N77" i="20"/>
  <c r="M77" i="20"/>
  <c r="O76" i="20"/>
  <c r="N76" i="20"/>
  <c r="M76" i="20"/>
  <c r="O75" i="20"/>
  <c r="N75" i="20"/>
  <c r="M75" i="20"/>
  <c r="O74" i="20"/>
  <c r="N74" i="20"/>
  <c r="M74" i="20"/>
  <c r="O73" i="20"/>
  <c r="N73" i="20"/>
  <c r="M73" i="20"/>
  <c r="O72" i="20"/>
  <c r="N72" i="20"/>
  <c r="M72" i="20"/>
  <c r="O71" i="20"/>
  <c r="N71" i="20"/>
  <c r="M71" i="20"/>
  <c r="O70" i="20"/>
  <c r="N70" i="20"/>
  <c r="M70" i="20"/>
  <c r="O69" i="20"/>
  <c r="N69" i="20"/>
  <c r="M69" i="20"/>
  <c r="O68" i="20"/>
  <c r="N68" i="20"/>
  <c r="M68" i="20"/>
  <c r="O67" i="20"/>
  <c r="N67" i="20"/>
  <c r="M67" i="20"/>
  <c r="O66" i="20"/>
  <c r="N66" i="20"/>
  <c r="M66" i="20"/>
  <c r="O65" i="20"/>
  <c r="N65" i="20"/>
  <c r="M65" i="20"/>
  <c r="O64" i="20"/>
  <c r="N64" i="20"/>
  <c r="M64" i="20"/>
  <c r="O63" i="20"/>
  <c r="N63" i="20"/>
  <c r="M63" i="20"/>
  <c r="O62" i="20"/>
  <c r="N62" i="20"/>
  <c r="M62" i="20"/>
  <c r="O61" i="20"/>
  <c r="N61" i="20"/>
  <c r="M61" i="20"/>
  <c r="O60" i="20"/>
  <c r="N60" i="20"/>
  <c r="M60" i="20"/>
  <c r="O59" i="20"/>
  <c r="N59" i="20"/>
  <c r="M59" i="20"/>
  <c r="O58" i="20"/>
  <c r="N58" i="20"/>
  <c r="M58" i="20"/>
  <c r="O57" i="20"/>
  <c r="N57" i="20"/>
  <c r="M57" i="20"/>
  <c r="O56" i="20"/>
  <c r="N56" i="20"/>
  <c r="M56" i="20"/>
  <c r="O55" i="20"/>
  <c r="N55" i="20"/>
  <c r="M55" i="20"/>
  <c r="O54" i="20"/>
  <c r="N54" i="20"/>
  <c r="M54" i="20"/>
  <c r="O53" i="20"/>
  <c r="N53" i="20"/>
  <c r="M53" i="20"/>
  <c r="O52" i="20"/>
  <c r="N52" i="20"/>
  <c r="M52" i="20"/>
  <c r="O51" i="20"/>
  <c r="N51" i="20"/>
  <c r="M51" i="20"/>
  <c r="O50" i="20"/>
  <c r="N50" i="20"/>
  <c r="M50" i="20"/>
  <c r="O49" i="20"/>
  <c r="N49" i="20"/>
  <c r="M49" i="20"/>
  <c r="O48" i="20"/>
  <c r="N48" i="20"/>
  <c r="M48" i="20"/>
  <c r="O47" i="20"/>
  <c r="N47" i="20"/>
  <c r="M47" i="20"/>
  <c r="O46" i="20"/>
  <c r="N46" i="20"/>
  <c r="M46" i="20"/>
  <c r="O45" i="20"/>
  <c r="N45" i="20"/>
  <c r="M45" i="20"/>
  <c r="O44" i="20"/>
  <c r="N44" i="20"/>
  <c r="M44" i="20"/>
  <c r="O43" i="20"/>
  <c r="N43" i="20"/>
  <c r="M43" i="20"/>
  <c r="O42" i="20"/>
  <c r="N42" i="20"/>
  <c r="M42" i="20"/>
  <c r="O41" i="20"/>
  <c r="N41" i="20"/>
  <c r="M41" i="20"/>
  <c r="O40" i="20"/>
  <c r="N40" i="20"/>
  <c r="M40" i="20"/>
  <c r="O39" i="20"/>
  <c r="N39" i="20"/>
  <c r="M39" i="20"/>
  <c r="O38" i="20"/>
  <c r="N38" i="20"/>
  <c r="M38" i="20"/>
  <c r="O37" i="20"/>
  <c r="N37" i="20"/>
  <c r="M37" i="20"/>
  <c r="O36" i="20"/>
  <c r="N36" i="20"/>
  <c r="M36" i="20"/>
  <c r="O35" i="20"/>
  <c r="N35" i="20"/>
  <c r="M35" i="20"/>
  <c r="O34" i="20"/>
  <c r="N34" i="20"/>
  <c r="M34" i="20"/>
  <c r="O33" i="20"/>
  <c r="N33" i="20"/>
  <c r="M33" i="20"/>
  <c r="O32" i="20"/>
  <c r="N32" i="20"/>
  <c r="M32" i="20"/>
  <c r="O31" i="20"/>
  <c r="N31" i="20"/>
  <c r="M31" i="20"/>
  <c r="O30" i="20"/>
  <c r="N30" i="20"/>
  <c r="M30" i="20"/>
  <c r="O29" i="20"/>
  <c r="N29" i="20"/>
  <c r="M29" i="20"/>
  <c r="O28" i="20"/>
  <c r="N28" i="20"/>
  <c r="M28" i="20"/>
  <c r="O27" i="20"/>
  <c r="N27" i="20"/>
  <c r="M27" i="20"/>
  <c r="O26" i="20"/>
  <c r="N26" i="20"/>
  <c r="M26" i="20"/>
  <c r="O25" i="20"/>
  <c r="N25" i="20"/>
  <c r="M25" i="20"/>
  <c r="O24" i="20"/>
  <c r="N24" i="20"/>
  <c r="M24" i="20"/>
  <c r="O23" i="20"/>
  <c r="N23" i="20"/>
  <c r="M23" i="20"/>
  <c r="O22" i="20"/>
  <c r="N22" i="20"/>
  <c r="M22" i="20"/>
  <c r="O21" i="20"/>
  <c r="N21" i="20"/>
  <c r="M21" i="20"/>
  <c r="O20" i="20"/>
  <c r="N20" i="20"/>
  <c r="M20" i="20"/>
  <c r="O19" i="20"/>
  <c r="N19" i="20"/>
  <c r="M19" i="20"/>
  <c r="O18" i="20"/>
  <c r="N18" i="20"/>
  <c r="M18" i="20"/>
  <c r="O17" i="20"/>
  <c r="N17" i="20"/>
  <c r="M17" i="20"/>
  <c r="O16" i="20"/>
  <c r="N16" i="20"/>
  <c r="M16" i="20"/>
  <c r="O15" i="20"/>
  <c r="N15" i="20"/>
  <c r="M15" i="20"/>
  <c r="O14" i="20"/>
  <c r="N14" i="20"/>
  <c r="M14" i="20"/>
  <c r="O13" i="20"/>
  <c r="N13" i="20"/>
  <c r="M13" i="20"/>
  <c r="O12" i="20"/>
  <c r="N12" i="20"/>
  <c r="M12" i="20"/>
  <c r="O11" i="20"/>
  <c r="N11" i="20"/>
  <c r="M11" i="20"/>
  <c r="O10" i="20"/>
  <c r="N10" i="20"/>
  <c r="M10" i="20"/>
  <c r="O9" i="20"/>
  <c r="N9" i="20"/>
  <c r="M9" i="20"/>
  <c r="O8" i="20"/>
  <c r="N8" i="20"/>
  <c r="M8" i="20"/>
  <c r="O7" i="20"/>
  <c r="N7" i="20"/>
  <c r="M7" i="20"/>
  <c r="O6" i="20"/>
  <c r="N6" i="20"/>
  <c r="M6" i="20"/>
  <c r="O5" i="20"/>
  <c r="N5" i="20"/>
  <c r="M5" i="20"/>
  <c r="O4" i="20"/>
  <c r="N4" i="20"/>
  <c r="M4" i="20"/>
  <c r="O3" i="20"/>
  <c r="N3" i="20"/>
  <c r="M3" i="20"/>
  <c r="O2" i="20"/>
  <c r="N2" i="20"/>
  <c r="M2" i="20"/>
  <c r="O207" i="20" l="1"/>
  <c r="N207" i="20"/>
  <c r="M207" i="20"/>
  <c r="I207" i="19"/>
  <c r="H207" i="19"/>
  <c r="G207" i="19"/>
  <c r="F207" i="19"/>
  <c r="E207" i="19"/>
  <c r="D207" i="19"/>
  <c r="C207" i="19"/>
  <c r="O203" i="19"/>
  <c r="N203" i="19"/>
  <c r="M203" i="19"/>
  <c r="O202" i="19"/>
  <c r="N202" i="19"/>
  <c r="M202" i="19"/>
  <c r="O201" i="19"/>
  <c r="N201" i="19"/>
  <c r="M201" i="19"/>
  <c r="O200" i="19"/>
  <c r="N200" i="19"/>
  <c r="M200" i="19"/>
  <c r="O199" i="19"/>
  <c r="N199" i="19"/>
  <c r="M199" i="19"/>
  <c r="O198" i="19"/>
  <c r="N198" i="19"/>
  <c r="M198" i="19"/>
  <c r="O197" i="19"/>
  <c r="N197" i="19"/>
  <c r="M197" i="19"/>
  <c r="O196" i="19"/>
  <c r="N196" i="19"/>
  <c r="M196" i="19"/>
  <c r="O195" i="19"/>
  <c r="N195" i="19"/>
  <c r="M195" i="19"/>
  <c r="O194" i="19"/>
  <c r="N194" i="19"/>
  <c r="M194" i="19"/>
  <c r="O193" i="19"/>
  <c r="N193" i="19"/>
  <c r="M193" i="19"/>
  <c r="O192" i="19"/>
  <c r="N192" i="19"/>
  <c r="M192" i="19"/>
  <c r="O191" i="19"/>
  <c r="N191" i="19"/>
  <c r="M191" i="19"/>
  <c r="O190" i="19"/>
  <c r="N190" i="19"/>
  <c r="M190" i="19"/>
  <c r="O189" i="19"/>
  <c r="N189" i="19"/>
  <c r="M189" i="19"/>
  <c r="O188" i="19"/>
  <c r="N188" i="19"/>
  <c r="M188" i="19"/>
  <c r="O187" i="19"/>
  <c r="N187" i="19"/>
  <c r="M187" i="19"/>
  <c r="O186" i="19"/>
  <c r="N186" i="19"/>
  <c r="M186" i="19"/>
  <c r="O185" i="19"/>
  <c r="N185" i="19"/>
  <c r="M185" i="19"/>
  <c r="O184" i="19"/>
  <c r="N184" i="19"/>
  <c r="M184" i="19"/>
  <c r="O183" i="19"/>
  <c r="N183" i="19"/>
  <c r="M183" i="19"/>
  <c r="O182" i="19"/>
  <c r="N182" i="19"/>
  <c r="M182" i="19"/>
  <c r="O181" i="19"/>
  <c r="N181" i="19"/>
  <c r="M181" i="19"/>
  <c r="O180" i="19"/>
  <c r="N180" i="19"/>
  <c r="M180" i="19"/>
  <c r="O179" i="19"/>
  <c r="N179" i="19"/>
  <c r="M179" i="19"/>
  <c r="O178" i="19"/>
  <c r="N178" i="19"/>
  <c r="M178" i="19"/>
  <c r="O177" i="19"/>
  <c r="N177" i="19"/>
  <c r="M177" i="19"/>
  <c r="O176" i="19"/>
  <c r="N176" i="19"/>
  <c r="M176" i="19"/>
  <c r="O175" i="19"/>
  <c r="N175" i="19"/>
  <c r="M175" i="19"/>
  <c r="O174" i="19"/>
  <c r="N174" i="19"/>
  <c r="M174" i="19"/>
  <c r="O173" i="19"/>
  <c r="N173" i="19"/>
  <c r="M173" i="19"/>
  <c r="O172" i="19"/>
  <c r="N172" i="19"/>
  <c r="M172" i="19"/>
  <c r="O171" i="19"/>
  <c r="N171" i="19"/>
  <c r="M171" i="19"/>
  <c r="O170" i="19"/>
  <c r="N170" i="19"/>
  <c r="M170" i="19"/>
  <c r="O169" i="19"/>
  <c r="N169" i="19"/>
  <c r="M169" i="19"/>
  <c r="O168" i="19"/>
  <c r="N168" i="19"/>
  <c r="M168" i="19"/>
  <c r="O167" i="19"/>
  <c r="N167" i="19"/>
  <c r="M167" i="19"/>
  <c r="O166" i="19"/>
  <c r="N166" i="19"/>
  <c r="M166" i="19"/>
  <c r="O165" i="19"/>
  <c r="N165" i="19"/>
  <c r="M165" i="19"/>
  <c r="O164" i="19"/>
  <c r="N164" i="19"/>
  <c r="M164" i="19"/>
  <c r="O163" i="19"/>
  <c r="N163" i="19"/>
  <c r="M163" i="19"/>
  <c r="O162" i="19"/>
  <c r="N162" i="19"/>
  <c r="M162" i="19"/>
  <c r="O161" i="19"/>
  <c r="N161" i="19"/>
  <c r="M161" i="19"/>
  <c r="O160" i="19"/>
  <c r="N160" i="19"/>
  <c r="M160" i="19"/>
  <c r="O159" i="19"/>
  <c r="N159" i="19"/>
  <c r="M159" i="19"/>
  <c r="O158" i="19"/>
  <c r="N158" i="19"/>
  <c r="M158" i="19"/>
  <c r="O157" i="19"/>
  <c r="N157" i="19"/>
  <c r="M157" i="19"/>
  <c r="O156" i="19"/>
  <c r="N156" i="19"/>
  <c r="M156" i="19"/>
  <c r="O155" i="19"/>
  <c r="N155" i="19"/>
  <c r="M155" i="19"/>
  <c r="O154" i="19"/>
  <c r="N154" i="19"/>
  <c r="M154" i="19"/>
  <c r="O153" i="19"/>
  <c r="N153" i="19"/>
  <c r="M153" i="19"/>
  <c r="O152" i="19"/>
  <c r="N152" i="19"/>
  <c r="M152" i="19"/>
  <c r="O151" i="19"/>
  <c r="N151" i="19"/>
  <c r="M151" i="19"/>
  <c r="O150" i="19"/>
  <c r="N150" i="19"/>
  <c r="M150" i="19"/>
  <c r="O149" i="19"/>
  <c r="N149" i="19"/>
  <c r="M149" i="19"/>
  <c r="O148" i="19"/>
  <c r="N148" i="19"/>
  <c r="M148" i="19"/>
  <c r="O147" i="19"/>
  <c r="N147" i="19"/>
  <c r="M147" i="19"/>
  <c r="O146" i="19"/>
  <c r="N146" i="19"/>
  <c r="M146" i="19"/>
  <c r="O145" i="19"/>
  <c r="N145" i="19"/>
  <c r="M145" i="19"/>
  <c r="O144" i="19"/>
  <c r="N144" i="19"/>
  <c r="M144" i="19"/>
  <c r="O143" i="19"/>
  <c r="N143" i="19"/>
  <c r="M143" i="19"/>
  <c r="O142" i="19"/>
  <c r="N142" i="19"/>
  <c r="M142" i="19"/>
  <c r="O141" i="19"/>
  <c r="N141" i="19"/>
  <c r="M141" i="19"/>
  <c r="O140" i="19"/>
  <c r="N140" i="19"/>
  <c r="M140" i="19"/>
  <c r="O139" i="19"/>
  <c r="N139" i="19"/>
  <c r="M139" i="19"/>
  <c r="O138" i="19"/>
  <c r="N138" i="19"/>
  <c r="M138" i="19"/>
  <c r="O137" i="19"/>
  <c r="N137" i="19"/>
  <c r="M137" i="19"/>
  <c r="O136" i="19"/>
  <c r="N136" i="19"/>
  <c r="M136" i="19"/>
  <c r="O135" i="19"/>
  <c r="N135" i="19"/>
  <c r="M135" i="19"/>
  <c r="O134" i="19"/>
  <c r="N134" i="19"/>
  <c r="M134" i="19"/>
  <c r="O133" i="19"/>
  <c r="N133" i="19"/>
  <c r="M133" i="19"/>
  <c r="O132" i="19"/>
  <c r="N132" i="19"/>
  <c r="M132" i="19"/>
  <c r="O131" i="19"/>
  <c r="N131" i="19"/>
  <c r="M131" i="19"/>
  <c r="O130" i="19"/>
  <c r="N130" i="19"/>
  <c r="M130" i="19"/>
  <c r="O129" i="19"/>
  <c r="N129" i="19"/>
  <c r="M129" i="19"/>
  <c r="O128" i="19"/>
  <c r="N128" i="19"/>
  <c r="M128" i="19"/>
  <c r="O127" i="19"/>
  <c r="N127" i="19"/>
  <c r="M127" i="19"/>
  <c r="O126" i="19"/>
  <c r="N126" i="19"/>
  <c r="M126" i="19"/>
  <c r="O125" i="19"/>
  <c r="N125" i="19"/>
  <c r="M125" i="19"/>
  <c r="O124" i="19"/>
  <c r="N124" i="19"/>
  <c r="M124" i="19"/>
  <c r="O123" i="19"/>
  <c r="N123" i="19"/>
  <c r="M123" i="19"/>
  <c r="O122" i="19"/>
  <c r="N122" i="19"/>
  <c r="M122" i="19"/>
  <c r="O121" i="19"/>
  <c r="N121" i="19"/>
  <c r="M121" i="19"/>
  <c r="O120" i="19"/>
  <c r="N120" i="19"/>
  <c r="M120" i="19"/>
  <c r="O119" i="19"/>
  <c r="N119" i="19"/>
  <c r="M119" i="19"/>
  <c r="O118" i="19"/>
  <c r="N118" i="19"/>
  <c r="M118" i="19"/>
  <c r="O117" i="19"/>
  <c r="N117" i="19"/>
  <c r="M117" i="19"/>
  <c r="O116" i="19"/>
  <c r="N116" i="19"/>
  <c r="M116" i="19"/>
  <c r="O115" i="19"/>
  <c r="N115" i="19"/>
  <c r="M115" i="19"/>
  <c r="O114" i="19"/>
  <c r="N114" i="19"/>
  <c r="M114" i="19"/>
  <c r="O113" i="19"/>
  <c r="N113" i="19"/>
  <c r="M113" i="19"/>
  <c r="O112" i="19"/>
  <c r="N112" i="19"/>
  <c r="M112" i="19"/>
  <c r="O111" i="19"/>
  <c r="N111" i="19"/>
  <c r="M111" i="19"/>
  <c r="O110" i="19"/>
  <c r="N110" i="19"/>
  <c r="M110" i="19"/>
  <c r="O109" i="19"/>
  <c r="N109" i="19"/>
  <c r="M109" i="19"/>
  <c r="O108" i="19"/>
  <c r="N108" i="19"/>
  <c r="M108" i="19"/>
  <c r="O107" i="19"/>
  <c r="N107" i="19"/>
  <c r="M107" i="19"/>
  <c r="O106" i="19"/>
  <c r="N106" i="19"/>
  <c r="M106" i="19"/>
  <c r="O105" i="19"/>
  <c r="N105" i="19"/>
  <c r="M105" i="19"/>
  <c r="O104" i="19"/>
  <c r="N104" i="19"/>
  <c r="M104" i="19"/>
  <c r="O103" i="19"/>
  <c r="N103" i="19"/>
  <c r="M103" i="19"/>
  <c r="O102" i="19"/>
  <c r="N102" i="19"/>
  <c r="M102" i="19"/>
  <c r="O101" i="19"/>
  <c r="N101" i="19"/>
  <c r="M101" i="19"/>
  <c r="O100" i="19"/>
  <c r="N100" i="19"/>
  <c r="M100" i="19"/>
  <c r="O99" i="19"/>
  <c r="N99" i="19"/>
  <c r="M99" i="19"/>
  <c r="O98" i="19"/>
  <c r="N98" i="19"/>
  <c r="M98" i="19"/>
  <c r="O97" i="19"/>
  <c r="N97" i="19"/>
  <c r="M97" i="19"/>
  <c r="O96" i="19"/>
  <c r="N96" i="19"/>
  <c r="M96" i="19"/>
  <c r="O95" i="19"/>
  <c r="N95" i="19"/>
  <c r="M95" i="19"/>
  <c r="O94" i="19"/>
  <c r="N94" i="19"/>
  <c r="M94" i="19"/>
  <c r="O93" i="19"/>
  <c r="N93" i="19"/>
  <c r="M93" i="19"/>
  <c r="O92" i="19"/>
  <c r="N92" i="19"/>
  <c r="M92" i="19"/>
  <c r="O91" i="19"/>
  <c r="N91" i="19"/>
  <c r="M91" i="19"/>
  <c r="O90" i="19"/>
  <c r="N90" i="19"/>
  <c r="M90" i="19"/>
  <c r="O89" i="19"/>
  <c r="N89" i="19"/>
  <c r="M89" i="19"/>
  <c r="O88" i="19"/>
  <c r="N88" i="19"/>
  <c r="M88" i="19"/>
  <c r="O87" i="19"/>
  <c r="N87" i="19"/>
  <c r="M87" i="19"/>
  <c r="O86" i="19"/>
  <c r="N86" i="19"/>
  <c r="M86" i="19"/>
  <c r="O85" i="19"/>
  <c r="N85" i="19"/>
  <c r="M85" i="19"/>
  <c r="O84" i="19"/>
  <c r="N84" i="19"/>
  <c r="M84" i="19"/>
  <c r="O83" i="19"/>
  <c r="N83" i="19"/>
  <c r="M83" i="19"/>
  <c r="O82" i="19"/>
  <c r="N82" i="19"/>
  <c r="M82" i="19"/>
  <c r="O81" i="19"/>
  <c r="N81" i="19"/>
  <c r="M81" i="19"/>
  <c r="O80" i="19"/>
  <c r="N80" i="19"/>
  <c r="M80" i="19"/>
  <c r="O79" i="19"/>
  <c r="N79" i="19"/>
  <c r="M79" i="19"/>
  <c r="O78" i="19"/>
  <c r="N78" i="19"/>
  <c r="M78" i="19"/>
  <c r="O77" i="19"/>
  <c r="N77" i="19"/>
  <c r="M77" i="19"/>
  <c r="O76" i="19"/>
  <c r="N76" i="19"/>
  <c r="M76" i="19"/>
  <c r="O75" i="19"/>
  <c r="N75" i="19"/>
  <c r="M75" i="19"/>
  <c r="O74" i="19"/>
  <c r="N74" i="19"/>
  <c r="M74" i="19"/>
  <c r="O73" i="19"/>
  <c r="N73" i="19"/>
  <c r="M73" i="19"/>
  <c r="O72" i="19"/>
  <c r="N72" i="19"/>
  <c r="M72" i="19"/>
  <c r="O71" i="19"/>
  <c r="N71" i="19"/>
  <c r="M71" i="19"/>
  <c r="O70" i="19"/>
  <c r="N70" i="19"/>
  <c r="M70" i="19"/>
  <c r="O69" i="19"/>
  <c r="N69" i="19"/>
  <c r="M69" i="19"/>
  <c r="O68" i="19"/>
  <c r="N68" i="19"/>
  <c r="M68" i="19"/>
  <c r="O67" i="19"/>
  <c r="N67" i="19"/>
  <c r="M67" i="19"/>
  <c r="O66" i="19"/>
  <c r="N66" i="19"/>
  <c r="M66" i="19"/>
  <c r="O65" i="19"/>
  <c r="N65" i="19"/>
  <c r="M65" i="19"/>
  <c r="O64" i="19"/>
  <c r="N64" i="19"/>
  <c r="M64" i="19"/>
  <c r="O63" i="19"/>
  <c r="N63" i="19"/>
  <c r="M63" i="19"/>
  <c r="O62" i="19"/>
  <c r="N62" i="19"/>
  <c r="M62" i="19"/>
  <c r="O61" i="19"/>
  <c r="N61" i="19"/>
  <c r="M61" i="19"/>
  <c r="O60" i="19"/>
  <c r="N60" i="19"/>
  <c r="M60" i="19"/>
  <c r="O59" i="19"/>
  <c r="N59" i="19"/>
  <c r="M59" i="19"/>
  <c r="O58" i="19"/>
  <c r="N58" i="19"/>
  <c r="M58" i="19"/>
  <c r="O57" i="19"/>
  <c r="N57" i="19"/>
  <c r="M57" i="19"/>
  <c r="O56" i="19"/>
  <c r="N56" i="19"/>
  <c r="M56" i="19"/>
  <c r="O55" i="19"/>
  <c r="N55" i="19"/>
  <c r="M55" i="19"/>
  <c r="O54" i="19"/>
  <c r="N54" i="19"/>
  <c r="M54" i="19"/>
  <c r="O53" i="19"/>
  <c r="N53" i="19"/>
  <c r="M53" i="19"/>
  <c r="O52" i="19"/>
  <c r="N52" i="19"/>
  <c r="M52" i="19"/>
  <c r="O51" i="19"/>
  <c r="N51" i="19"/>
  <c r="M51" i="19"/>
  <c r="O50" i="19"/>
  <c r="N50" i="19"/>
  <c r="M50" i="19"/>
  <c r="O49" i="19"/>
  <c r="N49" i="19"/>
  <c r="M49" i="19"/>
  <c r="O48" i="19"/>
  <c r="N48" i="19"/>
  <c r="M48" i="19"/>
  <c r="O47" i="19"/>
  <c r="N47" i="19"/>
  <c r="M47" i="19"/>
  <c r="O46" i="19"/>
  <c r="N46" i="19"/>
  <c r="M46" i="19"/>
  <c r="O45" i="19"/>
  <c r="N45" i="19"/>
  <c r="M45" i="19"/>
  <c r="O44" i="19"/>
  <c r="N44" i="19"/>
  <c r="M44" i="19"/>
  <c r="O43" i="19"/>
  <c r="N43" i="19"/>
  <c r="M43" i="19"/>
  <c r="O42" i="19"/>
  <c r="N42" i="19"/>
  <c r="M42" i="19"/>
  <c r="O41" i="19"/>
  <c r="N41" i="19"/>
  <c r="M41" i="19"/>
  <c r="O40" i="19"/>
  <c r="N40" i="19"/>
  <c r="M40" i="19"/>
  <c r="O39" i="19"/>
  <c r="N39" i="19"/>
  <c r="M39" i="19"/>
  <c r="O38" i="19"/>
  <c r="N38" i="19"/>
  <c r="M38" i="19"/>
  <c r="O37" i="19"/>
  <c r="N37" i="19"/>
  <c r="M37" i="19"/>
  <c r="O36" i="19"/>
  <c r="N36" i="19"/>
  <c r="M36" i="19"/>
  <c r="O35" i="19"/>
  <c r="N35" i="19"/>
  <c r="M35" i="19"/>
  <c r="O34" i="19"/>
  <c r="N34" i="19"/>
  <c r="M34" i="19"/>
  <c r="O33" i="19"/>
  <c r="N33" i="19"/>
  <c r="M33" i="19"/>
  <c r="O32" i="19"/>
  <c r="N32" i="19"/>
  <c r="M32" i="19"/>
  <c r="O31" i="19"/>
  <c r="N31" i="19"/>
  <c r="M31" i="19"/>
  <c r="O30" i="19"/>
  <c r="N30" i="19"/>
  <c r="M30" i="19"/>
  <c r="O29" i="19"/>
  <c r="N29" i="19"/>
  <c r="M29" i="19"/>
  <c r="O28" i="19"/>
  <c r="N28" i="19"/>
  <c r="M28" i="19"/>
  <c r="O27" i="19"/>
  <c r="N27" i="19"/>
  <c r="M27" i="19"/>
  <c r="O26" i="19"/>
  <c r="N26" i="19"/>
  <c r="M26" i="19"/>
  <c r="O25" i="19"/>
  <c r="N25" i="19"/>
  <c r="M25" i="19"/>
  <c r="O24" i="19"/>
  <c r="N24" i="19"/>
  <c r="M24" i="19"/>
  <c r="O23" i="19"/>
  <c r="N23" i="19"/>
  <c r="M23" i="19"/>
  <c r="O22" i="19"/>
  <c r="N22" i="19"/>
  <c r="M22" i="19"/>
  <c r="O21" i="19"/>
  <c r="N21" i="19"/>
  <c r="M21" i="19"/>
  <c r="O20" i="19"/>
  <c r="N20" i="19"/>
  <c r="M20" i="19"/>
  <c r="O19" i="19"/>
  <c r="N19" i="19"/>
  <c r="M19" i="19"/>
  <c r="O18" i="19"/>
  <c r="N18" i="19"/>
  <c r="M18" i="19"/>
  <c r="O17" i="19"/>
  <c r="N17" i="19"/>
  <c r="M17" i="19"/>
  <c r="O16" i="19"/>
  <c r="N16" i="19"/>
  <c r="M16" i="19"/>
  <c r="O15" i="19"/>
  <c r="N15" i="19"/>
  <c r="M15" i="19"/>
  <c r="O14" i="19"/>
  <c r="N14" i="19"/>
  <c r="M14" i="19"/>
  <c r="O13" i="19"/>
  <c r="N13" i="19"/>
  <c r="M13" i="19"/>
  <c r="O12" i="19"/>
  <c r="N12" i="19"/>
  <c r="M12" i="19"/>
  <c r="O11" i="19"/>
  <c r="N11" i="19"/>
  <c r="M11" i="19"/>
  <c r="O10" i="19"/>
  <c r="N10" i="19"/>
  <c r="M10" i="19"/>
  <c r="O9" i="19"/>
  <c r="N9" i="19"/>
  <c r="M9" i="19"/>
  <c r="O8" i="19"/>
  <c r="N8" i="19"/>
  <c r="M8" i="19"/>
  <c r="O7" i="19"/>
  <c r="N7" i="19"/>
  <c r="M7" i="19"/>
  <c r="O6" i="19"/>
  <c r="N6" i="19"/>
  <c r="M6" i="19"/>
  <c r="O5" i="19"/>
  <c r="N5" i="19"/>
  <c r="M5" i="19"/>
  <c r="O4" i="19"/>
  <c r="N4" i="19"/>
  <c r="M4" i="19"/>
  <c r="O3" i="19"/>
  <c r="N3" i="19"/>
  <c r="M3" i="19"/>
  <c r="O2" i="19"/>
  <c r="N2" i="19"/>
  <c r="M2" i="19"/>
  <c r="O207" i="19" l="1"/>
  <c r="N207" i="19"/>
  <c r="M207" i="19"/>
  <c r="O2" i="18"/>
  <c r="N2" i="18"/>
  <c r="M2" i="18"/>
  <c r="O2" i="17"/>
  <c r="N2" i="17"/>
  <c r="M2" i="17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8"/>
  <c r="N203" i="18"/>
  <c r="O203" i="18"/>
  <c r="M3" i="1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M87" i="18"/>
  <c r="M88" i="18"/>
  <c r="M89" i="18"/>
  <c r="M90" i="18"/>
  <c r="M91" i="18"/>
  <c r="M92" i="18"/>
  <c r="M93" i="18"/>
  <c r="M94" i="18"/>
  <c r="M95" i="18"/>
  <c r="M96" i="18"/>
  <c r="M97" i="18"/>
  <c r="M98" i="18"/>
  <c r="M99" i="18"/>
  <c r="M100" i="18"/>
  <c r="M101" i="18"/>
  <c r="M102" i="18"/>
  <c r="M103" i="18"/>
  <c r="M104" i="18"/>
  <c r="M105" i="18"/>
  <c r="M106" i="18"/>
  <c r="M107" i="18"/>
  <c r="M108" i="18"/>
  <c r="M109" i="18"/>
  <c r="M110" i="18"/>
  <c r="M111" i="18"/>
  <c r="M112" i="18"/>
  <c r="M113" i="18"/>
  <c r="M114" i="18"/>
  <c r="M115" i="18"/>
  <c r="M116" i="18"/>
  <c r="M117" i="18"/>
  <c r="M118" i="18"/>
  <c r="M119" i="18"/>
  <c r="M120" i="18"/>
  <c r="M121" i="18"/>
  <c r="M122" i="18"/>
  <c r="M123" i="18"/>
  <c r="M124" i="18"/>
  <c r="M125" i="18"/>
  <c r="M126" i="18"/>
  <c r="M127" i="18"/>
  <c r="M128" i="18"/>
  <c r="M129" i="18"/>
  <c r="M130" i="18"/>
  <c r="M131" i="18"/>
  <c r="M132" i="18"/>
  <c r="M133" i="18"/>
  <c r="M134" i="18"/>
  <c r="M135" i="18"/>
  <c r="M136" i="18"/>
  <c r="M137" i="18"/>
  <c r="M138" i="18"/>
  <c r="M139" i="18"/>
  <c r="M140" i="18"/>
  <c r="M141" i="18"/>
  <c r="M142" i="18"/>
  <c r="M143" i="18"/>
  <c r="M144" i="18"/>
  <c r="M145" i="18"/>
  <c r="M146" i="18"/>
  <c r="M147" i="18"/>
  <c r="M148" i="18"/>
  <c r="M149" i="18"/>
  <c r="M150" i="18"/>
  <c r="M151" i="18"/>
  <c r="M152" i="18"/>
  <c r="M153" i="18"/>
  <c r="M154" i="18"/>
  <c r="M155" i="18"/>
  <c r="M156" i="18"/>
  <c r="M157" i="18"/>
  <c r="M158" i="18"/>
  <c r="M159" i="18"/>
  <c r="M160" i="18"/>
  <c r="M161" i="18"/>
  <c r="M162" i="18"/>
  <c r="M163" i="18"/>
  <c r="M164" i="18"/>
  <c r="M165" i="18"/>
  <c r="M166" i="18"/>
  <c r="M167" i="18"/>
  <c r="M168" i="18"/>
  <c r="M169" i="18"/>
  <c r="M170" i="18"/>
  <c r="M171" i="18"/>
  <c r="M172" i="18"/>
  <c r="M173" i="18"/>
  <c r="M174" i="18"/>
  <c r="M175" i="18"/>
  <c r="M176" i="18"/>
  <c r="M177" i="18"/>
  <c r="M178" i="18"/>
  <c r="M179" i="18"/>
  <c r="M180" i="18"/>
  <c r="M181" i="18"/>
  <c r="M182" i="18"/>
  <c r="M183" i="18"/>
  <c r="M184" i="18"/>
  <c r="M185" i="18"/>
  <c r="M186" i="18"/>
  <c r="M187" i="18"/>
  <c r="M188" i="18"/>
  <c r="M189" i="18"/>
  <c r="M190" i="18"/>
  <c r="M191" i="18"/>
  <c r="M192" i="18"/>
  <c r="M193" i="18"/>
  <c r="M194" i="18"/>
  <c r="M195" i="18"/>
  <c r="M196" i="18"/>
  <c r="M197" i="18"/>
  <c r="M198" i="18"/>
  <c r="M199" i="18"/>
  <c r="M200" i="18"/>
  <c r="M201" i="18"/>
  <c r="M202" i="18"/>
  <c r="I207" i="18"/>
  <c r="H207" i="18"/>
  <c r="G207" i="18"/>
  <c r="F207" i="18"/>
  <c r="E207" i="18"/>
  <c r="D207" i="18"/>
  <c r="C207" i="18"/>
  <c r="O202" i="18"/>
  <c r="N202" i="18"/>
  <c r="O201" i="18"/>
  <c r="N201" i="18"/>
  <c r="O200" i="18"/>
  <c r="N200" i="18"/>
  <c r="O199" i="18"/>
  <c r="N199" i="18"/>
  <c r="O198" i="18"/>
  <c r="N198" i="18"/>
  <c r="O197" i="18"/>
  <c r="N197" i="18"/>
  <c r="O196" i="18"/>
  <c r="N196" i="18"/>
  <c r="O195" i="18"/>
  <c r="N195" i="18"/>
  <c r="O194" i="18"/>
  <c r="N194" i="18"/>
  <c r="O193" i="18"/>
  <c r="N193" i="18"/>
  <c r="O192" i="18"/>
  <c r="N192" i="18"/>
  <c r="O191" i="18"/>
  <c r="N191" i="18"/>
  <c r="O190" i="18"/>
  <c r="N190" i="18"/>
  <c r="O189" i="18"/>
  <c r="N189" i="18"/>
  <c r="O188" i="18"/>
  <c r="N188" i="18"/>
  <c r="O187" i="18"/>
  <c r="N187" i="18"/>
  <c r="O186" i="18"/>
  <c r="N186" i="18"/>
  <c r="O185" i="18"/>
  <c r="N185" i="18"/>
  <c r="O184" i="18"/>
  <c r="N184" i="18"/>
  <c r="O183" i="18"/>
  <c r="N183" i="18"/>
  <c r="O182" i="18"/>
  <c r="N182" i="18"/>
  <c r="O181" i="18"/>
  <c r="N181" i="18"/>
  <c r="O180" i="18"/>
  <c r="N180" i="18"/>
  <c r="O179" i="18"/>
  <c r="N179" i="18"/>
  <c r="O178" i="18"/>
  <c r="N178" i="18"/>
  <c r="O177" i="18"/>
  <c r="N177" i="18"/>
  <c r="O176" i="18"/>
  <c r="N176" i="18"/>
  <c r="O175" i="18"/>
  <c r="N175" i="18"/>
  <c r="O174" i="18"/>
  <c r="N174" i="18"/>
  <c r="O173" i="18"/>
  <c r="N173" i="18"/>
  <c r="O172" i="18"/>
  <c r="N172" i="18"/>
  <c r="O171" i="18"/>
  <c r="N171" i="18"/>
  <c r="O170" i="18"/>
  <c r="N170" i="18"/>
  <c r="O169" i="18"/>
  <c r="N169" i="18"/>
  <c r="O168" i="18"/>
  <c r="N168" i="18"/>
  <c r="O167" i="18"/>
  <c r="N167" i="18"/>
  <c r="O166" i="18"/>
  <c r="N166" i="18"/>
  <c r="O165" i="18"/>
  <c r="N165" i="18"/>
  <c r="O164" i="18"/>
  <c r="N164" i="18"/>
  <c r="O163" i="18"/>
  <c r="N163" i="18"/>
  <c r="O162" i="18"/>
  <c r="N162" i="18"/>
  <c r="O161" i="18"/>
  <c r="N161" i="18"/>
  <c r="O160" i="18"/>
  <c r="N160" i="18"/>
  <c r="O159" i="18"/>
  <c r="N159" i="18"/>
  <c r="O158" i="18"/>
  <c r="N158" i="18"/>
  <c r="O157" i="18"/>
  <c r="N157" i="18"/>
  <c r="O156" i="18"/>
  <c r="N156" i="18"/>
  <c r="O155" i="18"/>
  <c r="N155" i="18"/>
  <c r="O154" i="18"/>
  <c r="N154" i="18"/>
  <c r="O153" i="18"/>
  <c r="N153" i="18"/>
  <c r="O152" i="18"/>
  <c r="N152" i="18"/>
  <c r="O151" i="18"/>
  <c r="N151" i="18"/>
  <c r="O150" i="18"/>
  <c r="N150" i="18"/>
  <c r="O149" i="18"/>
  <c r="N149" i="18"/>
  <c r="O148" i="18"/>
  <c r="N148" i="18"/>
  <c r="O147" i="18"/>
  <c r="N147" i="18"/>
  <c r="O146" i="18"/>
  <c r="N146" i="18"/>
  <c r="O145" i="18"/>
  <c r="N145" i="18"/>
  <c r="O144" i="18"/>
  <c r="N144" i="18"/>
  <c r="O143" i="18"/>
  <c r="N143" i="18"/>
  <c r="O142" i="18"/>
  <c r="N142" i="18"/>
  <c r="O141" i="18"/>
  <c r="N141" i="18"/>
  <c r="O140" i="18"/>
  <c r="N140" i="18"/>
  <c r="O139" i="18"/>
  <c r="N139" i="18"/>
  <c r="O138" i="18"/>
  <c r="N138" i="18"/>
  <c r="O137" i="18"/>
  <c r="N137" i="18"/>
  <c r="O136" i="18"/>
  <c r="N136" i="18"/>
  <c r="O135" i="18"/>
  <c r="N135" i="18"/>
  <c r="O134" i="18"/>
  <c r="N134" i="18"/>
  <c r="O133" i="18"/>
  <c r="N133" i="18"/>
  <c r="O132" i="18"/>
  <c r="N132" i="18"/>
  <c r="O131" i="18"/>
  <c r="N131" i="18"/>
  <c r="O130" i="18"/>
  <c r="N130" i="18"/>
  <c r="O129" i="18"/>
  <c r="N129" i="18"/>
  <c r="O128" i="18"/>
  <c r="N128" i="18"/>
  <c r="O127" i="18"/>
  <c r="N127" i="18"/>
  <c r="O126" i="18"/>
  <c r="N126" i="18"/>
  <c r="O125" i="18"/>
  <c r="N125" i="18"/>
  <c r="O124" i="18"/>
  <c r="N124" i="18"/>
  <c r="O123" i="18"/>
  <c r="N123" i="18"/>
  <c r="O122" i="18"/>
  <c r="N122" i="18"/>
  <c r="O121" i="18"/>
  <c r="N121" i="18"/>
  <c r="O120" i="18"/>
  <c r="N120" i="18"/>
  <c r="O119" i="18"/>
  <c r="N119" i="18"/>
  <c r="O118" i="18"/>
  <c r="N118" i="18"/>
  <c r="O117" i="18"/>
  <c r="N117" i="18"/>
  <c r="O116" i="18"/>
  <c r="N116" i="18"/>
  <c r="O115" i="18"/>
  <c r="N115" i="18"/>
  <c r="O114" i="18"/>
  <c r="N114" i="18"/>
  <c r="O113" i="18"/>
  <c r="N113" i="18"/>
  <c r="O112" i="18"/>
  <c r="N112" i="18"/>
  <c r="O111" i="18"/>
  <c r="N111" i="18"/>
  <c r="O110" i="18"/>
  <c r="N110" i="18"/>
  <c r="O109" i="18"/>
  <c r="N109" i="18"/>
  <c r="O108" i="18"/>
  <c r="N108" i="18"/>
  <c r="O107" i="18"/>
  <c r="N107" i="18"/>
  <c r="O106" i="18"/>
  <c r="N106" i="18"/>
  <c r="O105" i="18"/>
  <c r="N105" i="18"/>
  <c r="O104" i="18"/>
  <c r="N104" i="18"/>
  <c r="O103" i="18"/>
  <c r="N103" i="18"/>
  <c r="O102" i="18"/>
  <c r="N102" i="18"/>
  <c r="O101" i="18"/>
  <c r="N101" i="18"/>
  <c r="O100" i="18"/>
  <c r="N100" i="18"/>
  <c r="O99" i="18"/>
  <c r="N99" i="18"/>
  <c r="O98" i="18"/>
  <c r="N98" i="18"/>
  <c r="O97" i="18"/>
  <c r="N97" i="18"/>
  <c r="O96" i="18"/>
  <c r="N96" i="18"/>
  <c r="O95" i="18"/>
  <c r="N95" i="18"/>
  <c r="O94" i="18"/>
  <c r="N94" i="18"/>
  <c r="O93" i="18"/>
  <c r="N93" i="18"/>
  <c r="O92" i="18"/>
  <c r="N92" i="18"/>
  <c r="O91" i="18"/>
  <c r="N91" i="18"/>
  <c r="O90" i="18"/>
  <c r="N90" i="18"/>
  <c r="O89" i="18"/>
  <c r="N89" i="18"/>
  <c r="O88" i="18"/>
  <c r="N88" i="18"/>
  <c r="O87" i="18"/>
  <c r="N87" i="18"/>
  <c r="O86" i="18"/>
  <c r="N86" i="18"/>
  <c r="O85" i="18"/>
  <c r="N85" i="18"/>
  <c r="O84" i="18"/>
  <c r="N84" i="18"/>
  <c r="O83" i="18"/>
  <c r="N83" i="18"/>
  <c r="O82" i="18"/>
  <c r="N82" i="18"/>
  <c r="O81" i="18"/>
  <c r="N81" i="18"/>
  <c r="O80" i="18"/>
  <c r="N80" i="18"/>
  <c r="O79" i="18"/>
  <c r="N79" i="18"/>
  <c r="O78" i="18"/>
  <c r="N78" i="18"/>
  <c r="O77" i="18"/>
  <c r="N77" i="18"/>
  <c r="O76" i="18"/>
  <c r="N76" i="18"/>
  <c r="O75" i="18"/>
  <c r="N75" i="18"/>
  <c r="O74" i="18"/>
  <c r="N74" i="18"/>
  <c r="O73" i="18"/>
  <c r="N73" i="18"/>
  <c r="O72" i="18"/>
  <c r="N72" i="18"/>
  <c r="O71" i="18"/>
  <c r="N71" i="18"/>
  <c r="O70" i="18"/>
  <c r="N70" i="18"/>
  <c r="O69" i="18"/>
  <c r="N69" i="18"/>
  <c r="O68" i="18"/>
  <c r="N68" i="18"/>
  <c r="O67" i="18"/>
  <c r="N67" i="18"/>
  <c r="O66" i="18"/>
  <c r="N66" i="18"/>
  <c r="O65" i="18"/>
  <c r="N65" i="18"/>
  <c r="O64" i="18"/>
  <c r="N64" i="18"/>
  <c r="O63" i="18"/>
  <c r="N63" i="18"/>
  <c r="O62" i="18"/>
  <c r="N62" i="18"/>
  <c r="O61" i="18"/>
  <c r="N61" i="18"/>
  <c r="O60" i="18"/>
  <c r="N60" i="18"/>
  <c r="O59" i="18"/>
  <c r="N59" i="18"/>
  <c r="O58" i="18"/>
  <c r="N58" i="18"/>
  <c r="O57" i="18"/>
  <c r="N57" i="18"/>
  <c r="O56" i="18"/>
  <c r="N56" i="18"/>
  <c r="O55" i="18"/>
  <c r="N55" i="18"/>
  <c r="O54" i="18"/>
  <c r="N54" i="18"/>
  <c r="O53" i="18"/>
  <c r="N53" i="18"/>
  <c r="O52" i="18"/>
  <c r="N52" i="18"/>
  <c r="O51" i="18"/>
  <c r="N51" i="18"/>
  <c r="O50" i="18"/>
  <c r="N50" i="18"/>
  <c r="O49" i="18"/>
  <c r="N49" i="18"/>
  <c r="O48" i="18"/>
  <c r="N48" i="18"/>
  <c r="O47" i="18"/>
  <c r="N47" i="18"/>
  <c r="O46" i="18"/>
  <c r="N46" i="18"/>
  <c r="O45" i="18"/>
  <c r="N45" i="18"/>
  <c r="O44" i="18"/>
  <c r="N44" i="18"/>
  <c r="O43" i="18"/>
  <c r="N43" i="18"/>
  <c r="O42" i="18"/>
  <c r="N42" i="18"/>
  <c r="O41" i="18"/>
  <c r="N41" i="18"/>
  <c r="O40" i="18"/>
  <c r="N40" i="18"/>
  <c r="O39" i="18"/>
  <c r="N39" i="18"/>
  <c r="O38" i="18"/>
  <c r="N38" i="18"/>
  <c r="O37" i="18"/>
  <c r="N37" i="18"/>
  <c r="O36" i="18"/>
  <c r="N36" i="18"/>
  <c r="O35" i="18"/>
  <c r="N35" i="18"/>
  <c r="O34" i="18"/>
  <c r="N34" i="18"/>
  <c r="O33" i="18"/>
  <c r="N33" i="18"/>
  <c r="O32" i="18"/>
  <c r="N32" i="18"/>
  <c r="O31" i="18"/>
  <c r="N31" i="18"/>
  <c r="O30" i="18"/>
  <c r="N30" i="18"/>
  <c r="O29" i="18"/>
  <c r="N29" i="18"/>
  <c r="O28" i="18"/>
  <c r="N28" i="18"/>
  <c r="O27" i="18"/>
  <c r="N27" i="18"/>
  <c r="O26" i="18"/>
  <c r="N26" i="18"/>
  <c r="O25" i="18"/>
  <c r="N25" i="18"/>
  <c r="O24" i="18"/>
  <c r="N24" i="18"/>
  <c r="O23" i="18"/>
  <c r="N23" i="18"/>
  <c r="O22" i="18"/>
  <c r="N22" i="18"/>
  <c r="O21" i="18"/>
  <c r="N21" i="18"/>
  <c r="O20" i="18"/>
  <c r="N20" i="18"/>
  <c r="O19" i="18"/>
  <c r="N19" i="18"/>
  <c r="O18" i="18"/>
  <c r="N18" i="18"/>
  <c r="O17" i="18"/>
  <c r="N17" i="18"/>
  <c r="O16" i="18"/>
  <c r="N16" i="18"/>
  <c r="O15" i="18"/>
  <c r="N15" i="18"/>
  <c r="O14" i="18"/>
  <c r="N14" i="18"/>
  <c r="O13" i="18"/>
  <c r="N13" i="18"/>
  <c r="O12" i="18"/>
  <c r="N12" i="18"/>
  <c r="O11" i="18"/>
  <c r="N11" i="18"/>
  <c r="O10" i="18"/>
  <c r="N10" i="18"/>
  <c r="O9" i="18"/>
  <c r="N9" i="18"/>
  <c r="O8" i="18"/>
  <c r="N8" i="18"/>
  <c r="O7" i="18"/>
  <c r="N7" i="18"/>
  <c r="O6" i="18"/>
  <c r="N6" i="18"/>
  <c r="O5" i="18"/>
  <c r="N5" i="18"/>
  <c r="O4" i="18"/>
  <c r="N4" i="18"/>
  <c r="O3" i="18"/>
  <c r="N3" i="18"/>
  <c r="N207" i="18" l="1"/>
  <c r="O207" i="18"/>
  <c r="M207" i="18"/>
  <c r="I207" i="17"/>
  <c r="H207" i="17"/>
  <c r="G207" i="17"/>
  <c r="F207" i="17"/>
  <c r="E207" i="17"/>
  <c r="O207" i="17" s="1"/>
  <c r="D207" i="17"/>
  <c r="C207" i="17"/>
  <c r="O202" i="17"/>
  <c r="N202" i="17"/>
  <c r="O201" i="17"/>
  <c r="N201" i="17"/>
  <c r="O200" i="17"/>
  <c r="N200" i="17"/>
  <c r="O199" i="17"/>
  <c r="N199" i="17"/>
  <c r="O198" i="17"/>
  <c r="N198" i="17"/>
  <c r="O197" i="17"/>
  <c r="N197" i="17"/>
  <c r="O196" i="17"/>
  <c r="N196" i="17"/>
  <c r="O195" i="17"/>
  <c r="N195" i="17"/>
  <c r="O194" i="17"/>
  <c r="N194" i="17"/>
  <c r="O193" i="17"/>
  <c r="N193" i="17"/>
  <c r="O192" i="17"/>
  <c r="N192" i="17"/>
  <c r="O191" i="17"/>
  <c r="N191" i="17"/>
  <c r="O190" i="17"/>
  <c r="N190" i="17"/>
  <c r="O189" i="17"/>
  <c r="N189" i="17"/>
  <c r="O188" i="17"/>
  <c r="N188" i="17"/>
  <c r="O187" i="17"/>
  <c r="N187" i="17"/>
  <c r="O186" i="17"/>
  <c r="N186" i="17"/>
  <c r="O185" i="17"/>
  <c r="N185" i="17"/>
  <c r="O184" i="17"/>
  <c r="N184" i="17"/>
  <c r="O183" i="17"/>
  <c r="N183" i="17"/>
  <c r="O182" i="17"/>
  <c r="N182" i="17"/>
  <c r="O181" i="17"/>
  <c r="N181" i="17"/>
  <c r="O180" i="17"/>
  <c r="N180" i="17"/>
  <c r="O179" i="17"/>
  <c r="N179" i="17"/>
  <c r="O178" i="17"/>
  <c r="N178" i="17"/>
  <c r="O177" i="17"/>
  <c r="N177" i="17"/>
  <c r="O176" i="17"/>
  <c r="N176" i="17"/>
  <c r="O175" i="17"/>
  <c r="N175" i="17"/>
  <c r="O174" i="17"/>
  <c r="N174" i="17"/>
  <c r="O173" i="17"/>
  <c r="N173" i="17"/>
  <c r="O172" i="17"/>
  <c r="N172" i="17"/>
  <c r="O171" i="17"/>
  <c r="N171" i="17"/>
  <c r="O170" i="17"/>
  <c r="N170" i="17"/>
  <c r="O169" i="17"/>
  <c r="N169" i="17"/>
  <c r="O168" i="17"/>
  <c r="N168" i="17"/>
  <c r="O167" i="17"/>
  <c r="N167" i="17"/>
  <c r="O166" i="17"/>
  <c r="N166" i="17"/>
  <c r="O165" i="17"/>
  <c r="N165" i="17"/>
  <c r="O164" i="17"/>
  <c r="N164" i="17"/>
  <c r="O163" i="17"/>
  <c r="N163" i="17"/>
  <c r="O162" i="17"/>
  <c r="N162" i="17"/>
  <c r="O161" i="17"/>
  <c r="N161" i="17"/>
  <c r="O160" i="17"/>
  <c r="N160" i="17"/>
  <c r="O159" i="17"/>
  <c r="N159" i="17"/>
  <c r="O158" i="17"/>
  <c r="N158" i="17"/>
  <c r="O157" i="17"/>
  <c r="N157" i="17"/>
  <c r="O156" i="17"/>
  <c r="N156" i="17"/>
  <c r="O155" i="17"/>
  <c r="N155" i="17"/>
  <c r="O154" i="17"/>
  <c r="N154" i="17"/>
  <c r="O153" i="17"/>
  <c r="N153" i="17"/>
  <c r="O152" i="17"/>
  <c r="N152" i="17"/>
  <c r="O151" i="17"/>
  <c r="N151" i="17"/>
  <c r="O150" i="17"/>
  <c r="N150" i="17"/>
  <c r="O149" i="17"/>
  <c r="N149" i="17"/>
  <c r="O148" i="17"/>
  <c r="N148" i="17"/>
  <c r="O147" i="17"/>
  <c r="N147" i="17"/>
  <c r="O146" i="17"/>
  <c r="N146" i="17"/>
  <c r="O145" i="17"/>
  <c r="N145" i="17"/>
  <c r="O144" i="17"/>
  <c r="N144" i="17"/>
  <c r="O143" i="17"/>
  <c r="N143" i="17"/>
  <c r="O142" i="17"/>
  <c r="N142" i="17"/>
  <c r="O141" i="17"/>
  <c r="N141" i="17"/>
  <c r="O140" i="17"/>
  <c r="N140" i="17"/>
  <c r="O139" i="17"/>
  <c r="N139" i="17"/>
  <c r="O138" i="17"/>
  <c r="N138" i="17"/>
  <c r="O137" i="17"/>
  <c r="N137" i="17"/>
  <c r="O136" i="17"/>
  <c r="N136" i="17"/>
  <c r="O135" i="17"/>
  <c r="N135" i="17"/>
  <c r="O134" i="17"/>
  <c r="N134" i="17"/>
  <c r="O133" i="17"/>
  <c r="N133" i="17"/>
  <c r="O132" i="17"/>
  <c r="N132" i="17"/>
  <c r="O131" i="17"/>
  <c r="N131" i="17"/>
  <c r="O130" i="17"/>
  <c r="N130" i="17"/>
  <c r="O129" i="17"/>
  <c r="N129" i="17"/>
  <c r="O128" i="17"/>
  <c r="N128" i="17"/>
  <c r="O127" i="17"/>
  <c r="N127" i="17"/>
  <c r="O126" i="17"/>
  <c r="N126" i="17"/>
  <c r="O125" i="17"/>
  <c r="N125" i="17"/>
  <c r="O124" i="17"/>
  <c r="N124" i="17"/>
  <c r="O123" i="17"/>
  <c r="N123" i="17"/>
  <c r="O122" i="17"/>
  <c r="N122" i="17"/>
  <c r="O121" i="17"/>
  <c r="N121" i="17"/>
  <c r="O120" i="17"/>
  <c r="N120" i="17"/>
  <c r="O119" i="17"/>
  <c r="N119" i="17"/>
  <c r="O118" i="17"/>
  <c r="N118" i="17"/>
  <c r="O117" i="17"/>
  <c r="N117" i="17"/>
  <c r="O116" i="17"/>
  <c r="N116" i="17"/>
  <c r="O115" i="17"/>
  <c r="N115" i="17"/>
  <c r="O114" i="17"/>
  <c r="N114" i="17"/>
  <c r="O113" i="17"/>
  <c r="N113" i="17"/>
  <c r="O112" i="17"/>
  <c r="N112" i="17"/>
  <c r="O111" i="17"/>
  <c r="N111" i="17"/>
  <c r="O110" i="17"/>
  <c r="N110" i="17"/>
  <c r="O109" i="17"/>
  <c r="N109" i="17"/>
  <c r="O108" i="17"/>
  <c r="N108" i="17"/>
  <c r="O107" i="17"/>
  <c r="N107" i="17"/>
  <c r="O106" i="17"/>
  <c r="N106" i="17"/>
  <c r="O105" i="17"/>
  <c r="N105" i="17"/>
  <c r="O104" i="17"/>
  <c r="N104" i="17"/>
  <c r="O103" i="17"/>
  <c r="N103" i="17"/>
  <c r="O102" i="17"/>
  <c r="N102" i="17"/>
  <c r="O101" i="17"/>
  <c r="N101" i="17"/>
  <c r="O100" i="17"/>
  <c r="N100" i="17"/>
  <c r="O99" i="17"/>
  <c r="N99" i="17"/>
  <c r="O98" i="17"/>
  <c r="N98" i="17"/>
  <c r="O97" i="17"/>
  <c r="N97" i="17"/>
  <c r="O96" i="17"/>
  <c r="N96" i="17"/>
  <c r="O95" i="17"/>
  <c r="N95" i="17"/>
  <c r="O94" i="17"/>
  <c r="N94" i="17"/>
  <c r="O93" i="17"/>
  <c r="N93" i="17"/>
  <c r="O92" i="17"/>
  <c r="N92" i="17"/>
  <c r="O91" i="17"/>
  <c r="N91" i="17"/>
  <c r="O90" i="17"/>
  <c r="N90" i="17"/>
  <c r="O89" i="17"/>
  <c r="N89" i="17"/>
  <c r="O88" i="17"/>
  <c r="N88" i="17"/>
  <c r="O87" i="17"/>
  <c r="N87" i="17"/>
  <c r="O86" i="17"/>
  <c r="N86" i="17"/>
  <c r="O85" i="17"/>
  <c r="N85" i="17"/>
  <c r="O84" i="17"/>
  <c r="N84" i="17"/>
  <c r="O83" i="17"/>
  <c r="N83" i="17"/>
  <c r="O82" i="17"/>
  <c r="N82" i="17"/>
  <c r="O81" i="17"/>
  <c r="N81" i="17"/>
  <c r="O80" i="17"/>
  <c r="N80" i="17"/>
  <c r="O79" i="17"/>
  <c r="N79" i="17"/>
  <c r="O78" i="17"/>
  <c r="N78" i="17"/>
  <c r="O77" i="17"/>
  <c r="N77" i="17"/>
  <c r="O76" i="17"/>
  <c r="N76" i="17"/>
  <c r="O75" i="17"/>
  <c r="N75" i="17"/>
  <c r="O74" i="17"/>
  <c r="N74" i="17"/>
  <c r="O73" i="17"/>
  <c r="N73" i="17"/>
  <c r="O72" i="17"/>
  <c r="N72" i="17"/>
  <c r="O71" i="17"/>
  <c r="N71" i="17"/>
  <c r="O70" i="17"/>
  <c r="N70" i="17"/>
  <c r="O69" i="17"/>
  <c r="N69" i="17"/>
  <c r="O68" i="17"/>
  <c r="N68" i="17"/>
  <c r="O67" i="17"/>
  <c r="N67" i="17"/>
  <c r="O66" i="17"/>
  <c r="N66" i="17"/>
  <c r="O65" i="17"/>
  <c r="N65" i="17"/>
  <c r="O64" i="17"/>
  <c r="N64" i="17"/>
  <c r="O63" i="17"/>
  <c r="N63" i="17"/>
  <c r="O62" i="17"/>
  <c r="N62" i="17"/>
  <c r="O61" i="17"/>
  <c r="N61" i="17"/>
  <c r="O60" i="17"/>
  <c r="N60" i="17"/>
  <c r="O59" i="17"/>
  <c r="N59" i="17"/>
  <c r="O58" i="17"/>
  <c r="N58" i="17"/>
  <c r="O57" i="17"/>
  <c r="N57" i="17"/>
  <c r="O56" i="17"/>
  <c r="N56" i="17"/>
  <c r="O55" i="17"/>
  <c r="N55" i="17"/>
  <c r="O54" i="17"/>
  <c r="N54" i="17"/>
  <c r="O53" i="17"/>
  <c r="N53" i="17"/>
  <c r="O52" i="17"/>
  <c r="N52" i="17"/>
  <c r="O51" i="17"/>
  <c r="N51" i="17"/>
  <c r="O50" i="17"/>
  <c r="N50" i="17"/>
  <c r="O49" i="17"/>
  <c r="N49" i="17"/>
  <c r="O48" i="17"/>
  <c r="N48" i="17"/>
  <c r="O47" i="17"/>
  <c r="N47" i="17"/>
  <c r="O46" i="17"/>
  <c r="N46" i="17"/>
  <c r="O45" i="17"/>
  <c r="N45" i="17"/>
  <c r="O44" i="17"/>
  <c r="N44" i="17"/>
  <c r="O43" i="17"/>
  <c r="N43" i="17"/>
  <c r="O42" i="17"/>
  <c r="N42" i="17"/>
  <c r="O41" i="17"/>
  <c r="N41" i="17"/>
  <c r="O40" i="17"/>
  <c r="N40" i="17"/>
  <c r="O39" i="17"/>
  <c r="N39" i="17"/>
  <c r="O38" i="17"/>
  <c r="N38" i="17"/>
  <c r="O37" i="17"/>
  <c r="N37" i="17"/>
  <c r="O36" i="17"/>
  <c r="N36" i="17"/>
  <c r="O35" i="17"/>
  <c r="N35" i="17"/>
  <c r="O34" i="17"/>
  <c r="N34" i="17"/>
  <c r="O33" i="17"/>
  <c r="N33" i="17"/>
  <c r="O32" i="17"/>
  <c r="N32" i="17"/>
  <c r="O31" i="17"/>
  <c r="N31" i="17"/>
  <c r="O30" i="17"/>
  <c r="N30" i="17"/>
  <c r="O29" i="17"/>
  <c r="N29" i="17"/>
  <c r="O28" i="17"/>
  <c r="N28" i="17"/>
  <c r="O27" i="17"/>
  <c r="N27" i="17"/>
  <c r="O26" i="17"/>
  <c r="N26" i="17"/>
  <c r="O25" i="17"/>
  <c r="N25" i="17"/>
  <c r="O24" i="17"/>
  <c r="N24" i="17"/>
  <c r="O23" i="17"/>
  <c r="N23" i="17"/>
  <c r="O22" i="17"/>
  <c r="N22" i="17"/>
  <c r="O21" i="17"/>
  <c r="N21" i="17"/>
  <c r="O20" i="17"/>
  <c r="N20" i="17"/>
  <c r="O19" i="17"/>
  <c r="N19" i="17"/>
  <c r="O18" i="17"/>
  <c r="N18" i="17"/>
  <c r="O17" i="17"/>
  <c r="N17" i="17"/>
  <c r="O16" i="17"/>
  <c r="N16" i="17"/>
  <c r="O15" i="17"/>
  <c r="N15" i="17"/>
  <c r="O14" i="17"/>
  <c r="N14" i="17"/>
  <c r="O13" i="17"/>
  <c r="N13" i="17"/>
  <c r="O12" i="17"/>
  <c r="N12" i="17"/>
  <c r="O11" i="17"/>
  <c r="N11" i="17"/>
  <c r="O10" i="17"/>
  <c r="N10" i="17"/>
  <c r="O9" i="17"/>
  <c r="N9" i="17"/>
  <c r="O8" i="17"/>
  <c r="N8" i="17"/>
  <c r="O7" i="17"/>
  <c r="N7" i="17"/>
  <c r="O6" i="17"/>
  <c r="N6" i="17"/>
  <c r="O5" i="17"/>
  <c r="N5" i="17"/>
  <c r="O4" i="17"/>
  <c r="N4" i="17"/>
  <c r="O3" i="17"/>
  <c r="N3" i="17"/>
  <c r="N207" i="17" l="1"/>
  <c r="M207" i="17"/>
  <c r="N207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45" i="16"/>
  <c r="N46" i="16"/>
  <c r="N47" i="16"/>
  <c r="N48" i="16"/>
  <c r="N49" i="16"/>
  <c r="N50" i="16"/>
  <c r="N51" i="16"/>
  <c r="N52" i="16"/>
  <c r="N53" i="16"/>
  <c r="N54" i="16"/>
  <c r="N55" i="16"/>
  <c r="N56" i="16"/>
  <c r="N57" i="16"/>
  <c r="N58" i="16"/>
  <c r="N59" i="16"/>
  <c r="N60" i="16"/>
  <c r="N61" i="16"/>
  <c r="N62" i="16"/>
  <c r="N63" i="16"/>
  <c r="N64" i="16"/>
  <c r="N65" i="16"/>
  <c r="N66" i="16"/>
  <c r="N67" i="16"/>
  <c r="N68" i="16"/>
  <c r="N69" i="16"/>
  <c r="N70" i="16"/>
  <c r="N71" i="16"/>
  <c r="N72" i="16"/>
  <c r="N73" i="16"/>
  <c r="N74" i="16"/>
  <c r="N75" i="16"/>
  <c r="N76" i="16"/>
  <c r="N77" i="16"/>
  <c r="N78" i="16"/>
  <c r="N79" i="16"/>
  <c r="N80" i="16"/>
  <c r="N81" i="16"/>
  <c r="N82" i="16"/>
  <c r="N83" i="16"/>
  <c r="N84" i="16"/>
  <c r="N85" i="16"/>
  <c r="N86" i="16"/>
  <c r="N87" i="16"/>
  <c r="N88" i="16"/>
  <c r="N89" i="16"/>
  <c r="N90" i="16"/>
  <c r="N91" i="16"/>
  <c r="N92" i="16"/>
  <c r="N93" i="16"/>
  <c r="N94" i="16"/>
  <c r="N95" i="16"/>
  <c r="N96" i="16"/>
  <c r="N97" i="16"/>
  <c r="N98" i="16"/>
  <c r="N99" i="16"/>
  <c r="N100" i="16"/>
  <c r="N101" i="16"/>
  <c r="N102" i="16"/>
  <c r="N103" i="16"/>
  <c r="N104" i="16"/>
  <c r="N105" i="16"/>
  <c r="N106" i="16"/>
  <c r="N107" i="16"/>
  <c r="N108" i="16"/>
  <c r="N109" i="16"/>
  <c r="N110" i="16"/>
  <c r="N111" i="16"/>
  <c r="N112" i="16"/>
  <c r="N113" i="16"/>
  <c r="N114" i="16"/>
  <c r="N115" i="16"/>
  <c r="N116" i="16"/>
  <c r="N117" i="16"/>
  <c r="N118" i="16"/>
  <c r="N119" i="16"/>
  <c r="N120" i="16"/>
  <c r="N121" i="16"/>
  <c r="N122" i="16"/>
  <c r="N123" i="16"/>
  <c r="N124" i="16"/>
  <c r="N125" i="16"/>
  <c r="N126" i="16"/>
  <c r="N127" i="16"/>
  <c r="N128" i="16"/>
  <c r="N129" i="16"/>
  <c r="N130" i="16"/>
  <c r="N131" i="16"/>
  <c r="N132" i="16"/>
  <c r="N133" i="16"/>
  <c r="N134" i="16"/>
  <c r="N135" i="16"/>
  <c r="N136" i="16"/>
  <c r="N137" i="16"/>
  <c r="N138" i="16"/>
  <c r="N139" i="16"/>
  <c r="N140" i="16"/>
  <c r="N141" i="16"/>
  <c r="N142" i="16"/>
  <c r="N143" i="16"/>
  <c r="N144" i="16"/>
  <c r="N145" i="16"/>
  <c r="N146" i="16"/>
  <c r="N147" i="16"/>
  <c r="N148" i="16"/>
  <c r="N149" i="16"/>
  <c r="N150" i="16"/>
  <c r="N151" i="16"/>
  <c r="N152" i="16"/>
  <c r="N153" i="16"/>
  <c r="N154" i="16"/>
  <c r="N155" i="16"/>
  <c r="N156" i="16"/>
  <c r="N157" i="16"/>
  <c r="N158" i="16"/>
  <c r="N159" i="16"/>
  <c r="N160" i="16"/>
  <c r="N161" i="16"/>
  <c r="N162" i="16"/>
  <c r="N163" i="16"/>
  <c r="N164" i="16"/>
  <c r="N165" i="16"/>
  <c r="N166" i="16"/>
  <c r="N167" i="16"/>
  <c r="N168" i="16"/>
  <c r="N169" i="16"/>
  <c r="N170" i="16"/>
  <c r="N171" i="16"/>
  <c r="N172" i="16"/>
  <c r="N173" i="16"/>
  <c r="N174" i="16"/>
  <c r="N175" i="16"/>
  <c r="N176" i="16"/>
  <c r="N177" i="16"/>
  <c r="N178" i="16"/>
  <c r="N179" i="16"/>
  <c r="N180" i="16"/>
  <c r="N181" i="16"/>
  <c r="N182" i="16"/>
  <c r="N183" i="16"/>
  <c r="N184" i="16"/>
  <c r="N185" i="16"/>
  <c r="N186" i="16"/>
  <c r="N187" i="16"/>
  <c r="N188" i="16"/>
  <c r="N189" i="16"/>
  <c r="N190" i="16"/>
  <c r="N191" i="16"/>
  <c r="N192" i="16"/>
  <c r="N193" i="16"/>
  <c r="N194" i="16"/>
  <c r="N195" i="16"/>
  <c r="N196" i="16"/>
  <c r="N197" i="16"/>
  <c r="N198" i="16"/>
  <c r="N199" i="16"/>
  <c r="N200" i="16"/>
  <c r="N201" i="16"/>
  <c r="N202" i="16"/>
  <c r="N3" i="16"/>
  <c r="L201" i="16"/>
  <c r="M201" i="16"/>
  <c r="L202" i="16"/>
  <c r="M202" i="16"/>
  <c r="I207" i="16"/>
  <c r="M207" i="16" s="1"/>
  <c r="H207" i="16"/>
  <c r="G207" i="16"/>
  <c r="F207" i="16"/>
  <c r="E207" i="16"/>
  <c r="L207" i="16" s="1"/>
  <c r="D207" i="16"/>
  <c r="C207" i="16"/>
  <c r="M200" i="16"/>
  <c r="L200" i="16"/>
  <c r="M199" i="16"/>
  <c r="L199" i="16"/>
  <c r="M198" i="16"/>
  <c r="L198" i="16"/>
  <c r="M197" i="16"/>
  <c r="L197" i="16"/>
  <c r="M196" i="16"/>
  <c r="L196" i="16"/>
  <c r="M195" i="16"/>
  <c r="L195" i="16"/>
  <c r="M194" i="16"/>
  <c r="L194" i="16"/>
  <c r="M193" i="16"/>
  <c r="L193" i="16"/>
  <c r="M192" i="16"/>
  <c r="L192" i="16"/>
  <c r="M191" i="16"/>
  <c r="L191" i="16"/>
  <c r="M190" i="16"/>
  <c r="L190" i="16"/>
  <c r="M189" i="16"/>
  <c r="L189" i="16"/>
  <c r="M188" i="16"/>
  <c r="L188" i="16"/>
  <c r="M187" i="16"/>
  <c r="L187" i="16"/>
  <c r="M186" i="16"/>
  <c r="L186" i="16"/>
  <c r="M185" i="16"/>
  <c r="L185" i="16"/>
  <c r="M184" i="16"/>
  <c r="L184" i="16"/>
  <c r="M183" i="16"/>
  <c r="L183" i="16"/>
  <c r="M182" i="16"/>
  <c r="L182" i="16"/>
  <c r="M181" i="16"/>
  <c r="L181" i="16"/>
  <c r="M180" i="16"/>
  <c r="L180" i="16"/>
  <c r="M179" i="16"/>
  <c r="L179" i="16"/>
  <c r="M178" i="16"/>
  <c r="L178" i="16"/>
  <c r="M177" i="16"/>
  <c r="L177" i="16"/>
  <c r="M176" i="16"/>
  <c r="L176" i="16"/>
  <c r="M175" i="16"/>
  <c r="L175" i="16"/>
  <c r="M174" i="16"/>
  <c r="L174" i="16"/>
  <c r="M173" i="16"/>
  <c r="L173" i="16"/>
  <c r="M172" i="16"/>
  <c r="L172" i="16"/>
  <c r="M171" i="16"/>
  <c r="L171" i="16"/>
  <c r="M170" i="16"/>
  <c r="L170" i="16"/>
  <c r="M169" i="16"/>
  <c r="L169" i="16"/>
  <c r="M168" i="16"/>
  <c r="L168" i="16"/>
  <c r="M167" i="16"/>
  <c r="L167" i="16"/>
  <c r="M166" i="16"/>
  <c r="L166" i="16"/>
  <c r="M165" i="16"/>
  <c r="L165" i="16"/>
  <c r="M164" i="16"/>
  <c r="L164" i="16"/>
  <c r="M163" i="16"/>
  <c r="L163" i="16"/>
  <c r="M162" i="16"/>
  <c r="L162" i="16"/>
  <c r="M161" i="16"/>
  <c r="L161" i="16"/>
  <c r="M160" i="16"/>
  <c r="L160" i="16"/>
  <c r="M159" i="16"/>
  <c r="L159" i="16"/>
  <c r="M158" i="16"/>
  <c r="L158" i="16"/>
  <c r="M157" i="16"/>
  <c r="L157" i="16"/>
  <c r="M156" i="16"/>
  <c r="L156" i="16"/>
  <c r="M155" i="16"/>
  <c r="L155" i="16"/>
  <c r="M154" i="16"/>
  <c r="L154" i="16"/>
  <c r="M153" i="16"/>
  <c r="L153" i="16"/>
  <c r="M152" i="16"/>
  <c r="L152" i="16"/>
  <c r="M151" i="16"/>
  <c r="L151" i="16"/>
  <c r="M150" i="16"/>
  <c r="L150" i="16"/>
  <c r="M149" i="16"/>
  <c r="L149" i="16"/>
  <c r="M148" i="16"/>
  <c r="L148" i="16"/>
  <c r="M147" i="16"/>
  <c r="L147" i="16"/>
  <c r="M146" i="16"/>
  <c r="L146" i="16"/>
  <c r="M145" i="16"/>
  <c r="L145" i="16"/>
  <c r="M144" i="16"/>
  <c r="L144" i="16"/>
  <c r="M143" i="16"/>
  <c r="L143" i="16"/>
  <c r="M142" i="16"/>
  <c r="L142" i="16"/>
  <c r="M141" i="16"/>
  <c r="L141" i="16"/>
  <c r="M140" i="16"/>
  <c r="L140" i="16"/>
  <c r="M139" i="16"/>
  <c r="L139" i="16"/>
  <c r="M138" i="16"/>
  <c r="L138" i="16"/>
  <c r="M137" i="16"/>
  <c r="L137" i="16"/>
  <c r="M136" i="16"/>
  <c r="L136" i="16"/>
  <c r="M135" i="16"/>
  <c r="L135" i="16"/>
  <c r="M134" i="16"/>
  <c r="L134" i="16"/>
  <c r="M133" i="16"/>
  <c r="L133" i="16"/>
  <c r="M132" i="16"/>
  <c r="L132" i="16"/>
  <c r="M131" i="16"/>
  <c r="L131" i="16"/>
  <c r="M130" i="16"/>
  <c r="L130" i="16"/>
  <c r="M129" i="16"/>
  <c r="L129" i="16"/>
  <c r="M128" i="16"/>
  <c r="L128" i="16"/>
  <c r="M127" i="16"/>
  <c r="L127" i="16"/>
  <c r="M126" i="16"/>
  <c r="L126" i="16"/>
  <c r="M125" i="16"/>
  <c r="L125" i="16"/>
  <c r="M124" i="16"/>
  <c r="L124" i="16"/>
  <c r="M123" i="16"/>
  <c r="L123" i="16"/>
  <c r="M122" i="16"/>
  <c r="L122" i="16"/>
  <c r="M121" i="16"/>
  <c r="L121" i="16"/>
  <c r="M120" i="16"/>
  <c r="L120" i="16"/>
  <c r="M119" i="16"/>
  <c r="L119" i="16"/>
  <c r="M118" i="16"/>
  <c r="L118" i="16"/>
  <c r="M117" i="16"/>
  <c r="L117" i="16"/>
  <c r="M116" i="16"/>
  <c r="L116" i="16"/>
  <c r="M115" i="16"/>
  <c r="L115" i="16"/>
  <c r="M114" i="16"/>
  <c r="L114" i="16"/>
  <c r="M113" i="16"/>
  <c r="L113" i="16"/>
  <c r="M112" i="16"/>
  <c r="L112" i="16"/>
  <c r="M111" i="16"/>
  <c r="L111" i="16"/>
  <c r="M110" i="16"/>
  <c r="L110" i="16"/>
  <c r="M109" i="16"/>
  <c r="L109" i="16"/>
  <c r="M108" i="16"/>
  <c r="L108" i="16"/>
  <c r="M107" i="16"/>
  <c r="L107" i="16"/>
  <c r="M106" i="16"/>
  <c r="L106" i="16"/>
  <c r="M105" i="16"/>
  <c r="L105" i="16"/>
  <c r="M104" i="16"/>
  <c r="L104" i="16"/>
  <c r="M103" i="16"/>
  <c r="L103" i="16"/>
  <c r="M102" i="16"/>
  <c r="L102" i="16"/>
  <c r="M101" i="16"/>
  <c r="L101" i="16"/>
  <c r="M100" i="16"/>
  <c r="L100" i="16"/>
  <c r="M99" i="16"/>
  <c r="L99" i="16"/>
  <c r="M98" i="16"/>
  <c r="L98" i="16"/>
  <c r="M97" i="16"/>
  <c r="L97" i="16"/>
  <c r="M96" i="16"/>
  <c r="L96" i="16"/>
  <c r="M95" i="16"/>
  <c r="L95" i="16"/>
  <c r="M94" i="16"/>
  <c r="L94" i="16"/>
  <c r="M93" i="16"/>
  <c r="L93" i="16"/>
  <c r="M92" i="16"/>
  <c r="L92" i="16"/>
  <c r="M91" i="16"/>
  <c r="L91" i="16"/>
  <c r="M90" i="16"/>
  <c r="L90" i="16"/>
  <c r="M89" i="16"/>
  <c r="L89" i="16"/>
  <c r="M88" i="16"/>
  <c r="L88" i="16"/>
  <c r="M87" i="16"/>
  <c r="L87" i="16"/>
  <c r="M86" i="16"/>
  <c r="L86" i="16"/>
  <c r="M85" i="16"/>
  <c r="L85" i="16"/>
  <c r="M84" i="16"/>
  <c r="L84" i="16"/>
  <c r="M83" i="16"/>
  <c r="L83" i="16"/>
  <c r="M82" i="16"/>
  <c r="L82" i="16"/>
  <c r="M81" i="16"/>
  <c r="L81" i="16"/>
  <c r="M80" i="16"/>
  <c r="L80" i="16"/>
  <c r="M79" i="16"/>
  <c r="L79" i="16"/>
  <c r="M78" i="16"/>
  <c r="L78" i="16"/>
  <c r="M77" i="16"/>
  <c r="L77" i="16"/>
  <c r="M76" i="16"/>
  <c r="L76" i="16"/>
  <c r="M75" i="16"/>
  <c r="L75" i="16"/>
  <c r="M74" i="16"/>
  <c r="L74" i="16"/>
  <c r="M73" i="16"/>
  <c r="L73" i="16"/>
  <c r="M72" i="16"/>
  <c r="L72" i="16"/>
  <c r="M71" i="16"/>
  <c r="L71" i="16"/>
  <c r="M70" i="16"/>
  <c r="L70" i="16"/>
  <c r="M69" i="16"/>
  <c r="L69" i="16"/>
  <c r="M68" i="16"/>
  <c r="L68" i="16"/>
  <c r="M67" i="16"/>
  <c r="L67" i="16"/>
  <c r="M66" i="16"/>
  <c r="L66" i="16"/>
  <c r="M65" i="16"/>
  <c r="L65" i="16"/>
  <c r="M64" i="16"/>
  <c r="L64" i="16"/>
  <c r="M63" i="16"/>
  <c r="L63" i="16"/>
  <c r="M62" i="16"/>
  <c r="L62" i="16"/>
  <c r="M61" i="16"/>
  <c r="L61" i="16"/>
  <c r="M60" i="16"/>
  <c r="L60" i="16"/>
  <c r="M59" i="16"/>
  <c r="L59" i="16"/>
  <c r="M58" i="16"/>
  <c r="L58" i="16"/>
  <c r="M57" i="16"/>
  <c r="L57" i="16"/>
  <c r="M56" i="16"/>
  <c r="L56" i="16"/>
  <c r="M55" i="16"/>
  <c r="L55" i="16"/>
  <c r="M54" i="16"/>
  <c r="L54" i="16"/>
  <c r="M53" i="16"/>
  <c r="L53" i="16"/>
  <c r="M52" i="16"/>
  <c r="L52" i="16"/>
  <c r="M51" i="16"/>
  <c r="L51" i="16"/>
  <c r="M50" i="16"/>
  <c r="L50" i="16"/>
  <c r="M49" i="16"/>
  <c r="L49" i="16"/>
  <c r="M48" i="16"/>
  <c r="L48" i="16"/>
  <c r="M47" i="16"/>
  <c r="L47" i="16"/>
  <c r="M46" i="16"/>
  <c r="L46" i="16"/>
  <c r="M45" i="16"/>
  <c r="L45" i="16"/>
  <c r="M44" i="16"/>
  <c r="L44" i="16"/>
  <c r="M43" i="16"/>
  <c r="L43" i="16"/>
  <c r="M42" i="16"/>
  <c r="L42" i="16"/>
  <c r="M41" i="16"/>
  <c r="L41" i="16"/>
  <c r="M40" i="16"/>
  <c r="L40" i="16"/>
  <c r="M39" i="16"/>
  <c r="L39" i="16"/>
  <c r="M38" i="16"/>
  <c r="L38" i="16"/>
  <c r="M37" i="16"/>
  <c r="L37" i="16"/>
  <c r="M36" i="16"/>
  <c r="L36" i="16"/>
  <c r="M35" i="16"/>
  <c r="L35" i="16"/>
  <c r="M34" i="16"/>
  <c r="L34" i="16"/>
  <c r="M33" i="16"/>
  <c r="L33" i="16"/>
  <c r="M32" i="16"/>
  <c r="L32" i="16"/>
  <c r="M31" i="16"/>
  <c r="L31" i="16"/>
  <c r="M30" i="16"/>
  <c r="L30" i="16"/>
  <c r="M29" i="16"/>
  <c r="L29" i="16"/>
  <c r="M28" i="16"/>
  <c r="L28" i="16"/>
  <c r="M27" i="16"/>
  <c r="L27" i="16"/>
  <c r="M26" i="16"/>
  <c r="L26" i="16"/>
  <c r="M25" i="16"/>
  <c r="L25" i="16"/>
  <c r="M24" i="16"/>
  <c r="L24" i="16"/>
  <c r="M23" i="16"/>
  <c r="L23" i="16"/>
  <c r="M22" i="16"/>
  <c r="L22" i="16"/>
  <c r="M21" i="16"/>
  <c r="L21" i="16"/>
  <c r="M20" i="16"/>
  <c r="L20" i="16"/>
  <c r="M19" i="16"/>
  <c r="L19" i="16"/>
  <c r="M18" i="16"/>
  <c r="L18" i="16"/>
  <c r="M17" i="16"/>
  <c r="L17" i="16"/>
  <c r="M16" i="16"/>
  <c r="L16" i="16"/>
  <c r="M15" i="16"/>
  <c r="L15" i="16"/>
  <c r="M14" i="16"/>
  <c r="L14" i="16"/>
  <c r="M13" i="16"/>
  <c r="L13" i="16"/>
  <c r="M12" i="16"/>
  <c r="L12" i="16"/>
  <c r="M11" i="16"/>
  <c r="L11" i="16"/>
  <c r="M10" i="16"/>
  <c r="L10" i="16"/>
  <c r="M9" i="16"/>
  <c r="L9" i="16"/>
  <c r="M8" i="16"/>
  <c r="L8" i="16"/>
  <c r="M7" i="16"/>
  <c r="L7" i="16"/>
  <c r="M6" i="16"/>
  <c r="L6" i="16"/>
  <c r="M5" i="16"/>
  <c r="L5" i="16"/>
  <c r="M4" i="16"/>
  <c r="L4" i="16"/>
  <c r="M3" i="16"/>
  <c r="L3" i="16"/>
  <c r="I208" i="15" l="1"/>
  <c r="M208" i="15" s="1"/>
  <c r="H208" i="15"/>
  <c r="G208" i="15"/>
  <c r="F208" i="15"/>
  <c r="E208" i="15"/>
  <c r="D208" i="15"/>
  <c r="C208" i="15"/>
  <c r="I207" i="15"/>
  <c r="M207" i="15" s="1"/>
  <c r="H207" i="15"/>
  <c r="G207" i="15"/>
  <c r="F207" i="15"/>
  <c r="E207" i="15"/>
  <c r="D207" i="15"/>
  <c r="C207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M4" i="15"/>
  <c r="L4" i="15"/>
  <c r="M3" i="15"/>
  <c r="L3" i="15"/>
  <c r="L208" i="15" l="1"/>
  <c r="L207" i="15"/>
  <c r="L199" i="14"/>
  <c r="M199" i="14"/>
  <c r="L200" i="14"/>
  <c r="M200" i="14"/>
  <c r="I208" i="14"/>
  <c r="M208" i="14" s="1"/>
  <c r="H208" i="14"/>
  <c r="G208" i="14"/>
  <c r="F208" i="14"/>
  <c r="E208" i="14"/>
  <c r="D208" i="14"/>
  <c r="C208" i="14"/>
  <c r="I207" i="14"/>
  <c r="M207" i="14" s="1"/>
  <c r="H207" i="14"/>
  <c r="G207" i="14"/>
  <c r="F207" i="14"/>
  <c r="E207" i="14"/>
  <c r="L207" i="14" s="1"/>
  <c r="D207" i="14"/>
  <c r="C207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4" i="14"/>
  <c r="L4" i="14"/>
  <c r="M3" i="14"/>
  <c r="L3" i="14"/>
  <c r="L208" i="14" l="1"/>
  <c r="L177" i="9"/>
  <c r="L178" i="9"/>
  <c r="L179" i="9"/>
  <c r="L180" i="9"/>
  <c r="L181" i="9"/>
  <c r="L182" i="9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77" i="11"/>
  <c r="L178" i="11"/>
  <c r="L179" i="11"/>
  <c r="L180" i="11"/>
  <c r="L181" i="11"/>
  <c r="L182" i="11"/>
  <c r="L183" i="11"/>
  <c r="L184" i="11"/>
  <c r="L185" i="11"/>
  <c r="L186" i="11"/>
  <c r="L187" i="11"/>
  <c r="L188" i="11"/>
  <c r="L189" i="11"/>
  <c r="L190" i="11"/>
  <c r="L191" i="11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M204" i="13"/>
  <c r="M203" i="13"/>
  <c r="M198" i="13"/>
  <c r="L177" i="13"/>
  <c r="L178" i="13"/>
  <c r="L179" i="13"/>
  <c r="L180" i="13"/>
  <c r="L181" i="13"/>
  <c r="L182" i="13"/>
  <c r="L183" i="13"/>
  <c r="L184" i="13"/>
  <c r="L185" i="13"/>
  <c r="L186" i="13"/>
  <c r="L187" i="13"/>
  <c r="L188" i="13"/>
  <c r="L189" i="13"/>
  <c r="L190" i="13"/>
  <c r="L191" i="13"/>
  <c r="L192" i="13"/>
  <c r="L193" i="13"/>
  <c r="L194" i="13"/>
  <c r="L195" i="13"/>
  <c r="L196" i="13"/>
  <c r="L197" i="13"/>
  <c r="L198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M135" i="13"/>
  <c r="M136" i="13"/>
  <c r="M137" i="13"/>
  <c r="M138" i="13"/>
  <c r="M139" i="13"/>
  <c r="M140" i="13"/>
  <c r="M141" i="13"/>
  <c r="M142" i="13"/>
  <c r="M143" i="13"/>
  <c r="M144" i="13"/>
  <c r="M145" i="13"/>
  <c r="M146" i="13"/>
  <c r="M147" i="13"/>
  <c r="M148" i="13"/>
  <c r="M149" i="13"/>
  <c r="M150" i="13"/>
  <c r="M151" i="13"/>
  <c r="M152" i="13"/>
  <c r="M153" i="13"/>
  <c r="M154" i="13"/>
  <c r="M155" i="13"/>
  <c r="M156" i="13"/>
  <c r="M157" i="13"/>
  <c r="M158" i="13"/>
  <c r="M159" i="13"/>
  <c r="M160" i="13"/>
  <c r="M161" i="13"/>
  <c r="M162" i="13"/>
  <c r="M163" i="13"/>
  <c r="M164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M178" i="13"/>
  <c r="M179" i="13"/>
  <c r="M180" i="13"/>
  <c r="M181" i="13"/>
  <c r="M182" i="13"/>
  <c r="M183" i="13"/>
  <c r="M184" i="13"/>
  <c r="M185" i="13"/>
  <c r="M186" i="13"/>
  <c r="M187" i="13"/>
  <c r="M188" i="13"/>
  <c r="M189" i="13"/>
  <c r="M190" i="13"/>
  <c r="M191" i="13"/>
  <c r="M192" i="13"/>
  <c r="M193" i="13"/>
  <c r="M194" i="13"/>
  <c r="M195" i="13"/>
  <c r="M196" i="13"/>
  <c r="M197" i="13"/>
  <c r="M5" i="13"/>
  <c r="M4" i="13"/>
  <c r="M3" i="13"/>
  <c r="I204" i="13"/>
  <c r="H204" i="13"/>
  <c r="G204" i="13"/>
  <c r="F204" i="13"/>
  <c r="E204" i="13"/>
  <c r="D204" i="13"/>
  <c r="C204" i="13"/>
  <c r="I203" i="13"/>
  <c r="H203" i="13"/>
  <c r="G203" i="13"/>
  <c r="F203" i="13"/>
  <c r="E203" i="13"/>
  <c r="L203" i="13" s="1"/>
  <c r="D203" i="13"/>
  <c r="C203" i="13"/>
  <c r="L176" i="13"/>
  <c r="L175" i="13"/>
  <c r="L174" i="13"/>
  <c r="L173" i="13"/>
  <c r="L172" i="13"/>
  <c r="L171" i="13"/>
  <c r="L170" i="13"/>
  <c r="L169" i="13"/>
  <c r="L168" i="13"/>
  <c r="L167" i="13"/>
  <c r="L166" i="13"/>
  <c r="L165" i="13"/>
  <c r="L164" i="13"/>
  <c r="L163" i="13"/>
  <c r="L162" i="13"/>
  <c r="L161" i="13"/>
  <c r="L160" i="13"/>
  <c r="L159" i="13"/>
  <c r="L158" i="13"/>
  <c r="L157" i="13"/>
  <c r="L156" i="13"/>
  <c r="L155" i="13"/>
  <c r="L154" i="13"/>
  <c r="L153" i="13"/>
  <c r="L152" i="13"/>
  <c r="L151" i="13"/>
  <c r="L150" i="13"/>
  <c r="L149" i="13"/>
  <c r="L148" i="13"/>
  <c r="L147" i="13"/>
  <c r="L146" i="13"/>
  <c r="L145" i="13"/>
  <c r="L144" i="13"/>
  <c r="L143" i="13"/>
  <c r="L142" i="13"/>
  <c r="L141" i="13"/>
  <c r="L140" i="13"/>
  <c r="L139" i="13"/>
  <c r="L138" i="13"/>
  <c r="L137" i="13"/>
  <c r="L136" i="13"/>
  <c r="L135" i="13"/>
  <c r="L134" i="13"/>
  <c r="L133" i="13"/>
  <c r="L132" i="13"/>
  <c r="L131" i="13"/>
  <c r="L130" i="13"/>
  <c r="L129" i="13"/>
  <c r="L128" i="13"/>
  <c r="L127" i="13"/>
  <c r="L126" i="13"/>
  <c r="L125" i="13"/>
  <c r="L124" i="13"/>
  <c r="L123" i="13"/>
  <c r="L122" i="13"/>
  <c r="L121" i="13"/>
  <c r="L120" i="13"/>
  <c r="L119" i="13"/>
  <c r="L118" i="13"/>
  <c r="L117" i="13"/>
  <c r="L116" i="13"/>
  <c r="L115" i="13"/>
  <c r="L114" i="13"/>
  <c r="L113" i="13"/>
  <c r="L112" i="13"/>
  <c r="L111" i="13"/>
  <c r="L110" i="13"/>
  <c r="L109" i="13"/>
  <c r="L108" i="13"/>
  <c r="L107" i="13"/>
  <c r="L106" i="13"/>
  <c r="L105" i="13"/>
  <c r="L104" i="13"/>
  <c r="L103" i="13"/>
  <c r="L102" i="13"/>
  <c r="L101" i="13"/>
  <c r="L100" i="13"/>
  <c r="L99" i="13"/>
  <c r="L98" i="13"/>
  <c r="L97" i="13"/>
  <c r="L96" i="13"/>
  <c r="L95" i="13"/>
  <c r="L94" i="13"/>
  <c r="L93" i="13"/>
  <c r="L92" i="13"/>
  <c r="L91" i="13"/>
  <c r="L90" i="13"/>
  <c r="L89" i="13"/>
  <c r="L88" i="13"/>
  <c r="L87" i="13"/>
  <c r="L86" i="13"/>
  <c r="L85" i="13"/>
  <c r="L84" i="13"/>
  <c r="L83" i="13"/>
  <c r="L82" i="13"/>
  <c r="L81" i="13"/>
  <c r="L80" i="13"/>
  <c r="L79" i="13"/>
  <c r="L78" i="13"/>
  <c r="L77" i="13"/>
  <c r="L76" i="13"/>
  <c r="L75" i="13"/>
  <c r="L74" i="13"/>
  <c r="L73" i="13"/>
  <c r="L72" i="13"/>
  <c r="L71" i="13"/>
  <c r="L70" i="13"/>
  <c r="L69" i="13"/>
  <c r="L68" i="13"/>
  <c r="L67" i="13"/>
  <c r="L66" i="13"/>
  <c r="L65" i="13"/>
  <c r="L64" i="13"/>
  <c r="L63" i="13"/>
  <c r="L62" i="13"/>
  <c r="L61" i="13"/>
  <c r="L60" i="13"/>
  <c r="L59" i="13"/>
  <c r="L58" i="13"/>
  <c r="L57" i="13"/>
  <c r="L56" i="13"/>
  <c r="L55" i="13"/>
  <c r="L54" i="13"/>
  <c r="L53" i="13"/>
  <c r="L52" i="13"/>
  <c r="L51" i="13"/>
  <c r="L50" i="13"/>
  <c r="L49" i="13"/>
  <c r="L48" i="13"/>
  <c r="L47" i="13"/>
  <c r="L46" i="13"/>
  <c r="L45" i="13"/>
  <c r="L44" i="13"/>
  <c r="L43" i="13"/>
  <c r="L42" i="13"/>
  <c r="L41" i="13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6" i="13"/>
  <c r="L5" i="13"/>
  <c r="L4" i="13"/>
  <c r="L3" i="13"/>
  <c r="L204" i="13" l="1"/>
  <c r="I201" i="12"/>
  <c r="H201" i="12"/>
  <c r="G201" i="12"/>
  <c r="F201" i="12"/>
  <c r="E201" i="12"/>
  <c r="L201" i="12" s="1"/>
  <c r="D201" i="12"/>
  <c r="C201" i="12"/>
  <c r="I200" i="12"/>
  <c r="H200" i="12"/>
  <c r="G200" i="12"/>
  <c r="F200" i="12"/>
  <c r="E200" i="12"/>
  <c r="L200" i="12" s="1"/>
  <c r="D200" i="12"/>
  <c r="C200" i="12"/>
  <c r="L176" i="12"/>
  <c r="L175" i="12"/>
  <c r="L174" i="12"/>
  <c r="L173" i="12"/>
  <c r="L172" i="12"/>
  <c r="L171" i="12"/>
  <c r="L170" i="12"/>
  <c r="L169" i="12"/>
  <c r="L168" i="12"/>
  <c r="L167" i="12"/>
  <c r="L166" i="12"/>
  <c r="L165" i="12"/>
  <c r="L164" i="12"/>
  <c r="L163" i="12"/>
  <c r="L162" i="12"/>
  <c r="L161" i="12"/>
  <c r="L160" i="12"/>
  <c r="L159" i="12"/>
  <c r="L158" i="12"/>
  <c r="L157" i="12"/>
  <c r="L156" i="12"/>
  <c r="L155" i="12"/>
  <c r="L154" i="12"/>
  <c r="L153" i="12"/>
  <c r="L152" i="12"/>
  <c r="L151" i="12"/>
  <c r="L150" i="12"/>
  <c r="L149" i="12"/>
  <c r="L148" i="12"/>
  <c r="L147" i="12"/>
  <c r="L146" i="12"/>
  <c r="L145" i="12"/>
  <c r="L144" i="12"/>
  <c r="L143" i="12"/>
  <c r="L142" i="12"/>
  <c r="L141" i="12"/>
  <c r="L140" i="12"/>
  <c r="L139" i="12"/>
  <c r="L138" i="12"/>
  <c r="L137" i="12"/>
  <c r="L136" i="12"/>
  <c r="L135" i="12"/>
  <c r="L134" i="12"/>
  <c r="L133" i="12"/>
  <c r="L132" i="12"/>
  <c r="L131" i="12"/>
  <c r="L130" i="12"/>
  <c r="L129" i="12"/>
  <c r="L128" i="12"/>
  <c r="L127" i="12"/>
  <c r="L126" i="12"/>
  <c r="L125" i="12"/>
  <c r="L124" i="12"/>
  <c r="L123" i="12"/>
  <c r="L122" i="12"/>
  <c r="L121" i="12"/>
  <c r="L120" i="12"/>
  <c r="L119" i="12"/>
  <c r="L118" i="12"/>
  <c r="L117" i="12"/>
  <c r="L116" i="12"/>
  <c r="L115" i="12"/>
  <c r="L114" i="12"/>
  <c r="L113" i="12"/>
  <c r="L112" i="12"/>
  <c r="L111" i="12"/>
  <c r="L110" i="12"/>
  <c r="L109" i="12"/>
  <c r="L108" i="12"/>
  <c r="L107" i="12"/>
  <c r="L106" i="12"/>
  <c r="L105" i="12"/>
  <c r="L104" i="12"/>
  <c r="L103" i="12"/>
  <c r="L102" i="12"/>
  <c r="L101" i="12"/>
  <c r="L100" i="12"/>
  <c r="L99" i="12"/>
  <c r="L98" i="12"/>
  <c r="L97" i="12"/>
  <c r="L96" i="12"/>
  <c r="L95" i="12"/>
  <c r="L94" i="12"/>
  <c r="L93" i="12"/>
  <c r="L92" i="12"/>
  <c r="L91" i="12"/>
  <c r="L90" i="12"/>
  <c r="L89" i="12"/>
  <c r="L88" i="12"/>
  <c r="L87" i="12"/>
  <c r="L86" i="12"/>
  <c r="L85" i="12"/>
  <c r="L84" i="12"/>
  <c r="L83" i="12"/>
  <c r="L82" i="12"/>
  <c r="L81" i="12"/>
  <c r="L80" i="12"/>
  <c r="L79" i="12"/>
  <c r="L78" i="12"/>
  <c r="L77" i="12"/>
  <c r="L76" i="12"/>
  <c r="L75" i="12"/>
  <c r="L74" i="12"/>
  <c r="L73" i="12"/>
  <c r="L72" i="12"/>
  <c r="L71" i="12"/>
  <c r="L70" i="12"/>
  <c r="L69" i="12"/>
  <c r="L68" i="12"/>
  <c r="L67" i="12"/>
  <c r="L66" i="12"/>
  <c r="L65" i="12"/>
  <c r="L64" i="12"/>
  <c r="L63" i="12"/>
  <c r="L62" i="12"/>
  <c r="L61" i="12"/>
  <c r="L60" i="12"/>
  <c r="L59" i="12"/>
  <c r="L58" i="12"/>
  <c r="L57" i="12"/>
  <c r="L56" i="12"/>
  <c r="L55" i="12"/>
  <c r="L54" i="12"/>
  <c r="L53" i="12"/>
  <c r="L52" i="12"/>
  <c r="L51" i="12"/>
  <c r="L50" i="12"/>
  <c r="L49" i="12"/>
  <c r="L48" i="12"/>
  <c r="L47" i="12"/>
  <c r="L46" i="12"/>
  <c r="L45" i="12"/>
  <c r="L44" i="12"/>
  <c r="L43" i="12"/>
  <c r="L42" i="12"/>
  <c r="L41" i="12"/>
  <c r="L40" i="12"/>
  <c r="L39" i="12"/>
  <c r="L38" i="12"/>
  <c r="L37" i="12"/>
  <c r="L36" i="12"/>
  <c r="L35" i="12"/>
  <c r="L34" i="12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8" i="12"/>
  <c r="L7" i="12"/>
  <c r="L6" i="12"/>
  <c r="L5" i="12"/>
  <c r="L4" i="12"/>
  <c r="L3" i="12"/>
  <c r="I194" i="11" l="1"/>
  <c r="H194" i="11"/>
  <c r="G194" i="11"/>
  <c r="F194" i="11"/>
  <c r="E194" i="11"/>
  <c r="D194" i="11"/>
  <c r="C194" i="11"/>
  <c r="I193" i="11"/>
  <c r="H193" i="11"/>
  <c r="G193" i="11"/>
  <c r="F193" i="11"/>
  <c r="E193" i="11"/>
  <c r="D193" i="11"/>
  <c r="C193" i="11"/>
  <c r="L176" i="11"/>
  <c r="L175" i="11"/>
  <c r="L174" i="11"/>
  <c r="L173" i="11"/>
  <c r="L172" i="11"/>
  <c r="L171" i="11"/>
  <c r="L170" i="11"/>
  <c r="L169" i="11"/>
  <c r="L168" i="11"/>
  <c r="L167" i="11"/>
  <c r="L166" i="11"/>
  <c r="L165" i="11"/>
  <c r="L164" i="11"/>
  <c r="L163" i="11"/>
  <c r="L162" i="11"/>
  <c r="L161" i="11"/>
  <c r="L160" i="11"/>
  <c r="L159" i="11"/>
  <c r="L158" i="11"/>
  <c r="L157" i="11"/>
  <c r="L156" i="11"/>
  <c r="L155" i="11"/>
  <c r="L154" i="11"/>
  <c r="L153" i="11"/>
  <c r="L152" i="11"/>
  <c r="L151" i="11"/>
  <c r="L150" i="11"/>
  <c r="L149" i="11"/>
  <c r="L148" i="11"/>
  <c r="L147" i="11"/>
  <c r="L146" i="11"/>
  <c r="L145" i="11"/>
  <c r="L144" i="11"/>
  <c r="L143" i="11"/>
  <c r="L142" i="11"/>
  <c r="L141" i="11"/>
  <c r="L140" i="11"/>
  <c r="L139" i="11"/>
  <c r="L138" i="11"/>
  <c r="L137" i="11"/>
  <c r="L136" i="11"/>
  <c r="L135" i="11"/>
  <c r="L134" i="11"/>
  <c r="L133" i="11"/>
  <c r="L132" i="11"/>
  <c r="L131" i="11"/>
  <c r="L130" i="11"/>
  <c r="L129" i="11"/>
  <c r="L128" i="11"/>
  <c r="L127" i="11"/>
  <c r="L126" i="11"/>
  <c r="L125" i="11"/>
  <c r="L124" i="11"/>
  <c r="L123" i="11"/>
  <c r="L122" i="11"/>
  <c r="L121" i="11"/>
  <c r="L120" i="11"/>
  <c r="L119" i="11"/>
  <c r="L118" i="11"/>
  <c r="L117" i="11"/>
  <c r="L116" i="11"/>
  <c r="L115" i="11"/>
  <c r="L114" i="11"/>
  <c r="L113" i="11"/>
  <c r="L112" i="11"/>
  <c r="L111" i="11"/>
  <c r="L110" i="11"/>
  <c r="L109" i="11"/>
  <c r="L108" i="11"/>
  <c r="L107" i="11"/>
  <c r="L106" i="11"/>
  <c r="L105" i="11"/>
  <c r="L104" i="11"/>
  <c r="L103" i="11"/>
  <c r="L102" i="11"/>
  <c r="L101" i="11"/>
  <c r="L100" i="11"/>
  <c r="L99" i="11"/>
  <c r="L98" i="11"/>
  <c r="L97" i="11"/>
  <c r="L96" i="11"/>
  <c r="L95" i="11"/>
  <c r="L94" i="11"/>
  <c r="L93" i="11"/>
  <c r="L92" i="11"/>
  <c r="L91" i="11"/>
  <c r="L90" i="11"/>
  <c r="L89" i="11"/>
  <c r="L88" i="11"/>
  <c r="L87" i="11"/>
  <c r="L86" i="11"/>
  <c r="L85" i="11"/>
  <c r="L84" i="11"/>
  <c r="L83" i="11"/>
  <c r="L82" i="11"/>
  <c r="L81" i="11"/>
  <c r="L80" i="11"/>
  <c r="L79" i="11"/>
  <c r="L78" i="11"/>
  <c r="L77" i="11"/>
  <c r="L76" i="11"/>
  <c r="L75" i="11"/>
  <c r="L74" i="11"/>
  <c r="L73" i="11"/>
  <c r="L72" i="11"/>
  <c r="L71" i="11"/>
  <c r="L70" i="11"/>
  <c r="L69" i="11"/>
  <c r="L68" i="11"/>
  <c r="L67" i="11"/>
  <c r="L66" i="11"/>
  <c r="L65" i="11"/>
  <c r="L64" i="11"/>
  <c r="L63" i="11"/>
  <c r="L62" i="11"/>
  <c r="L61" i="11"/>
  <c r="L60" i="11"/>
  <c r="L59" i="11"/>
  <c r="L58" i="11"/>
  <c r="L57" i="11"/>
  <c r="L56" i="11"/>
  <c r="L55" i="11"/>
  <c r="L54" i="11"/>
  <c r="L53" i="11"/>
  <c r="L52" i="11"/>
  <c r="L51" i="11"/>
  <c r="L50" i="11"/>
  <c r="L49" i="11"/>
  <c r="L48" i="11"/>
  <c r="L47" i="11"/>
  <c r="L46" i="11"/>
  <c r="L45" i="11"/>
  <c r="L44" i="11"/>
  <c r="L43" i="11"/>
  <c r="L42" i="11"/>
  <c r="L41" i="11"/>
  <c r="L40" i="11"/>
  <c r="L39" i="11"/>
  <c r="L38" i="11"/>
  <c r="L37" i="11"/>
  <c r="L36" i="11"/>
  <c r="L35" i="11"/>
  <c r="L34" i="11"/>
  <c r="L33" i="11"/>
  <c r="L32" i="11"/>
  <c r="L31" i="11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94" i="11" l="1"/>
  <c r="L193" i="11"/>
  <c r="C191" i="10"/>
  <c r="D191" i="10"/>
  <c r="E191" i="10"/>
  <c r="L191" i="10" s="1"/>
  <c r="F191" i="10"/>
  <c r="G191" i="10"/>
  <c r="H191" i="10"/>
  <c r="I191" i="10"/>
  <c r="C192" i="10"/>
  <c r="D192" i="10"/>
  <c r="E192" i="10"/>
  <c r="F192" i="10"/>
  <c r="G192" i="10"/>
  <c r="H192" i="10"/>
  <c r="I192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192" i="10" l="1"/>
  <c r="I186" i="9"/>
  <c r="H186" i="9"/>
  <c r="G186" i="9"/>
  <c r="F186" i="9"/>
  <c r="E186" i="9"/>
  <c r="L186" i="9" s="1"/>
  <c r="D186" i="9"/>
  <c r="C186" i="9"/>
  <c r="I185" i="9"/>
  <c r="H185" i="9"/>
  <c r="G185" i="9"/>
  <c r="F185" i="9"/>
  <c r="E185" i="9"/>
  <c r="L185" i="9" s="1"/>
  <c r="D185" i="9"/>
  <c r="C185" i="9"/>
  <c r="L176" i="9"/>
  <c r="L175" i="9"/>
  <c r="L174" i="9"/>
  <c r="L173" i="9"/>
  <c r="L172" i="9"/>
  <c r="L171" i="9"/>
  <c r="L170" i="9"/>
  <c r="L169" i="9"/>
  <c r="L168" i="9"/>
  <c r="L167" i="9"/>
  <c r="L166" i="9"/>
  <c r="L165" i="9"/>
  <c r="L164" i="9"/>
  <c r="L163" i="9"/>
  <c r="L162" i="9"/>
  <c r="L161" i="9"/>
  <c r="L160" i="9"/>
  <c r="L159" i="9"/>
  <c r="L158" i="9"/>
  <c r="L157" i="9"/>
  <c r="L156" i="9"/>
  <c r="L155" i="9"/>
  <c r="L154" i="9"/>
  <c r="L153" i="9"/>
  <c r="L152" i="9"/>
  <c r="L151" i="9"/>
  <c r="L150" i="9"/>
  <c r="L149" i="9"/>
  <c r="L148" i="9"/>
  <c r="L147" i="9"/>
  <c r="L146" i="9"/>
  <c r="L145" i="9"/>
  <c r="L144" i="9"/>
  <c r="L143" i="9"/>
  <c r="L142" i="9"/>
  <c r="L141" i="9"/>
  <c r="L140" i="9"/>
  <c r="L139" i="9"/>
  <c r="L138" i="9"/>
  <c r="L137" i="9"/>
  <c r="L136" i="9"/>
  <c r="L135" i="9"/>
  <c r="L134" i="9"/>
  <c r="L133" i="9"/>
  <c r="L132" i="9"/>
  <c r="L131" i="9"/>
  <c r="L130" i="9"/>
  <c r="L129" i="9"/>
  <c r="L128" i="9"/>
  <c r="L127" i="9"/>
  <c r="L126" i="9"/>
  <c r="L125" i="9"/>
  <c r="L124" i="9"/>
  <c r="L123" i="9"/>
  <c r="L122" i="9"/>
  <c r="L121" i="9"/>
  <c r="L120" i="9"/>
  <c r="L119" i="9"/>
  <c r="L118" i="9"/>
  <c r="L117" i="9"/>
  <c r="L116" i="9"/>
  <c r="L115" i="9"/>
  <c r="L114" i="9"/>
  <c r="L113" i="9"/>
  <c r="L112" i="9"/>
  <c r="L111" i="9"/>
  <c r="L110" i="9"/>
  <c r="L109" i="9"/>
  <c r="L108" i="9"/>
  <c r="L107" i="9"/>
  <c r="L106" i="9"/>
  <c r="L105" i="9"/>
  <c r="L104" i="9"/>
  <c r="L103" i="9"/>
  <c r="L102" i="9"/>
  <c r="L101" i="9"/>
  <c r="L100" i="9"/>
  <c r="L99" i="9"/>
  <c r="L98" i="9"/>
  <c r="L97" i="9"/>
  <c r="L96" i="9"/>
  <c r="L95" i="9"/>
  <c r="L94" i="9"/>
  <c r="L93" i="9"/>
  <c r="L92" i="9"/>
  <c r="L91" i="9"/>
  <c r="L90" i="9"/>
  <c r="L89" i="9"/>
  <c r="L88" i="9"/>
  <c r="L87" i="9"/>
  <c r="L86" i="9"/>
  <c r="L85" i="9"/>
  <c r="L84" i="9"/>
  <c r="L83" i="9"/>
  <c r="L82" i="9"/>
  <c r="L81" i="9"/>
  <c r="L80" i="9"/>
  <c r="L79" i="9"/>
  <c r="L78" i="9"/>
  <c r="L77" i="9"/>
  <c r="L76" i="9"/>
  <c r="L75" i="9"/>
  <c r="L74" i="9"/>
  <c r="L73" i="9"/>
  <c r="L72" i="9"/>
  <c r="L71" i="9"/>
  <c r="L70" i="9"/>
  <c r="L69" i="9"/>
  <c r="L68" i="9"/>
  <c r="L67" i="9"/>
  <c r="L66" i="9"/>
  <c r="L65" i="9"/>
  <c r="L64" i="9"/>
  <c r="L63" i="9"/>
  <c r="L62" i="9"/>
  <c r="L61" i="9"/>
  <c r="L60" i="9"/>
  <c r="L59" i="9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3" i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" i="2"/>
  <c r="C179" i="8" l="1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C178" i="8"/>
  <c r="D178" i="8"/>
  <c r="E178" i="8"/>
  <c r="F178" i="8"/>
  <c r="G178" i="8"/>
  <c r="H178" i="8"/>
  <c r="I178" i="8"/>
  <c r="D179" i="8"/>
  <c r="E179" i="8"/>
  <c r="F179" i="8"/>
  <c r="G179" i="8"/>
  <c r="H179" i="8"/>
  <c r="I179" i="8"/>
  <c r="L148" i="8"/>
  <c r="L147" i="8"/>
  <c r="L146" i="8"/>
  <c r="L145" i="8"/>
  <c r="L144" i="8"/>
  <c r="L143" i="8"/>
  <c r="L142" i="8"/>
  <c r="L141" i="8"/>
  <c r="L140" i="8"/>
  <c r="L139" i="8"/>
  <c r="L138" i="8"/>
  <c r="L137" i="8"/>
  <c r="L136" i="8"/>
  <c r="L135" i="8"/>
  <c r="L134" i="8"/>
  <c r="L133" i="8"/>
  <c r="L132" i="8"/>
  <c r="L131" i="8"/>
  <c r="L130" i="8"/>
  <c r="L129" i="8"/>
  <c r="L128" i="8"/>
  <c r="L127" i="8"/>
  <c r="L126" i="8"/>
  <c r="L125" i="8"/>
  <c r="L124" i="8"/>
  <c r="L123" i="8"/>
  <c r="L122" i="8"/>
  <c r="L121" i="8"/>
  <c r="L120" i="8"/>
  <c r="L119" i="8"/>
  <c r="L118" i="8"/>
  <c r="L117" i="8"/>
  <c r="L116" i="8"/>
  <c r="L115" i="8"/>
  <c r="L114" i="8"/>
  <c r="L113" i="8"/>
  <c r="L112" i="8"/>
  <c r="L111" i="8"/>
  <c r="L110" i="8"/>
  <c r="L109" i="8"/>
  <c r="L108" i="8"/>
  <c r="L107" i="8"/>
  <c r="L106" i="8"/>
  <c r="L105" i="8"/>
  <c r="L104" i="8"/>
  <c r="L103" i="8"/>
  <c r="L102" i="8"/>
  <c r="L101" i="8"/>
  <c r="L100" i="8"/>
  <c r="L99" i="8"/>
  <c r="L98" i="8"/>
  <c r="L97" i="8"/>
  <c r="L96" i="8"/>
  <c r="L95" i="8"/>
  <c r="L94" i="8"/>
  <c r="L93" i="8"/>
  <c r="L92" i="8"/>
  <c r="L91" i="8"/>
  <c r="L90" i="8"/>
  <c r="L89" i="8"/>
  <c r="L88" i="8"/>
  <c r="L87" i="8"/>
  <c r="L86" i="8"/>
  <c r="L85" i="8"/>
  <c r="L84" i="8"/>
  <c r="L83" i="8"/>
  <c r="L82" i="8"/>
  <c r="L81" i="8"/>
  <c r="L80" i="8"/>
  <c r="L79" i="8"/>
  <c r="L78" i="8"/>
  <c r="L77" i="8"/>
  <c r="L76" i="8"/>
  <c r="L75" i="8"/>
  <c r="L74" i="8"/>
  <c r="L73" i="8"/>
  <c r="L72" i="8"/>
  <c r="L71" i="8"/>
  <c r="L70" i="8"/>
  <c r="L69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L179" i="8" l="1"/>
  <c r="L178" i="8"/>
  <c r="F35" i="7"/>
  <c r="I171" i="7"/>
  <c r="H171" i="7"/>
  <c r="G171" i="7"/>
  <c r="F171" i="7"/>
  <c r="E171" i="7"/>
  <c r="D171" i="7"/>
  <c r="C171" i="7"/>
  <c r="I170" i="7"/>
  <c r="H170" i="7"/>
  <c r="G170" i="7"/>
  <c r="F170" i="7"/>
  <c r="E170" i="7"/>
  <c r="D170" i="7"/>
  <c r="C170" i="7"/>
  <c r="L148" i="7"/>
  <c r="L147" i="7"/>
  <c r="L146" i="7"/>
  <c r="L145" i="7"/>
  <c r="L144" i="7"/>
  <c r="L143" i="7"/>
  <c r="L142" i="7"/>
  <c r="L141" i="7"/>
  <c r="L140" i="7"/>
  <c r="L139" i="7"/>
  <c r="L138" i="7"/>
  <c r="L137" i="7"/>
  <c r="L136" i="7"/>
  <c r="L135" i="7"/>
  <c r="L134" i="7"/>
  <c r="L133" i="7"/>
  <c r="L132" i="7"/>
  <c r="L131" i="7"/>
  <c r="L130" i="7"/>
  <c r="L129" i="7"/>
  <c r="L128" i="7"/>
  <c r="L127" i="7"/>
  <c r="L126" i="7"/>
  <c r="L125" i="7"/>
  <c r="L124" i="7"/>
  <c r="L123" i="7"/>
  <c r="L122" i="7"/>
  <c r="L121" i="7"/>
  <c r="L120" i="7"/>
  <c r="L119" i="7"/>
  <c r="L118" i="7"/>
  <c r="L117" i="7"/>
  <c r="L116" i="7"/>
  <c r="L115" i="7"/>
  <c r="L114" i="7"/>
  <c r="L113" i="7"/>
  <c r="L112" i="7"/>
  <c r="L111" i="7"/>
  <c r="L110" i="7"/>
  <c r="L109" i="7"/>
  <c r="L108" i="7"/>
  <c r="L107" i="7"/>
  <c r="L106" i="7"/>
  <c r="L105" i="7"/>
  <c r="L104" i="7"/>
  <c r="L103" i="7"/>
  <c r="L102" i="7"/>
  <c r="L101" i="7"/>
  <c r="L100" i="7"/>
  <c r="L99" i="7"/>
  <c r="L98" i="7"/>
  <c r="L97" i="7"/>
  <c r="L96" i="7"/>
  <c r="L95" i="7"/>
  <c r="L94" i="7"/>
  <c r="L93" i="7"/>
  <c r="L92" i="7"/>
  <c r="L91" i="7"/>
  <c r="L90" i="7"/>
  <c r="L89" i="7"/>
  <c r="L88" i="7"/>
  <c r="L87" i="7"/>
  <c r="L86" i="7"/>
  <c r="L85" i="7"/>
  <c r="L84" i="7"/>
  <c r="L83" i="7"/>
  <c r="L82" i="7"/>
  <c r="L81" i="7"/>
  <c r="L80" i="7"/>
  <c r="L79" i="7"/>
  <c r="L78" i="7"/>
  <c r="L77" i="7"/>
  <c r="L76" i="7"/>
  <c r="L75" i="7"/>
  <c r="L74" i="7"/>
  <c r="L73" i="7"/>
  <c r="L72" i="7"/>
  <c r="L71" i="7"/>
  <c r="L70" i="7"/>
  <c r="L69" i="7"/>
  <c r="L68" i="7"/>
  <c r="L67" i="7"/>
  <c r="L66" i="7"/>
  <c r="L65" i="7"/>
  <c r="L64" i="7"/>
  <c r="L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L171" i="7" l="1"/>
  <c r="L170" i="7"/>
  <c r="I171" i="6"/>
  <c r="H171" i="6"/>
  <c r="G171" i="6"/>
  <c r="F171" i="6"/>
  <c r="E171" i="6"/>
  <c r="D171" i="6"/>
  <c r="C171" i="6"/>
  <c r="I170" i="6"/>
  <c r="H170" i="6"/>
  <c r="G170" i="6"/>
  <c r="F170" i="6"/>
  <c r="E170" i="6"/>
  <c r="D170" i="6"/>
  <c r="C170" i="6"/>
  <c r="L148" i="6"/>
  <c r="L147" i="6"/>
  <c r="L146" i="6"/>
  <c r="L145" i="6"/>
  <c r="L144" i="6"/>
  <c r="L143" i="6"/>
  <c r="L142" i="6"/>
  <c r="L141" i="6"/>
  <c r="L140" i="6"/>
  <c r="L139" i="6"/>
  <c r="L138" i="6"/>
  <c r="L137" i="6"/>
  <c r="L136" i="6"/>
  <c r="L135" i="6"/>
  <c r="L134" i="6"/>
  <c r="L133" i="6"/>
  <c r="L132" i="6"/>
  <c r="L131" i="6"/>
  <c r="L130" i="6"/>
  <c r="L129" i="6"/>
  <c r="L128" i="6"/>
  <c r="L127" i="6"/>
  <c r="L126" i="6"/>
  <c r="L125" i="6"/>
  <c r="L124" i="6"/>
  <c r="L123" i="6"/>
  <c r="L122" i="6"/>
  <c r="L121" i="6"/>
  <c r="L120" i="6"/>
  <c r="L119" i="6"/>
  <c r="L118" i="6"/>
  <c r="L117" i="6"/>
  <c r="L116" i="6"/>
  <c r="L115" i="6"/>
  <c r="L114" i="6"/>
  <c r="L113" i="6"/>
  <c r="L112" i="6"/>
  <c r="L111" i="6"/>
  <c r="L110" i="6"/>
  <c r="L109" i="6"/>
  <c r="L108" i="6"/>
  <c r="L107" i="6"/>
  <c r="L106" i="6"/>
  <c r="L105" i="6"/>
  <c r="L104" i="6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171" i="6" l="1"/>
  <c r="L170" i="6"/>
  <c r="C164" i="5"/>
  <c r="D164" i="5"/>
  <c r="E164" i="5"/>
  <c r="F164" i="5"/>
  <c r="G164" i="5"/>
  <c r="H164" i="5"/>
  <c r="I164" i="5"/>
  <c r="C165" i="5"/>
  <c r="D165" i="5"/>
  <c r="E165" i="5"/>
  <c r="F165" i="5"/>
  <c r="G165" i="5"/>
  <c r="H165" i="5"/>
  <c r="I165" i="5"/>
  <c r="L148" i="5" l="1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165" i="5" l="1"/>
  <c r="L164" i="5"/>
  <c r="D152" i="4"/>
  <c r="E152" i="4"/>
  <c r="F152" i="4"/>
  <c r="G152" i="4"/>
  <c r="H152" i="4"/>
  <c r="I152" i="4"/>
  <c r="C152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C151" i="4"/>
  <c r="D151" i="4"/>
  <c r="E151" i="4"/>
  <c r="F151" i="4"/>
  <c r="G151" i="4"/>
  <c r="H151" i="4"/>
  <c r="I151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152" i="4" l="1"/>
  <c r="L151" i="4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3" i="3"/>
  <c r="C132" i="3" l="1"/>
  <c r="D132" i="3"/>
  <c r="E132" i="3"/>
  <c r="F132" i="3"/>
  <c r="G132" i="3"/>
  <c r="H132" i="3"/>
  <c r="I132" i="3"/>
  <c r="C133" i="3"/>
  <c r="D133" i="3"/>
  <c r="E133" i="3"/>
  <c r="F133" i="3"/>
  <c r="G133" i="3"/>
  <c r="H133" i="3"/>
  <c r="I133" i="3"/>
  <c r="L132" i="3" l="1"/>
  <c r="L133" i="3"/>
  <c r="O22" i="1"/>
  <c r="O23" i="1"/>
  <c r="O4" i="1"/>
  <c r="R4" i="1"/>
  <c r="S4" i="1"/>
  <c r="T4" i="1"/>
  <c r="O5" i="1"/>
  <c r="R5" i="1"/>
  <c r="S5" i="1"/>
  <c r="T5" i="1"/>
  <c r="O6" i="1"/>
  <c r="R6" i="1"/>
  <c r="S6" i="1"/>
  <c r="T6" i="1"/>
  <c r="O7" i="1"/>
  <c r="R7" i="1"/>
  <c r="S7" i="1"/>
  <c r="T7" i="1"/>
  <c r="O8" i="1"/>
  <c r="R8" i="1"/>
  <c r="S8" i="1"/>
  <c r="T8" i="1"/>
  <c r="O9" i="1"/>
  <c r="R9" i="1"/>
  <c r="S9" i="1"/>
  <c r="T9" i="1"/>
  <c r="O10" i="1"/>
  <c r="R10" i="1"/>
  <c r="S10" i="1"/>
  <c r="T10" i="1"/>
  <c r="O11" i="1"/>
  <c r="R11" i="1"/>
  <c r="S11" i="1"/>
  <c r="T11" i="1"/>
  <c r="O12" i="1"/>
  <c r="R12" i="1"/>
  <c r="S12" i="1"/>
  <c r="T12" i="1"/>
  <c r="O13" i="1"/>
  <c r="R13" i="1"/>
  <c r="S13" i="1"/>
  <c r="T13" i="1"/>
  <c r="O14" i="1"/>
  <c r="R14" i="1"/>
  <c r="S14" i="1"/>
  <c r="T14" i="1"/>
  <c r="O15" i="1"/>
  <c r="R15" i="1"/>
  <c r="S15" i="1"/>
  <c r="T15" i="1"/>
  <c r="O16" i="1"/>
  <c r="R16" i="1"/>
  <c r="S16" i="1"/>
  <c r="T16" i="1"/>
  <c r="O17" i="1"/>
  <c r="R17" i="1"/>
  <c r="S17" i="1"/>
  <c r="T17" i="1"/>
  <c r="O18" i="1"/>
  <c r="R18" i="1"/>
  <c r="S18" i="1"/>
  <c r="T18" i="1"/>
  <c r="O19" i="1"/>
  <c r="R19" i="1"/>
  <c r="S19" i="1"/>
  <c r="T19" i="1"/>
  <c r="O20" i="1"/>
  <c r="R20" i="1"/>
  <c r="S20" i="1"/>
  <c r="T20" i="1"/>
  <c r="O3" i="1"/>
  <c r="D37" i="2" l="1"/>
  <c r="E37" i="2"/>
  <c r="F37" i="2"/>
  <c r="G37" i="2"/>
  <c r="H37" i="2"/>
  <c r="I37" i="2"/>
  <c r="C37" i="2"/>
  <c r="D36" i="2"/>
  <c r="E36" i="2"/>
  <c r="F36" i="2"/>
  <c r="G36" i="2"/>
  <c r="H36" i="2"/>
  <c r="I36" i="2"/>
  <c r="C36" i="2"/>
  <c r="T22" i="1" l="1"/>
  <c r="T3" i="1"/>
  <c r="R23" i="1"/>
  <c r="R3" i="1"/>
  <c r="S3" i="1" s="1"/>
  <c r="D23" i="1"/>
  <c r="E23" i="1"/>
  <c r="S23" i="1" s="1"/>
  <c r="F23" i="1"/>
  <c r="G23" i="1"/>
  <c r="H23" i="1"/>
  <c r="I23" i="1"/>
  <c r="T23" i="1" s="1"/>
  <c r="C2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3" i="1"/>
  <c r="D22" i="1"/>
  <c r="E22" i="1"/>
  <c r="R22" i="1" s="1"/>
  <c r="S22" i="1" s="1"/>
  <c r="F22" i="1"/>
  <c r="G22" i="1"/>
  <c r="H22" i="1"/>
  <c r="I22" i="1"/>
  <c r="N22" i="1" s="1"/>
  <c r="C22" i="1"/>
  <c r="L4" i="1"/>
  <c r="M4" i="1" s="1"/>
  <c r="L5" i="1"/>
  <c r="M5" i="1"/>
  <c r="L6" i="1"/>
  <c r="M6" i="1" s="1"/>
  <c r="L7" i="1"/>
  <c r="M7" i="1" s="1"/>
  <c r="L8" i="1"/>
  <c r="M8" i="1" s="1"/>
  <c r="L9" i="1"/>
  <c r="M9" i="1"/>
  <c r="L10" i="1"/>
  <c r="M10" i="1" s="1"/>
  <c r="L11" i="1"/>
  <c r="M11" i="1" s="1"/>
  <c r="L12" i="1"/>
  <c r="M12" i="1" s="1"/>
  <c r="L13" i="1"/>
  <c r="M13" i="1"/>
  <c r="L14" i="1"/>
  <c r="M14" i="1" s="1"/>
  <c r="L15" i="1"/>
  <c r="M15" i="1" s="1"/>
  <c r="L16" i="1"/>
  <c r="M16" i="1" s="1"/>
  <c r="L17" i="1"/>
  <c r="M17" i="1"/>
  <c r="L18" i="1"/>
  <c r="M18" i="1" s="1"/>
  <c r="L19" i="1"/>
  <c r="M19" i="1" s="1"/>
  <c r="L20" i="1"/>
  <c r="M20" i="1" s="1"/>
  <c r="L3" i="1"/>
  <c r="M3" i="1" s="1"/>
  <c r="L22" i="1" l="1"/>
  <c r="M22" i="1" s="1"/>
  <c r="N23" i="1"/>
  <c r="L23" i="1"/>
  <c r="M23" i="1" s="1"/>
</calcChain>
</file>

<file path=xl/sharedStrings.xml><?xml version="1.0" encoding="utf-8"?>
<sst xmlns="http://schemas.openxmlformats.org/spreadsheetml/2006/main" count="5390" uniqueCount="238">
  <si>
    <t>Tests per capita / Infections per test</t>
  </si>
  <si>
    <t>Country</t>
  </si>
  <si>
    <t>Total Cases</t>
  </si>
  <si>
    <t>New Cases</t>
  </si>
  <si>
    <t>Total Deaths</t>
  </si>
  <si>
    <t xml:space="preserve">New Deaths </t>
  </si>
  <si>
    <t>Total Recovered</t>
  </si>
  <si>
    <t>Active Cases</t>
  </si>
  <si>
    <t>Serious, Critical</t>
  </si>
  <si>
    <t>Total Cases / 1 M population</t>
  </si>
  <si>
    <t>Deaths / 1 M population</t>
  </si>
  <si>
    <t>Total Tests</t>
  </si>
  <si>
    <t>Tests/ 1M pop</t>
  </si>
  <si>
    <t>(Critical + Deaths)/Total Infected</t>
  </si>
  <si>
    <t>Critical/Active</t>
  </si>
  <si>
    <t>Deaths/Closed Cases</t>
  </si>
  <si>
    <t>UAE</t>
  </si>
  <si>
    <t>Faeroe Islands</t>
  </si>
  <si>
    <t>Bahrain</t>
  </si>
  <si>
    <t>Hong Kong</t>
  </si>
  <si>
    <t>Iceland</t>
  </si>
  <si>
    <t>Brunei</t>
  </si>
  <si>
    <t>Malta</t>
  </si>
  <si>
    <t>New Caledonia</t>
  </si>
  <si>
    <t>Russia</t>
  </si>
  <si>
    <t>Australia</t>
  </si>
  <si>
    <t>Gibraltar</t>
  </si>
  <si>
    <t>Greenland</t>
  </si>
  <si>
    <t>Latvia</t>
  </si>
  <si>
    <t>S. Korea</t>
  </si>
  <si>
    <t>Slovenia</t>
  </si>
  <si>
    <t>Norway</t>
  </si>
  <si>
    <t>Vietnam</t>
  </si>
  <si>
    <t>Luxembourg</t>
  </si>
  <si>
    <t>Estonia</t>
  </si>
  <si>
    <t>Qatar</t>
  </si>
  <si>
    <t>Liechtenstein</t>
  </si>
  <si>
    <t>Azerbaijan</t>
  </si>
  <si>
    <t>New Zealand</t>
  </si>
  <si>
    <t>Lithuania</t>
  </si>
  <si>
    <t>Cyprus</t>
  </si>
  <si>
    <t>Singapore</t>
  </si>
  <si>
    <t>Belarus</t>
  </si>
  <si>
    <t>Canada</t>
  </si>
  <si>
    <t>Isle of Man</t>
  </si>
  <si>
    <t>Taiwan</t>
  </si>
  <si>
    <t>Switzerland</t>
  </si>
  <si>
    <t>Palestine</t>
  </si>
  <si>
    <t>Czechia</t>
  </si>
  <si>
    <t>Israel</t>
  </si>
  <si>
    <t>Aruba</t>
  </si>
  <si>
    <t>Austria</t>
  </si>
  <si>
    <t>Germany</t>
  </si>
  <si>
    <t>Kyrgyzstan</t>
  </si>
  <si>
    <t>Denmark</t>
  </si>
  <si>
    <t>Finland</t>
  </si>
  <si>
    <t>Slovakia</t>
  </si>
  <si>
    <t>Bulgaria</t>
  </si>
  <si>
    <t>Botswana</t>
  </si>
  <si>
    <t>Portugal</t>
  </si>
  <si>
    <t>Dominica</t>
  </si>
  <si>
    <t>Hungary</t>
  </si>
  <si>
    <t>Italy</t>
  </si>
  <si>
    <t>Cayman Islands</t>
  </si>
  <si>
    <t>Poland</t>
  </si>
  <si>
    <t>Saint Kitts and Nevis</t>
  </si>
  <si>
    <t>Bermuda</t>
  </si>
  <si>
    <t>San Marino</t>
  </si>
  <si>
    <t>Ireland</t>
  </si>
  <si>
    <t>Greece</t>
  </si>
  <si>
    <t>South Africa</t>
  </si>
  <si>
    <t>French Polynesia</t>
  </si>
  <si>
    <t>Chile</t>
  </si>
  <si>
    <t>USA</t>
  </si>
  <si>
    <t>Lebanon</t>
  </si>
  <si>
    <t>Croatia</t>
  </si>
  <si>
    <t>Malaysia</t>
  </si>
  <si>
    <t>Belgium</t>
  </si>
  <si>
    <t>North Macedonia</t>
  </si>
  <si>
    <t>Spain</t>
  </si>
  <si>
    <t>Romania</t>
  </si>
  <si>
    <t>Sweden</t>
  </si>
  <si>
    <t>Uruguay</t>
  </si>
  <si>
    <t>Montenegro</t>
  </si>
  <si>
    <t>Netherlands</t>
  </si>
  <si>
    <t>Cambodia</t>
  </si>
  <si>
    <t>Barbados</t>
  </si>
  <si>
    <t>Turkey</t>
  </si>
  <si>
    <t>Bosnia and Herzegovina</t>
  </si>
  <si>
    <t>UK</t>
  </si>
  <si>
    <t>Costa Rica</t>
  </si>
  <si>
    <t>Panama</t>
  </si>
  <si>
    <t>Georgia</t>
  </si>
  <si>
    <t>Armenia</t>
  </si>
  <si>
    <t>Nepal</t>
  </si>
  <si>
    <t>France</t>
  </si>
  <si>
    <t>Cuba</t>
  </si>
  <si>
    <t>Tunisia</t>
  </si>
  <si>
    <t>Colombia</t>
  </si>
  <si>
    <t>Iran</t>
  </si>
  <si>
    <t>Sint Maarten</t>
  </si>
  <si>
    <t>Mayotte</t>
  </si>
  <si>
    <t>Albania</t>
  </si>
  <si>
    <t>Belize</t>
  </si>
  <si>
    <t>Egypt</t>
  </si>
  <si>
    <t>Japan</t>
  </si>
  <si>
    <t>Peru</t>
  </si>
  <si>
    <t>Laos</t>
  </si>
  <si>
    <t>Trinidad and Tobago</t>
  </si>
  <si>
    <t>Thailand</t>
  </si>
  <si>
    <t>Niger</t>
  </si>
  <si>
    <t>Serbia</t>
  </si>
  <si>
    <t>Uganda</t>
  </si>
  <si>
    <t>India</t>
  </si>
  <si>
    <t>Paraguay</t>
  </si>
  <si>
    <t>Ecuador</t>
  </si>
  <si>
    <t>Kazakhstan</t>
  </si>
  <si>
    <t>Namibia</t>
  </si>
  <si>
    <t>Kenya</t>
  </si>
  <si>
    <t>Caribbean Netherlands</t>
  </si>
  <si>
    <t>Pakistan</t>
  </si>
  <si>
    <t>Jamaica</t>
  </si>
  <si>
    <t>Grenada</t>
  </si>
  <si>
    <t>Brazil</t>
  </si>
  <si>
    <t>Dominican Republic</t>
  </si>
  <si>
    <t>Antigua and Barbuda</t>
  </si>
  <si>
    <t>Philippines</t>
  </si>
  <si>
    <t>Argentina</t>
  </si>
  <si>
    <t>Guatemala</t>
  </si>
  <si>
    <t>Mexico</t>
  </si>
  <si>
    <t>Zimbabwe</t>
  </si>
  <si>
    <t>Venezuela</t>
  </si>
  <si>
    <t>Libya</t>
  </si>
  <si>
    <t>Ethiopia</t>
  </si>
  <si>
    <t>Morocco</t>
  </si>
  <si>
    <t>Papua New Guinea</t>
  </si>
  <si>
    <t>Zambia</t>
  </si>
  <si>
    <t>Ukraine</t>
  </si>
  <si>
    <t>Guyana</t>
  </si>
  <si>
    <t>Mozambique</t>
  </si>
  <si>
    <t>Nigeria</t>
  </si>
  <si>
    <t>Bangladesh</t>
  </si>
  <si>
    <t>Haiti</t>
  </si>
  <si>
    <t>Algeria</t>
  </si>
  <si>
    <t>Bolivia</t>
  </si>
  <si>
    <t>Mauritania</t>
  </si>
  <si>
    <t>Indonesia</t>
  </si>
  <si>
    <t>China</t>
  </si>
  <si>
    <t>Saudi Arabia</t>
  </si>
  <si>
    <t>Iraq</t>
  </si>
  <si>
    <t>Moldova</t>
  </si>
  <si>
    <t>Diamond Princess</t>
  </si>
  <si>
    <t>Cameroon</t>
  </si>
  <si>
    <t>Kuwait</t>
  </si>
  <si>
    <t>Andorra</t>
  </si>
  <si>
    <t>Afghanistan</t>
  </si>
  <si>
    <t>Burkina Faso</t>
  </si>
  <si>
    <t>Jordan</t>
  </si>
  <si>
    <t>Réunion</t>
  </si>
  <si>
    <t>Uzbekistan</t>
  </si>
  <si>
    <t>Channel Islands</t>
  </si>
  <si>
    <t>Oman</t>
  </si>
  <si>
    <t>Honduras</t>
  </si>
  <si>
    <t>Ivory Coast</t>
  </si>
  <si>
    <t>Mauritius</t>
  </si>
  <si>
    <t>Senegal</t>
  </si>
  <si>
    <t>Ghana</t>
  </si>
  <si>
    <t>Sri Lanka</t>
  </si>
  <si>
    <t>DRC</t>
  </si>
  <si>
    <t>Martinique</t>
  </si>
  <si>
    <t>Guadeloupe</t>
  </si>
  <si>
    <t>Guinea</t>
  </si>
  <si>
    <t>Rwanda</t>
  </si>
  <si>
    <t>Monaco</t>
  </si>
  <si>
    <t>Madagascar</t>
  </si>
  <si>
    <t>French Guiana</t>
  </si>
  <si>
    <t>El Salvador</t>
  </si>
  <si>
    <t>Djibouti</t>
  </si>
  <si>
    <t>Congo</t>
  </si>
  <si>
    <t>Mali</t>
  </si>
  <si>
    <t>Togo</t>
  </si>
  <si>
    <t>Macao</t>
  </si>
  <si>
    <t>Saint Martin</t>
  </si>
  <si>
    <t>Bahamas</t>
  </si>
  <si>
    <t>Eritrea</t>
  </si>
  <si>
    <t>Tanzania</t>
  </si>
  <si>
    <t>Benin</t>
  </si>
  <si>
    <t>Gabon</t>
  </si>
  <si>
    <t>Myanmar</t>
  </si>
  <si>
    <t>Syria</t>
  </si>
  <si>
    <t>Maldives</t>
  </si>
  <si>
    <t>Guinea-Bissau</t>
  </si>
  <si>
    <t>Equatorial Guinea</t>
  </si>
  <si>
    <t>Angola</t>
  </si>
  <si>
    <t>Mongolia</t>
  </si>
  <si>
    <t>Saint Lucia</t>
  </si>
  <si>
    <t>Liberia</t>
  </si>
  <si>
    <t>Sudan</t>
  </si>
  <si>
    <t>Fiji</t>
  </si>
  <si>
    <t>Curaçao</t>
  </si>
  <si>
    <t>Suriname</t>
  </si>
  <si>
    <t>Seychelles</t>
  </si>
  <si>
    <t>MS Zaandam</t>
  </si>
  <si>
    <t>Chad</t>
  </si>
  <si>
    <t>Eswatini</t>
  </si>
  <si>
    <t>CAR</t>
  </si>
  <si>
    <t>Cabo Verde</t>
  </si>
  <si>
    <t>Vatican City</t>
  </si>
  <si>
    <t>St. Vincent Grenadines</t>
  </si>
  <si>
    <t>Somalia</t>
  </si>
  <si>
    <t>Nicaragua</t>
  </si>
  <si>
    <t>Montserrat</t>
  </si>
  <si>
    <t>St. Barth</t>
  </si>
  <si>
    <t>Sierra Leone</t>
  </si>
  <si>
    <t>Turks and Caicos</t>
  </si>
  <si>
    <t>Bhutan</t>
  </si>
  <si>
    <t>Gambia</t>
  </si>
  <si>
    <t>Malawi</t>
  </si>
  <si>
    <t>Western Sahara</t>
  </si>
  <si>
    <t>Anguilla</t>
  </si>
  <si>
    <t>British Virgin Islands</t>
  </si>
  <si>
    <t>Burundi</t>
  </si>
  <si>
    <t>Falkland Islands</t>
  </si>
  <si>
    <t>Saint Pierre Miquelon</t>
  </si>
  <si>
    <t>South Sudan</t>
  </si>
  <si>
    <t>Timor-Leste</t>
  </si>
  <si>
    <t>World</t>
  </si>
  <si>
    <t>Total</t>
  </si>
  <si>
    <t>1st case</t>
  </si>
  <si>
    <t>Total not including China</t>
  </si>
  <si>
    <t>Puerto Rico</t>
  </si>
  <si>
    <t>Guam</t>
  </si>
  <si>
    <t>U.S. Virgin Islands</t>
  </si>
  <si>
    <t>Closed cases</t>
  </si>
  <si>
    <t>Death rate</t>
  </si>
  <si>
    <t>Critical rate</t>
  </si>
  <si>
    <t>D/C ratio</t>
  </si>
  <si>
    <t>Closed cases assuming 5x more recovered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</si>
</sst>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sz val="11"/>
      <color rgb="FF0070C0"/>
      <name val="Calibri"/>
      <family val="2"/>
      <scheme val="minor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b/>
      <sz val="8"/>
      <color rgb="FFFF0000"/>
      <name val="Arial"/>
      <family val="2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363945"/>
      <name val="Arial"/>
      <family val="2"/>
    </font>
    <font>
      <b/>
      <sz val="12"/>
      <color rgb="FF363945"/>
      <name val="Arial"/>
      <family val="2"/>
    </font>
    <font>
      <b/>
      <sz val="12"/>
      <color rgb="FFFFFFFF"/>
      <name val="Arial"/>
      <family val="2"/>
    </font>
    <font>
      <b/>
      <i/>
      <sz val="11"/>
      <color rgb="FF00B5F0"/>
      <name val="Arial"/>
      <family val="2"/>
    </font>
    <font>
      <sz val="7"/>
      <color rgb="FF363945"/>
      <name val="Arial"/>
      <family val="2"/>
    </font>
    <font>
      <sz val="8"/>
      <color rgb="FF363945"/>
      <name val="Arial"/>
      <family val="2"/>
    </font>
    <font>
      <sz val="12"/>
      <color rgb="FF363945"/>
      <name val="Arial"/>
      <family val="2"/>
    </font>
    <font>
      <sz val="10"/>
      <color rgb="FF363945"/>
      <name val="Arial"/>
      <family val="2"/>
    </font>
    <font>
      <u/>
      <sz val="11"/>
      <color rgb="FFFF000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DFDFDF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/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/>
      <right style="medium">
        <color rgb="FFDDDDDD"/>
      </right>
      <top/>
      <bottom style="medium">
        <color rgb="FFDDDDDD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06">
    <xf numFmtId="0" fontId="0" fillId="0" borderId="0" xfId="0"/>
    <xf numFmtId="3" fontId="2" fillId="2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2" fillId="2" borderId="1" xfId="0" applyFont="1" applyFill="1" applyBorder="1" applyAlignment="1">
      <alignment horizontal="right" vertical="top" wrapText="1"/>
    </xf>
    <xf numFmtId="0" fontId="2" fillId="2" borderId="2" xfId="0" applyFont="1" applyFill="1" applyBorder="1" applyAlignment="1">
      <alignment horizontal="left" vertical="top" wrapText="1"/>
    </xf>
    <xf numFmtId="3" fontId="0" fillId="0" borderId="0" xfId="0" applyNumberFormat="1"/>
    <xf numFmtId="10" fontId="0" fillId="0" borderId="0" xfId="0" applyNumberFormat="1"/>
    <xf numFmtId="0" fontId="4" fillId="0" borderId="0" xfId="0" applyFont="1"/>
    <xf numFmtId="3" fontId="4" fillId="0" borderId="0" xfId="0" applyNumberFormat="1" applyFont="1"/>
    <xf numFmtId="10" fontId="4" fillId="0" borderId="0" xfId="0" applyNumberFormat="1" applyFont="1"/>
    <xf numFmtId="0" fontId="1" fillId="0" borderId="0" xfId="0" applyFont="1"/>
    <xf numFmtId="3" fontId="1" fillId="0" borderId="0" xfId="0" applyNumberFormat="1" applyFont="1"/>
    <xf numFmtId="10" fontId="1" fillId="0" borderId="0" xfId="0" applyNumberFormat="1" applyFont="1"/>
    <xf numFmtId="3" fontId="2" fillId="3" borderId="1" xfId="0" applyNumberFormat="1" applyFont="1" applyFill="1" applyBorder="1" applyAlignment="1">
      <alignment horizontal="right" vertical="top" wrapText="1"/>
    </xf>
    <xf numFmtId="3" fontId="2" fillId="5" borderId="1" xfId="0" applyNumberFormat="1" applyFont="1" applyFill="1" applyBorder="1" applyAlignment="1">
      <alignment horizontal="right" vertical="top" wrapText="1"/>
    </xf>
    <xf numFmtId="0" fontId="2" fillId="5" borderId="1" xfId="0" applyFont="1" applyFill="1" applyBorder="1" applyAlignment="1">
      <alignment horizontal="right" vertical="top" wrapText="1"/>
    </xf>
    <xf numFmtId="0" fontId="6" fillId="2" borderId="2" xfId="1" applyFill="1" applyBorder="1" applyAlignment="1">
      <alignment horizontal="left" vertical="top" wrapText="1"/>
    </xf>
    <xf numFmtId="0" fontId="6" fillId="5" borderId="2" xfId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right" vertical="top" wrapText="1"/>
    </xf>
    <xf numFmtId="0" fontId="2" fillId="3" borderId="4" xfId="0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right" vertical="top" wrapText="1"/>
    </xf>
    <xf numFmtId="0" fontId="2" fillId="3" borderId="0" xfId="0" applyFont="1" applyFill="1" applyBorder="1" applyAlignment="1">
      <alignment horizontal="right" vertical="top" wrapText="1"/>
    </xf>
    <xf numFmtId="0" fontId="7" fillId="2" borderId="0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right" vertical="top" wrapText="1"/>
    </xf>
    <xf numFmtId="0" fontId="7" fillId="3" borderId="0" xfId="0" applyFont="1" applyFill="1" applyBorder="1" applyAlignment="1">
      <alignment horizontal="right" vertical="top" wrapText="1"/>
    </xf>
    <xf numFmtId="0" fontId="8" fillId="0" borderId="0" xfId="0" applyFont="1"/>
    <xf numFmtId="2" fontId="8" fillId="0" borderId="0" xfId="0" applyNumberFormat="1" applyFont="1"/>
    <xf numFmtId="0" fontId="9" fillId="0" borderId="0" xfId="0" applyFont="1"/>
    <xf numFmtId="0" fontId="2" fillId="6" borderId="1" xfId="0" applyFont="1" applyFill="1" applyBorder="1" applyAlignment="1">
      <alignment horizontal="right" vertical="top" wrapText="1"/>
    </xf>
    <xf numFmtId="0" fontId="2" fillId="7" borderId="1" xfId="0" applyFont="1" applyFill="1" applyBorder="1" applyAlignment="1">
      <alignment horizontal="right" vertical="top" wrapText="1"/>
    </xf>
    <xf numFmtId="0" fontId="2" fillId="6" borderId="2" xfId="0" applyFont="1" applyFill="1" applyBorder="1" applyAlignment="1">
      <alignment horizontal="left" vertical="top" wrapText="1"/>
    </xf>
    <xf numFmtId="0" fontId="2" fillId="7" borderId="2" xfId="0" applyFont="1" applyFill="1" applyBorder="1" applyAlignment="1">
      <alignment horizontal="left" vertical="top" wrapText="1"/>
    </xf>
    <xf numFmtId="0" fontId="0" fillId="2" borderId="6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7" xfId="0" applyFill="1" applyBorder="1"/>
    <xf numFmtId="0" fontId="10" fillId="0" borderId="0" xfId="0" applyFont="1"/>
    <xf numFmtId="0" fontId="11" fillId="0" borderId="0" xfId="0" applyFont="1"/>
    <xf numFmtId="3" fontId="13" fillId="5" borderId="1" xfId="0" applyNumberFormat="1" applyFont="1" applyFill="1" applyBorder="1" applyAlignment="1">
      <alignment horizontal="right" vertical="top" wrapText="1"/>
    </xf>
    <xf numFmtId="0" fontId="13" fillId="5" borderId="1" xfId="0" applyFont="1" applyFill="1" applyBorder="1" applyAlignment="1">
      <alignment horizontal="right" vertical="top" wrapText="1"/>
    </xf>
    <xf numFmtId="3" fontId="13" fillId="2" borderId="1" xfId="0" applyNumberFormat="1" applyFont="1" applyFill="1" applyBorder="1" applyAlignment="1">
      <alignment horizontal="right" vertical="top" wrapText="1"/>
    </xf>
    <xf numFmtId="3" fontId="13" fillId="3" borderId="1" xfId="0" applyNumberFormat="1" applyFont="1" applyFill="1" applyBorder="1" applyAlignment="1">
      <alignment horizontal="right" vertical="top" wrapText="1"/>
    </xf>
    <xf numFmtId="0" fontId="14" fillId="4" borderId="1" xfId="0" applyFont="1" applyFill="1" applyBorder="1" applyAlignment="1">
      <alignment horizontal="right" vertical="top" wrapText="1"/>
    </xf>
    <xf numFmtId="0" fontId="13" fillId="2" borderId="1" xfId="0" applyFont="1" applyFill="1" applyBorder="1" applyAlignment="1">
      <alignment horizontal="right" vertical="top" wrapText="1"/>
    </xf>
    <xf numFmtId="0" fontId="13" fillId="3" borderId="1" xfId="0" applyFont="1" applyFill="1" applyBorder="1" applyAlignment="1">
      <alignment horizontal="right" vertical="top" wrapText="1"/>
    </xf>
    <xf numFmtId="0" fontId="13" fillId="6" borderId="1" xfId="0" applyFont="1" applyFill="1" applyBorder="1" applyAlignment="1">
      <alignment horizontal="right" vertical="top" wrapText="1"/>
    </xf>
    <xf numFmtId="0" fontId="12" fillId="2" borderId="2" xfId="0" applyFont="1" applyFill="1" applyBorder="1" applyAlignment="1">
      <alignment horizontal="left" vertical="top" wrapText="1"/>
    </xf>
    <xf numFmtId="0" fontId="15" fillId="2" borderId="2" xfId="0" applyFont="1" applyFill="1" applyBorder="1" applyAlignment="1">
      <alignment horizontal="left" vertical="top" wrapText="1"/>
    </xf>
    <xf numFmtId="0" fontId="12" fillId="6" borderId="2" xfId="0" applyFont="1" applyFill="1" applyBorder="1" applyAlignment="1">
      <alignment horizontal="left" vertical="top" wrapText="1"/>
    </xf>
    <xf numFmtId="0" fontId="12" fillId="2" borderId="3" xfId="0" applyFont="1" applyFill="1" applyBorder="1" applyAlignment="1">
      <alignment horizontal="left" vertical="top" wrapText="1"/>
    </xf>
    <xf numFmtId="0" fontId="13" fillId="2" borderId="4" xfId="0" applyFont="1" applyFill="1" applyBorder="1" applyAlignment="1">
      <alignment horizontal="right" vertical="top" wrapText="1"/>
    </xf>
    <xf numFmtId="0" fontId="13" fillId="3" borderId="4" xfId="0" applyFont="1" applyFill="1" applyBorder="1" applyAlignment="1">
      <alignment horizontal="right" vertical="top" wrapText="1"/>
    </xf>
    <xf numFmtId="0" fontId="12" fillId="2" borderId="0" xfId="0" applyFont="1" applyFill="1" applyBorder="1" applyAlignment="1">
      <alignment horizontal="left" vertical="top" wrapText="1"/>
    </xf>
    <xf numFmtId="0" fontId="13" fillId="2" borderId="0" xfId="0" applyFont="1" applyFill="1" applyBorder="1" applyAlignment="1">
      <alignment horizontal="right" vertical="top" wrapText="1"/>
    </xf>
    <xf numFmtId="0" fontId="13" fillId="3" borderId="0" xfId="0" applyFont="1" applyFill="1" applyBorder="1" applyAlignment="1">
      <alignment horizontal="right" vertical="top" wrapText="1"/>
    </xf>
    <xf numFmtId="10" fontId="8" fillId="0" borderId="0" xfId="0" applyNumberFormat="1" applyFont="1"/>
    <xf numFmtId="16" fontId="16" fillId="2" borderId="1" xfId="0" applyNumberFormat="1" applyFont="1" applyFill="1" applyBorder="1" applyAlignment="1">
      <alignment horizontal="right" vertical="top" wrapText="1"/>
    </xf>
    <xf numFmtId="16" fontId="16" fillId="6" borderId="1" xfId="0" applyNumberFormat="1" applyFont="1" applyFill="1" applyBorder="1" applyAlignment="1">
      <alignment horizontal="right" vertical="top" wrapText="1"/>
    </xf>
    <xf numFmtId="16" fontId="16" fillId="2" borderId="4" xfId="0" applyNumberFormat="1" applyFont="1" applyFill="1" applyBorder="1" applyAlignment="1">
      <alignment horizontal="right" vertical="top" wrapText="1"/>
    </xf>
    <xf numFmtId="49" fontId="9" fillId="0" borderId="0" xfId="0" applyNumberFormat="1" applyFont="1" applyAlignment="1">
      <alignment wrapText="1"/>
    </xf>
    <xf numFmtId="3" fontId="17" fillId="8" borderId="1" xfId="0" applyNumberFormat="1" applyFont="1" applyFill="1" applyBorder="1" applyAlignment="1">
      <alignment horizontal="right" vertical="top" wrapText="1"/>
    </xf>
    <xf numFmtId="0" fontId="17" fillId="8" borderId="1" xfId="0" applyFont="1" applyFill="1" applyBorder="1" applyAlignment="1">
      <alignment horizontal="right" vertical="top" wrapText="1"/>
    </xf>
    <xf numFmtId="0" fontId="17" fillId="8" borderId="2" xfId="0" applyFont="1" applyFill="1" applyBorder="1" applyAlignment="1">
      <alignment horizontal="left" vertical="top" wrapText="1"/>
    </xf>
    <xf numFmtId="16" fontId="16" fillId="8" borderId="1" xfId="0" applyNumberFormat="1" applyFont="1" applyFill="1" applyBorder="1" applyAlignment="1">
      <alignment horizontal="right" vertical="top" wrapText="1"/>
    </xf>
    <xf numFmtId="3" fontId="18" fillId="8" borderId="1" xfId="0" applyNumberFormat="1" applyFont="1" applyFill="1" applyBorder="1" applyAlignment="1">
      <alignment horizontal="right" vertical="top" wrapText="1"/>
    </xf>
    <xf numFmtId="0" fontId="18" fillId="8" borderId="1" xfId="0" applyFont="1" applyFill="1" applyBorder="1" applyAlignment="1">
      <alignment horizontal="right" vertical="top" wrapText="1"/>
    </xf>
    <xf numFmtId="0" fontId="18" fillId="8" borderId="2" xfId="0" applyFont="1" applyFill="1" applyBorder="1" applyAlignment="1">
      <alignment horizontal="left" vertical="top" wrapText="1"/>
    </xf>
    <xf numFmtId="17" fontId="19" fillId="8" borderId="1" xfId="0" applyNumberFormat="1" applyFont="1" applyFill="1" applyBorder="1" applyAlignment="1">
      <alignment horizontal="right" vertical="top" wrapText="1"/>
    </xf>
    <xf numFmtId="17" fontId="19" fillId="2" borderId="1" xfId="0" applyNumberFormat="1" applyFont="1" applyFill="1" applyBorder="1" applyAlignment="1">
      <alignment horizontal="right" vertical="top" wrapText="1"/>
    </xf>
    <xf numFmtId="17" fontId="19" fillId="6" borderId="1" xfId="0" applyNumberFormat="1" applyFont="1" applyFill="1" applyBorder="1" applyAlignment="1">
      <alignment horizontal="right" vertical="top" wrapText="1"/>
    </xf>
    <xf numFmtId="17" fontId="19" fillId="2" borderId="4" xfId="0" applyNumberFormat="1" applyFont="1" applyFill="1" applyBorder="1" applyAlignment="1">
      <alignment horizontal="right" vertical="top" wrapText="1"/>
    </xf>
    <xf numFmtId="16" fontId="16" fillId="2" borderId="0" xfId="0" applyNumberFormat="1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16" fontId="16" fillId="5" borderId="1" xfId="0" applyNumberFormat="1" applyFont="1" applyFill="1" applyBorder="1" applyAlignment="1">
      <alignment horizontal="right" vertical="top" wrapText="1"/>
    </xf>
    <xf numFmtId="3" fontId="14" fillId="4" borderId="1" xfId="0" applyNumberFormat="1" applyFont="1" applyFill="1" applyBorder="1" applyAlignment="1">
      <alignment horizontal="right" vertical="top" wrapText="1"/>
    </xf>
    <xf numFmtId="0" fontId="12" fillId="5" borderId="3" xfId="0" applyFont="1" applyFill="1" applyBorder="1" applyAlignment="1">
      <alignment horizontal="left" vertical="top" wrapText="1"/>
    </xf>
    <xf numFmtId="0" fontId="13" fillId="5" borderId="4" xfId="0" applyFont="1" applyFill="1" applyBorder="1" applyAlignment="1">
      <alignment horizontal="right" vertical="top" wrapText="1"/>
    </xf>
    <xf numFmtId="0" fontId="6" fillId="2" borderId="3" xfId="1" applyFill="1" applyBorder="1" applyAlignment="1">
      <alignment horizontal="left" vertical="top" wrapText="1"/>
    </xf>
    <xf numFmtId="0" fontId="6" fillId="2" borderId="0" xfId="1" applyFill="1" applyBorder="1" applyAlignment="1">
      <alignment horizontal="left" vertical="top" wrapText="1"/>
    </xf>
    <xf numFmtId="0" fontId="0" fillId="2" borderId="0" xfId="0" applyFill="1" applyBorder="1"/>
    <xf numFmtId="0" fontId="0" fillId="0" borderId="6" xfId="0" applyBorder="1"/>
    <xf numFmtId="0" fontId="18" fillId="8" borderId="0" xfId="0" applyFont="1" applyFill="1" applyBorder="1" applyAlignment="1">
      <alignment horizontal="left" vertical="top" wrapText="1"/>
    </xf>
    <xf numFmtId="0" fontId="0" fillId="2" borderId="3" xfId="0" applyFill="1" applyBorder="1"/>
    <xf numFmtId="3" fontId="0" fillId="0" borderId="5" xfId="0" applyNumberFormat="1" applyBorder="1"/>
    <xf numFmtId="3" fontId="18" fillId="8" borderId="0" xfId="0" applyNumberFormat="1" applyFont="1" applyFill="1" applyBorder="1" applyAlignment="1">
      <alignment horizontal="right" vertical="top" wrapText="1"/>
    </xf>
    <xf numFmtId="0" fontId="0" fillId="2" borderId="4" xfId="0" applyFill="1" applyBorder="1"/>
    <xf numFmtId="0" fontId="18" fillId="8" borderId="0" xfId="0" applyFont="1" applyFill="1" applyBorder="1" applyAlignment="1">
      <alignment horizontal="right" vertical="top" wrapText="1"/>
    </xf>
    <xf numFmtId="0" fontId="0" fillId="0" borderId="5" xfId="0" applyBorder="1"/>
    <xf numFmtId="0" fontId="0" fillId="0" borderId="1" xfId="0" applyBorder="1"/>
    <xf numFmtId="164" fontId="0" fillId="0" borderId="0" xfId="0" applyNumberFormat="1"/>
    <xf numFmtId="0" fontId="17" fillId="8" borderId="0" xfId="0" applyFont="1" applyFill="1" applyBorder="1" applyAlignment="1">
      <alignment horizontal="left" vertical="top" wrapText="1"/>
    </xf>
    <xf numFmtId="3" fontId="17" fillId="8" borderId="0" xfId="0" applyNumberFormat="1" applyFont="1" applyFill="1" applyBorder="1" applyAlignment="1">
      <alignment horizontal="right" vertical="top" wrapText="1"/>
    </xf>
    <xf numFmtId="0" fontId="17" fillId="8" borderId="0" xfId="0" applyFont="1" applyFill="1" applyBorder="1" applyAlignment="1">
      <alignment horizontal="right" vertical="top" wrapText="1"/>
    </xf>
    <xf numFmtId="164" fontId="1" fillId="0" borderId="0" xfId="0" applyNumberFormat="1" applyFont="1"/>
    <xf numFmtId="0" fontId="20" fillId="2" borderId="2" xfId="1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right" vertical="top" wrapText="1"/>
    </xf>
    <xf numFmtId="3" fontId="7" fillId="2" borderId="1" xfId="0" applyNumberFormat="1" applyFont="1" applyFill="1" applyBorder="1" applyAlignment="1">
      <alignment horizontal="right" vertical="top" wrapText="1"/>
    </xf>
    <xf numFmtId="0" fontId="7" fillId="3" borderId="1" xfId="0" applyFont="1" applyFill="1" applyBorder="1" applyAlignment="1">
      <alignment horizontal="right" vertical="top" wrapText="1"/>
    </xf>
    <xf numFmtId="0" fontId="7" fillId="4" borderId="1" xfId="0" applyFont="1" applyFill="1" applyBorder="1" applyAlignment="1">
      <alignment horizontal="right" vertical="top" wrapText="1"/>
    </xf>
    <xf numFmtId="3" fontId="7" fillId="3" borderId="1" xfId="0" applyNumberFormat="1" applyFont="1" applyFill="1" applyBorder="1" applyAlignment="1">
      <alignment horizontal="right" vertical="top" wrapText="1"/>
    </xf>
    <xf numFmtId="3" fontId="7" fillId="4" borderId="1" xfId="0" applyNumberFormat="1" applyFont="1" applyFill="1" applyBorder="1" applyAlignment="1">
      <alignment horizontal="right" vertical="top" wrapText="1"/>
    </xf>
    <xf numFmtId="49" fontId="21" fillId="0" borderId="0" xfId="0" applyNumberFormat="1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brunei-darussalam/" TargetMode="External"/><Relationship Id="rId21" Type="http://schemas.openxmlformats.org/officeDocument/2006/relationships/hyperlink" Target="https://www.worldometers.info/coronavirus/country/norway/" TargetMode="External"/><Relationship Id="rId42" Type="http://schemas.openxmlformats.org/officeDocument/2006/relationships/hyperlink" Target="https://www.worldometers.info/coronavirus/country/mexico/" TargetMode="External"/><Relationship Id="rId63" Type="http://schemas.openxmlformats.org/officeDocument/2006/relationships/hyperlink" Target="https://www.worldometers.info/coronavirus/country/moldova/" TargetMode="External"/><Relationship Id="rId84" Type="http://schemas.openxmlformats.org/officeDocument/2006/relationships/hyperlink" Target="https://www.worldometers.info/coronavirus/country/taiwan/" TargetMode="External"/><Relationship Id="rId138" Type="http://schemas.openxmlformats.org/officeDocument/2006/relationships/hyperlink" Target="https://www.worldometers.info/coronavirus/country/mali/" TargetMode="External"/><Relationship Id="rId159" Type="http://schemas.openxmlformats.org/officeDocument/2006/relationships/hyperlink" Target="https://www.worldometers.info/coronavirus/country/guinea-bissau/" TargetMode="External"/><Relationship Id="rId170" Type="http://schemas.openxmlformats.org/officeDocument/2006/relationships/hyperlink" Target="https://www.worldometers.info/coronavirus/country/fiji/" TargetMode="External"/><Relationship Id="rId191" Type="http://schemas.openxmlformats.org/officeDocument/2006/relationships/hyperlink" Target="https://www.worldometers.info/coronavirus/country/montserrat/" TargetMode="External"/><Relationship Id="rId205" Type="http://schemas.openxmlformats.org/officeDocument/2006/relationships/hyperlink" Target="https://www.worldometers.info/coronavirus/country/papua-new-guinea/" TargetMode="External"/><Relationship Id="rId107" Type="http://schemas.openxmlformats.org/officeDocument/2006/relationships/hyperlink" Target="https://www.worldometers.info/coronavirus/country/sri-lanka/" TargetMode="External"/><Relationship Id="rId11" Type="http://schemas.openxmlformats.org/officeDocument/2006/relationships/hyperlink" Target="https://www.worldometers.info/coronavirus/country/belgium/" TargetMode="External"/><Relationship Id="rId32" Type="http://schemas.openxmlformats.org/officeDocument/2006/relationships/hyperlink" Target="https://www.worldometers.info/coronavirus/country/philippines/" TargetMode="External"/><Relationship Id="rId53" Type="http://schemas.openxmlformats.org/officeDocument/2006/relationships/hyperlink" Target="https://www.worldometers.info/coronavirus/country/singapore/" TargetMode="External"/><Relationship Id="rId74" Type="http://schemas.openxmlformats.org/officeDocument/2006/relationships/hyperlink" Target="https://www.worldometers.info/coronavirus/country/kuwait/" TargetMode="External"/><Relationship Id="rId128" Type="http://schemas.openxmlformats.org/officeDocument/2006/relationships/hyperlink" Target="https://www.worldometers.info/coronavirus/country/madagascar/" TargetMode="External"/><Relationship Id="rId149" Type="http://schemas.openxmlformats.org/officeDocument/2006/relationships/hyperlink" Target="https://www.worldometers.info/coronavirus/country/sint-maarten/" TargetMode="External"/><Relationship Id="rId5" Type="http://schemas.openxmlformats.org/officeDocument/2006/relationships/hyperlink" Target="https://www.worldometers.info/coronavirus/country/france/" TargetMode="External"/><Relationship Id="rId95" Type="http://schemas.openxmlformats.org/officeDocument/2006/relationships/hyperlink" Target="https://www.worldometers.info/coronavirus/country/san-marino/" TargetMode="External"/><Relationship Id="rId160" Type="http://schemas.openxmlformats.org/officeDocument/2006/relationships/hyperlink" Target="https://www.worldometers.info/coronavirus/country/new-caledonia/" TargetMode="External"/><Relationship Id="rId181" Type="http://schemas.openxmlformats.org/officeDocument/2006/relationships/hyperlink" Target="https://www.worldometers.info/coronavirus/country/chad/" TargetMode="External"/><Relationship Id="rId22" Type="http://schemas.openxmlformats.org/officeDocument/2006/relationships/hyperlink" Target="https://www.worldometers.info/coronavirus/country/russia/" TargetMode="External"/><Relationship Id="rId43" Type="http://schemas.openxmlformats.org/officeDocument/2006/relationships/hyperlink" Target="https://www.worldometers.info/coronavirus/country/panama/" TargetMode="External"/><Relationship Id="rId64" Type="http://schemas.openxmlformats.org/officeDocument/2006/relationships/hyperlink" Target="https://www.worldometers.info/coronavirus/country/armenia/" TargetMode="External"/><Relationship Id="rId118" Type="http://schemas.openxmlformats.org/officeDocument/2006/relationships/hyperlink" Target="https://www.worldometers.info/coronavirus/country/isle-of-man/" TargetMode="External"/><Relationship Id="rId139" Type="http://schemas.openxmlformats.org/officeDocument/2006/relationships/hyperlink" Target="https://www.worldometers.info/coronavirus/country/togo/" TargetMode="External"/><Relationship Id="rId85" Type="http://schemas.openxmlformats.org/officeDocument/2006/relationships/hyperlink" Target="https://www.worldometers.info/coronavirus/country/albania/" TargetMode="External"/><Relationship Id="rId150" Type="http://schemas.openxmlformats.org/officeDocument/2006/relationships/hyperlink" Target="https://www.worldometers.info/coronavirus/country/guyana/" TargetMode="External"/><Relationship Id="rId171" Type="http://schemas.openxmlformats.org/officeDocument/2006/relationships/hyperlink" Target="https://www.worldometers.info/coronavirus/country/grenada/" TargetMode="External"/><Relationship Id="rId192" Type="http://schemas.openxmlformats.org/officeDocument/2006/relationships/hyperlink" Target="https://www.worldometers.info/coronavirus/country/saint-barthelemy/" TargetMode="External"/><Relationship Id="rId206" Type="http://schemas.openxmlformats.org/officeDocument/2006/relationships/hyperlink" Target="https://www.worldometers.info/coronavirus/country/saint-pierre-and-miquelon/" TargetMode="External"/><Relationship Id="rId12" Type="http://schemas.openxmlformats.org/officeDocument/2006/relationships/hyperlink" Target="https://www.worldometers.info/coronavirus/country/netherlands/" TargetMode="External"/><Relationship Id="rId33" Type="http://schemas.openxmlformats.org/officeDocument/2006/relationships/hyperlink" Target="https://www.worldometers.info/coronavirus/country/pakistan/" TargetMode="External"/><Relationship Id="rId108" Type="http://schemas.openxmlformats.org/officeDocument/2006/relationships/hyperlink" Target="https://www.worldometers.info/coronavirus/country/georgia/" TargetMode="External"/><Relationship Id="rId129" Type="http://schemas.openxmlformats.org/officeDocument/2006/relationships/hyperlink" Target="https://www.worldometers.info/coronavirus/country/guatemala/" TargetMode="External"/><Relationship Id="rId54" Type="http://schemas.openxmlformats.org/officeDocument/2006/relationships/hyperlink" Target="https://www.worldometers.info/coronavirus/country/ukraine/" TargetMode="External"/><Relationship Id="rId75" Type="http://schemas.openxmlformats.org/officeDocument/2006/relationships/hyperlink" Target="https://www.worldometers.info/coronavirus/country/macedonia/" TargetMode="External"/><Relationship Id="rId96" Type="http://schemas.openxmlformats.org/officeDocument/2006/relationships/hyperlink" Target="https://www.worldometers.info/coronavirus/country/cote-d-ivoire/" TargetMode="External"/><Relationship Id="rId140" Type="http://schemas.openxmlformats.org/officeDocument/2006/relationships/hyperlink" Target="https://www.worldometers.info/coronavirus/country/china-macao-sar/" TargetMode="External"/><Relationship Id="rId161" Type="http://schemas.openxmlformats.org/officeDocument/2006/relationships/hyperlink" Target="https://www.worldometers.info/coronavirus/country/equatorial-guinea/" TargetMode="External"/><Relationship Id="rId182" Type="http://schemas.openxmlformats.org/officeDocument/2006/relationships/hyperlink" Target="https://www.worldometers.info/coronavirus/country/swaziland/" TargetMode="External"/><Relationship Id="rId6" Type="http://schemas.openxmlformats.org/officeDocument/2006/relationships/hyperlink" Target="https://www.worldometers.info/coronavirus/country/china/" TargetMode="External"/><Relationship Id="rId23" Type="http://schemas.openxmlformats.org/officeDocument/2006/relationships/hyperlink" Target="https://www.worldometers.info/coronavirus/country/ireland/" TargetMode="External"/><Relationship Id="rId119" Type="http://schemas.openxmlformats.org/officeDocument/2006/relationships/hyperlink" Target="https://www.worldometers.info/coronavirus/country/guinea/" TargetMode="External"/><Relationship Id="rId44" Type="http://schemas.openxmlformats.org/officeDocument/2006/relationships/hyperlink" Target="https://www.worldometers.info/coronavirus/country/united-arab-emirates/" TargetMode="External"/><Relationship Id="rId65" Type="http://schemas.openxmlformats.org/officeDocument/2006/relationships/hyperlink" Target="https://www.worldometers.info/coronavirus/country/lithuania/" TargetMode="External"/><Relationship Id="rId86" Type="http://schemas.openxmlformats.org/officeDocument/2006/relationships/hyperlink" Target="https://www.worldometers.info/coronavirus/country/afghanistan/" TargetMode="External"/><Relationship Id="rId130" Type="http://schemas.openxmlformats.org/officeDocument/2006/relationships/hyperlink" Target="https://www.worldometers.info/coronavirus/country/french-guiana/" TargetMode="External"/><Relationship Id="rId151" Type="http://schemas.openxmlformats.org/officeDocument/2006/relationships/hyperlink" Target="https://www.worldometers.info/coronavirus/country/tanzania/" TargetMode="External"/><Relationship Id="rId172" Type="http://schemas.openxmlformats.org/officeDocument/2006/relationships/hyperlink" Target="https://www.worldometers.info/coronavirus/country/curacao/" TargetMode="External"/><Relationship Id="rId193" Type="http://schemas.openxmlformats.org/officeDocument/2006/relationships/hyperlink" Target="https://www.worldometers.info/coronavirus/country/sierra-leone/" TargetMode="External"/><Relationship Id="rId207" Type="http://schemas.openxmlformats.org/officeDocument/2006/relationships/hyperlink" Target="https://www.worldometers.info/coronavirus/country/south-sudan/" TargetMode="External"/><Relationship Id="rId13" Type="http://schemas.openxmlformats.org/officeDocument/2006/relationships/hyperlink" Target="https://www.worldometers.info/coronavirus/country/canada/" TargetMode="External"/><Relationship Id="rId109" Type="http://schemas.openxmlformats.org/officeDocument/2006/relationships/hyperlink" Target="https://www.worldometers.info/coronavirus/country/venezuela/" TargetMode="External"/><Relationship Id="rId34" Type="http://schemas.openxmlformats.org/officeDocument/2006/relationships/hyperlink" Target="https://www.worldometers.info/coronavirus/country/japan/" TargetMode="External"/><Relationship Id="rId55" Type="http://schemas.openxmlformats.org/officeDocument/2006/relationships/hyperlink" Target="https://www.worldometers.info/coronavirus/country/croatia/" TargetMode="External"/><Relationship Id="rId76" Type="http://schemas.openxmlformats.org/officeDocument/2006/relationships/hyperlink" Target="https://www.worldometers.info/coronavirus/country/latvia/" TargetMode="External"/><Relationship Id="rId97" Type="http://schemas.openxmlformats.org/officeDocument/2006/relationships/hyperlink" Target="https://www.worldometers.info/coronavirus/country/viet-nam/" TargetMode="External"/><Relationship Id="rId120" Type="http://schemas.openxmlformats.org/officeDocument/2006/relationships/hyperlink" Target="https://www.worldometers.info/coronavirus/country/cambodia/" TargetMode="External"/><Relationship Id="rId141" Type="http://schemas.openxmlformats.org/officeDocument/2006/relationships/hyperlink" Target="https://www.worldometers.info/coronavirus/country/ethiopia/" TargetMode="External"/><Relationship Id="rId7" Type="http://schemas.openxmlformats.org/officeDocument/2006/relationships/hyperlink" Target="https://www.worldometers.info/coronavirus/country/iran/" TargetMode="External"/><Relationship Id="rId162" Type="http://schemas.openxmlformats.org/officeDocument/2006/relationships/hyperlink" Target="https://www.worldometers.info/coronavirus/country/namibia/" TargetMode="External"/><Relationship Id="rId183" Type="http://schemas.openxmlformats.org/officeDocument/2006/relationships/hyperlink" Target="https://www.worldometers.info/coronavirus/country/central-african-republic/" TargetMode="External"/><Relationship Id="rId24" Type="http://schemas.openxmlformats.org/officeDocument/2006/relationships/hyperlink" Target="https://www.worldometers.info/coronavirus/country/czech-republic/" TargetMode="External"/><Relationship Id="rId45" Type="http://schemas.openxmlformats.org/officeDocument/2006/relationships/hyperlink" Target="https://www.worldometers.info/coronavirus/country/dominican-republic/" TargetMode="External"/><Relationship Id="rId66" Type="http://schemas.openxmlformats.org/officeDocument/2006/relationships/hyperlink" Target="https://www.worldometers.info/coronavirus/country/hungary/" TargetMode="External"/><Relationship Id="rId87" Type="http://schemas.openxmlformats.org/officeDocument/2006/relationships/hyperlink" Target="https://www.worldometers.info/coronavirus/country/burkina-faso/" TargetMode="External"/><Relationship Id="rId110" Type="http://schemas.openxmlformats.org/officeDocument/2006/relationships/hyperlink" Target="https://www.worldometers.info/coronavirus/country/bolivia/" TargetMode="External"/><Relationship Id="rId131" Type="http://schemas.openxmlformats.org/officeDocument/2006/relationships/hyperlink" Target="https://www.worldometers.info/coronavirus/country/aruba/" TargetMode="External"/><Relationship Id="rId61" Type="http://schemas.openxmlformats.org/officeDocument/2006/relationships/hyperlink" Target="https://www.worldometers.info/coronavirus/country/iraq/" TargetMode="External"/><Relationship Id="rId82" Type="http://schemas.openxmlformats.org/officeDocument/2006/relationships/hyperlink" Target="https://www.worldometers.info/coronavirus/country/cyprus/" TargetMode="External"/><Relationship Id="rId152" Type="http://schemas.openxmlformats.org/officeDocument/2006/relationships/hyperlink" Target="https://www.worldometers.info/coronavirus/country/benin/" TargetMode="External"/><Relationship Id="rId173" Type="http://schemas.openxmlformats.org/officeDocument/2006/relationships/hyperlink" Target="https://www.worldometers.info/coronavirus/country/greenland/" TargetMode="External"/><Relationship Id="rId194" Type="http://schemas.openxmlformats.org/officeDocument/2006/relationships/hyperlink" Target="https://www.worldometers.info/coronavirus/country/turks-and-caicos-islands/" TargetMode="External"/><Relationship Id="rId199" Type="http://schemas.openxmlformats.org/officeDocument/2006/relationships/hyperlink" Target="https://www.worldometers.info/coronavirus/country/western-sahara/" TargetMode="External"/><Relationship Id="rId203" Type="http://schemas.openxmlformats.org/officeDocument/2006/relationships/hyperlink" Target="https://www.worldometers.info/coronavirus/country/caribbean-netherlands/" TargetMode="External"/><Relationship Id="rId208" Type="http://schemas.openxmlformats.org/officeDocument/2006/relationships/hyperlink" Target="https://www.worldometers.info/coronavirus/country/timor-leste/" TargetMode="External"/><Relationship Id="rId19" Type="http://schemas.openxmlformats.org/officeDocument/2006/relationships/hyperlink" Target="https://www.worldometers.info/coronavirus/country/sweden/" TargetMode="External"/><Relationship Id="rId14" Type="http://schemas.openxmlformats.org/officeDocument/2006/relationships/hyperlink" Target="https://www.worldometers.info/coronavirus/country/austria/" TargetMode="External"/><Relationship Id="rId30" Type="http://schemas.openxmlformats.org/officeDocument/2006/relationships/hyperlink" Target="https://www.worldometers.info/coronavirus/country/malaysia/" TargetMode="External"/><Relationship Id="rId35" Type="http://schemas.openxmlformats.org/officeDocument/2006/relationships/hyperlink" Target="https://www.worldometers.info/coronavirus/country/luxembourg/" TargetMode="External"/><Relationship Id="rId56" Type="http://schemas.openxmlformats.org/officeDocument/2006/relationships/hyperlink" Target="https://www.worldometers.info/coronavirus/country/egypt/" TargetMode="External"/><Relationship Id="rId77" Type="http://schemas.openxmlformats.org/officeDocument/2006/relationships/hyperlink" Target="https://www.worldometers.info/coronavirus/country/bulgaria/" TargetMode="External"/><Relationship Id="rId100" Type="http://schemas.openxmlformats.org/officeDocument/2006/relationships/hyperlink" Target="https://www.worldometers.info/coronavirus/country/mauritius/" TargetMode="External"/><Relationship Id="rId105" Type="http://schemas.openxmlformats.org/officeDocument/2006/relationships/hyperlink" Target="https://www.worldometers.info/coronavirus/country/niger/" TargetMode="External"/><Relationship Id="rId126" Type="http://schemas.openxmlformats.org/officeDocument/2006/relationships/hyperlink" Target="https://www.worldometers.info/coronavirus/country/liechtenstein/" TargetMode="External"/><Relationship Id="rId147" Type="http://schemas.openxmlformats.org/officeDocument/2006/relationships/hyperlink" Target="https://www.worldometers.info/coronavirus/country/bahamas/" TargetMode="External"/><Relationship Id="rId168" Type="http://schemas.openxmlformats.org/officeDocument/2006/relationships/hyperlink" Target="https://www.worldometers.info/coronavirus/country/liberia/" TargetMode="External"/><Relationship Id="rId8" Type="http://schemas.openxmlformats.org/officeDocument/2006/relationships/hyperlink" Target="https://www.worldometers.info/coronavirus/country/uk/" TargetMode="External"/><Relationship Id="rId51" Type="http://schemas.openxmlformats.org/officeDocument/2006/relationships/hyperlink" Target="https://www.worldometers.info/coronavirus/country/colombia/" TargetMode="External"/><Relationship Id="rId72" Type="http://schemas.openxmlformats.org/officeDocument/2006/relationships/hyperlink" Target="https://www.worldometers.info/coronavirus/country/tunisia/" TargetMode="External"/><Relationship Id="rId93" Type="http://schemas.openxmlformats.org/officeDocument/2006/relationships/hyperlink" Target="https://www.worldometers.info/coronavirus/country/oman/" TargetMode="External"/><Relationship Id="rId98" Type="http://schemas.openxmlformats.org/officeDocument/2006/relationships/hyperlink" Target="https://www.worldometers.info/coronavirus/country/state-of-palestine/" TargetMode="External"/><Relationship Id="rId121" Type="http://schemas.openxmlformats.org/officeDocument/2006/relationships/hyperlink" Target="https://www.worldometers.info/coronavirus/country/trinidad-and-tobago/" TargetMode="External"/><Relationship Id="rId142" Type="http://schemas.openxmlformats.org/officeDocument/2006/relationships/hyperlink" Target="https://www.worldometers.info/coronavirus/country/french-polynesia/" TargetMode="External"/><Relationship Id="rId163" Type="http://schemas.openxmlformats.org/officeDocument/2006/relationships/hyperlink" Target="https://www.worldometers.info/coronavirus/country/antigua-and-barbuda/" TargetMode="External"/><Relationship Id="rId184" Type="http://schemas.openxmlformats.org/officeDocument/2006/relationships/hyperlink" Target="https://www.worldometers.info/coronavirus/country/cabo-verde/" TargetMode="External"/><Relationship Id="rId189" Type="http://schemas.openxmlformats.org/officeDocument/2006/relationships/hyperlink" Target="https://www.worldometers.info/coronavirus/country/mauritania/" TargetMode="External"/><Relationship Id="rId3" Type="http://schemas.openxmlformats.org/officeDocument/2006/relationships/hyperlink" Target="https://www.worldometers.info/coronavirus/country/italy/" TargetMode="External"/><Relationship Id="rId25" Type="http://schemas.openxmlformats.org/officeDocument/2006/relationships/hyperlink" Target="https://www.worldometers.info/coronavirus/country/chile/" TargetMode="External"/><Relationship Id="rId46" Type="http://schemas.openxmlformats.org/officeDocument/2006/relationships/hyperlink" Target="https://www.worldometers.info/coronavirus/country/greece/" TargetMode="External"/><Relationship Id="rId67" Type="http://schemas.openxmlformats.org/officeDocument/2006/relationships/hyperlink" Target="https://www.worldometers.info/coronavirus/country/bahrain/" TargetMode="External"/><Relationship Id="rId116" Type="http://schemas.openxmlformats.org/officeDocument/2006/relationships/hyperlink" Target="https://www.worldometers.info/coronavirus/country/guadeloupe/" TargetMode="External"/><Relationship Id="rId137" Type="http://schemas.openxmlformats.org/officeDocument/2006/relationships/hyperlink" Target="https://www.worldometers.info/coronavirus/country/congo/" TargetMode="External"/><Relationship Id="rId158" Type="http://schemas.openxmlformats.org/officeDocument/2006/relationships/hyperlink" Target="https://www.worldometers.info/coronavirus/country/libya/" TargetMode="External"/><Relationship Id="rId20" Type="http://schemas.openxmlformats.org/officeDocument/2006/relationships/hyperlink" Target="https://www.worldometers.info/coronavirus/country/australia/" TargetMode="External"/><Relationship Id="rId41" Type="http://schemas.openxmlformats.org/officeDocument/2006/relationships/hyperlink" Target="https://www.worldometers.info/coronavirus/country/serbia/" TargetMode="External"/><Relationship Id="rId62" Type="http://schemas.openxmlformats.org/officeDocument/2006/relationships/hyperlink" Target="https://www.worldometers.info/coronavirus/country/china-hong-kong-sar/" TargetMode="External"/><Relationship Id="rId83" Type="http://schemas.openxmlformats.org/officeDocument/2006/relationships/hyperlink" Target="https://www.worldometers.info/coronavirus/country/uruguay/" TargetMode="External"/><Relationship Id="rId88" Type="http://schemas.openxmlformats.org/officeDocument/2006/relationships/hyperlink" Target="https://www.worldometers.info/coronavirus/country/jordan/" TargetMode="External"/><Relationship Id="rId111" Type="http://schemas.openxmlformats.org/officeDocument/2006/relationships/hyperlink" Target="https://www.worldometers.info/coronavirus/country/democratic-republic-of-the-congo/" TargetMode="External"/><Relationship Id="rId132" Type="http://schemas.openxmlformats.org/officeDocument/2006/relationships/hyperlink" Target="https://www.worldometers.info/coronavirus/country/el-salvador/" TargetMode="External"/><Relationship Id="rId153" Type="http://schemas.openxmlformats.org/officeDocument/2006/relationships/hyperlink" Target="https://www.worldometers.info/coronavirus/country/gabon/" TargetMode="External"/><Relationship Id="rId174" Type="http://schemas.openxmlformats.org/officeDocument/2006/relationships/hyperlink" Target="https://www.worldometers.info/coronavirus/country/laos/" TargetMode="External"/><Relationship Id="rId179" Type="http://schemas.openxmlformats.org/officeDocument/2006/relationships/hyperlink" Target="https://www.worldometers.info/coronavirus/country/zimbabwe/" TargetMode="External"/><Relationship Id="rId195" Type="http://schemas.openxmlformats.org/officeDocument/2006/relationships/hyperlink" Target="https://www.worldometers.info/coronavirus/country/belize/" TargetMode="External"/><Relationship Id="rId209" Type="http://schemas.openxmlformats.org/officeDocument/2006/relationships/printerSettings" Target="../printerSettings/printerSettings1.bin"/><Relationship Id="rId190" Type="http://schemas.openxmlformats.org/officeDocument/2006/relationships/hyperlink" Target="https://www.worldometers.info/coronavirus/country/nicaragua/" TargetMode="External"/><Relationship Id="rId204" Type="http://schemas.openxmlformats.org/officeDocument/2006/relationships/hyperlink" Target="https://www.worldometers.info/coronavirus/country/falkland-islands-malvinas/" TargetMode="External"/><Relationship Id="rId15" Type="http://schemas.openxmlformats.org/officeDocument/2006/relationships/hyperlink" Target="https://www.worldometers.info/coronavirus/country/portugal/" TargetMode="External"/><Relationship Id="rId36" Type="http://schemas.openxmlformats.org/officeDocument/2006/relationships/hyperlink" Target="https://www.worldometers.info/coronavirus/country/saudi-arabia/" TargetMode="External"/><Relationship Id="rId57" Type="http://schemas.openxmlformats.org/officeDocument/2006/relationships/hyperlink" Target="https://www.worldometers.info/coronavirus/country/estonia/" TargetMode="External"/><Relationship Id="rId106" Type="http://schemas.openxmlformats.org/officeDocument/2006/relationships/hyperlink" Target="https://www.worldometers.info/coronavirus/country/faeroe-islands/" TargetMode="External"/><Relationship Id="rId127" Type="http://schemas.openxmlformats.org/officeDocument/2006/relationships/hyperlink" Target="https://www.worldometers.info/coronavirus/country/monaco/" TargetMode="External"/><Relationship Id="rId10" Type="http://schemas.openxmlformats.org/officeDocument/2006/relationships/hyperlink" Target="https://www.worldometers.info/coronavirus/country/switzerland/" TargetMode="External"/><Relationship Id="rId31" Type="http://schemas.openxmlformats.org/officeDocument/2006/relationships/hyperlink" Target="https://www.worldometers.info/coronavirus/country/ecuador/" TargetMode="External"/><Relationship Id="rId52" Type="http://schemas.openxmlformats.org/officeDocument/2006/relationships/hyperlink" Target="https://www.worldometers.info/coronavirus/country/algeria/" TargetMode="External"/><Relationship Id="rId73" Type="http://schemas.openxmlformats.org/officeDocument/2006/relationships/hyperlink" Target="https://www.worldometers.info/coronavirus/country/belarus/" TargetMode="External"/><Relationship Id="rId78" Type="http://schemas.openxmlformats.org/officeDocument/2006/relationships/hyperlink" Target="https://www.worldometers.info/coronavirus/country/lebanon/" TargetMode="External"/><Relationship Id="rId94" Type="http://schemas.openxmlformats.org/officeDocument/2006/relationships/hyperlink" Target="https://www.worldometers.info/coronavirus/country/honduras/" TargetMode="External"/><Relationship Id="rId99" Type="http://schemas.openxmlformats.org/officeDocument/2006/relationships/hyperlink" Target="https://www.worldometers.info/coronavirus/country/nigeria/" TargetMode="External"/><Relationship Id="rId101" Type="http://schemas.openxmlformats.org/officeDocument/2006/relationships/hyperlink" Target="https://www.worldometers.info/coronavirus/country/malta/" TargetMode="External"/><Relationship Id="rId122" Type="http://schemas.openxmlformats.org/officeDocument/2006/relationships/hyperlink" Target="https://www.worldometers.info/coronavirus/country/paraguay/" TargetMode="External"/><Relationship Id="rId143" Type="http://schemas.openxmlformats.org/officeDocument/2006/relationships/hyperlink" Target="https://www.worldometers.info/coronavirus/country/cayman-islands/" TargetMode="External"/><Relationship Id="rId148" Type="http://schemas.openxmlformats.org/officeDocument/2006/relationships/hyperlink" Target="https://www.worldometers.info/coronavirus/country/eritrea/" TargetMode="External"/><Relationship Id="rId164" Type="http://schemas.openxmlformats.org/officeDocument/2006/relationships/hyperlink" Target="https://www.worldometers.info/coronavirus/country/angola/" TargetMode="External"/><Relationship Id="rId169" Type="http://schemas.openxmlformats.org/officeDocument/2006/relationships/hyperlink" Target="https://www.worldometers.info/coronavirus/country/sudan/" TargetMode="External"/><Relationship Id="rId185" Type="http://schemas.openxmlformats.org/officeDocument/2006/relationships/hyperlink" Target="https://www.worldometers.info/coronavirus/country/holy-see/" TargetMode="External"/><Relationship Id="rId4" Type="http://schemas.openxmlformats.org/officeDocument/2006/relationships/hyperlink" Target="https://www.worldometers.info/coronavirus/country/germany/" TargetMode="External"/><Relationship Id="rId9" Type="http://schemas.openxmlformats.org/officeDocument/2006/relationships/hyperlink" Target="https://www.worldometers.info/coronavirus/country/turkey/" TargetMode="External"/><Relationship Id="rId180" Type="http://schemas.openxmlformats.org/officeDocument/2006/relationships/hyperlink" Target="https://www.worldometers.info/coronavirus/country/nepal/" TargetMode="External"/><Relationship Id="rId26" Type="http://schemas.openxmlformats.org/officeDocument/2006/relationships/hyperlink" Target="https://www.worldometers.info/coronavirus/country/denmark/" TargetMode="External"/><Relationship Id="rId47" Type="http://schemas.openxmlformats.org/officeDocument/2006/relationships/hyperlink" Target="https://www.worldometers.info/coronavirus/country/south-africa/" TargetMode="External"/><Relationship Id="rId68" Type="http://schemas.openxmlformats.org/officeDocument/2006/relationships/hyperlink" Target="https://www.worldometers.info/coronavirus/country/bosnia-and-herzegovina/" TargetMode="External"/><Relationship Id="rId89" Type="http://schemas.openxmlformats.org/officeDocument/2006/relationships/hyperlink" Target="https://www.worldometers.info/coronavirus/country/reunion/" TargetMode="External"/><Relationship Id="rId112" Type="http://schemas.openxmlformats.org/officeDocument/2006/relationships/hyperlink" Target="https://www.worldometers.info/coronavirus/country/martinique/" TargetMode="External"/><Relationship Id="rId133" Type="http://schemas.openxmlformats.org/officeDocument/2006/relationships/hyperlink" Target="https://www.worldometers.info/coronavirus/country/djibouti/" TargetMode="External"/><Relationship Id="rId154" Type="http://schemas.openxmlformats.org/officeDocument/2006/relationships/hyperlink" Target="https://www.worldometers.info/coronavirus/country/haiti/" TargetMode="External"/><Relationship Id="rId175" Type="http://schemas.openxmlformats.org/officeDocument/2006/relationships/hyperlink" Target="https://www.worldometers.info/coronavirus/country/suriname/" TargetMode="External"/><Relationship Id="rId196" Type="http://schemas.openxmlformats.org/officeDocument/2006/relationships/hyperlink" Target="https://www.worldometers.info/coronavirus/country/bhutan/" TargetMode="External"/><Relationship Id="rId200" Type="http://schemas.openxmlformats.org/officeDocument/2006/relationships/hyperlink" Target="https://www.worldometers.info/coronavirus/country/anguilla/" TargetMode="External"/><Relationship Id="rId16" Type="http://schemas.openxmlformats.org/officeDocument/2006/relationships/hyperlink" Target="https://www.worldometers.info/coronavirus/country/brazil/" TargetMode="External"/><Relationship Id="rId37" Type="http://schemas.openxmlformats.org/officeDocument/2006/relationships/hyperlink" Target="https://www.worldometers.info/coronavirus/country/peru/" TargetMode="External"/><Relationship Id="rId58" Type="http://schemas.openxmlformats.org/officeDocument/2006/relationships/hyperlink" Target="https://www.worldometers.info/coronavirus/country/new-zealand/" TargetMode="External"/><Relationship Id="rId79" Type="http://schemas.openxmlformats.org/officeDocument/2006/relationships/hyperlink" Target="https://www.worldometers.info/coronavirus/country/andorra/" TargetMode="External"/><Relationship Id="rId102" Type="http://schemas.openxmlformats.org/officeDocument/2006/relationships/hyperlink" Target="https://www.worldometers.info/coronavirus/country/senegal/" TargetMode="External"/><Relationship Id="rId123" Type="http://schemas.openxmlformats.org/officeDocument/2006/relationships/hyperlink" Target="https://www.worldometers.info/coronavirus/country/rwanda/" TargetMode="External"/><Relationship Id="rId144" Type="http://schemas.openxmlformats.org/officeDocument/2006/relationships/hyperlink" Target="https://www.worldometers.info/coronavirus/country/zambia/" TargetMode="External"/><Relationship Id="rId90" Type="http://schemas.openxmlformats.org/officeDocument/2006/relationships/hyperlink" Target="https://www.worldometers.info/coronavirus/country/uzbekistan/" TargetMode="External"/><Relationship Id="rId165" Type="http://schemas.openxmlformats.org/officeDocument/2006/relationships/hyperlink" Target="https://www.worldometers.info/coronavirus/country/dominica/" TargetMode="External"/><Relationship Id="rId186" Type="http://schemas.openxmlformats.org/officeDocument/2006/relationships/hyperlink" Target="https://www.worldometers.info/coronavirus/country/saint-vincent-and-the-grenadines/" TargetMode="External"/><Relationship Id="rId27" Type="http://schemas.openxmlformats.org/officeDocument/2006/relationships/hyperlink" Target="https://www.worldometers.info/coronavirus/country/india/" TargetMode="External"/><Relationship Id="rId48" Type="http://schemas.openxmlformats.org/officeDocument/2006/relationships/hyperlink" Target="https://www.worldometers.info/coronavirus/country/qatar/" TargetMode="External"/><Relationship Id="rId69" Type="http://schemas.openxmlformats.org/officeDocument/2006/relationships/hyperlink" Target="https://www.worldometers.info/coronavirus/country/cameroon/" TargetMode="External"/><Relationship Id="rId113" Type="http://schemas.openxmlformats.org/officeDocument/2006/relationships/hyperlink" Target="https://www.worldometers.info/coronavirus/country/mayotte/" TargetMode="External"/><Relationship Id="rId134" Type="http://schemas.openxmlformats.org/officeDocument/2006/relationships/hyperlink" Target="https://www.worldometers.info/coronavirus/country/jamaica/" TargetMode="External"/><Relationship Id="rId80" Type="http://schemas.openxmlformats.org/officeDocument/2006/relationships/hyperlink" Target="https://www.worldometers.info/coronavirus/country/slovakia/" TargetMode="External"/><Relationship Id="rId155" Type="http://schemas.openxmlformats.org/officeDocument/2006/relationships/hyperlink" Target="https://www.worldometers.info/coronavirus/country/myanmar/" TargetMode="External"/><Relationship Id="rId176" Type="http://schemas.openxmlformats.org/officeDocument/2006/relationships/hyperlink" Target="https://www.worldometers.info/coronavirus/country/mozambique/" TargetMode="External"/><Relationship Id="rId197" Type="http://schemas.openxmlformats.org/officeDocument/2006/relationships/hyperlink" Target="https://www.worldometers.info/coronavirus/country/gambia/" TargetMode="External"/><Relationship Id="rId201" Type="http://schemas.openxmlformats.org/officeDocument/2006/relationships/hyperlink" Target="https://www.worldometers.info/coronavirus/country/british-virgin-islands/" TargetMode="External"/><Relationship Id="rId17" Type="http://schemas.openxmlformats.org/officeDocument/2006/relationships/hyperlink" Target="https://www.worldometers.info/coronavirus/country/south-korea/" TargetMode="External"/><Relationship Id="rId38" Type="http://schemas.openxmlformats.org/officeDocument/2006/relationships/hyperlink" Target="https://www.worldometers.info/coronavirus/country/indonesia/" TargetMode="External"/><Relationship Id="rId59" Type="http://schemas.openxmlformats.org/officeDocument/2006/relationships/hyperlink" Target="https://www.worldometers.info/coronavirus/country/morocco/" TargetMode="External"/><Relationship Id="rId103" Type="http://schemas.openxmlformats.org/officeDocument/2006/relationships/hyperlink" Target="https://www.worldometers.info/coronavirus/country/ghana/" TargetMode="External"/><Relationship Id="rId124" Type="http://schemas.openxmlformats.org/officeDocument/2006/relationships/hyperlink" Target="https://www.worldometers.info/coronavirus/country/gibraltar/" TargetMode="External"/><Relationship Id="rId70" Type="http://schemas.openxmlformats.org/officeDocument/2006/relationships/hyperlink" Target="https://www.worldometers.info/coronavirus/country/azerbaijan/" TargetMode="External"/><Relationship Id="rId91" Type="http://schemas.openxmlformats.org/officeDocument/2006/relationships/hyperlink" Target="https://www.worldometers.info/coronavirus/country/cuba/" TargetMode="External"/><Relationship Id="rId145" Type="http://schemas.openxmlformats.org/officeDocument/2006/relationships/hyperlink" Target="https://www.worldometers.info/coronavirus/country/bermuda/" TargetMode="External"/><Relationship Id="rId166" Type="http://schemas.openxmlformats.org/officeDocument/2006/relationships/hyperlink" Target="https://www.worldometers.info/coronavirus/country/mongolia/" TargetMode="External"/><Relationship Id="rId187" Type="http://schemas.openxmlformats.org/officeDocument/2006/relationships/hyperlink" Target="https://www.worldometers.info/coronavirus/country/somalia/" TargetMode="External"/><Relationship Id="rId1" Type="http://schemas.openxmlformats.org/officeDocument/2006/relationships/hyperlink" Target="https://www.worldometers.info/coronavirus/country/us/" TargetMode="External"/><Relationship Id="rId28" Type="http://schemas.openxmlformats.org/officeDocument/2006/relationships/hyperlink" Target="https://www.worldometers.info/coronavirus/country/poland/" TargetMode="External"/><Relationship Id="rId49" Type="http://schemas.openxmlformats.org/officeDocument/2006/relationships/hyperlink" Target="https://www.worldometers.info/coronavirus/country/argentina/" TargetMode="External"/><Relationship Id="rId114" Type="http://schemas.openxmlformats.org/officeDocument/2006/relationships/hyperlink" Target="https://www.worldometers.info/coronavirus/country/kyrgyzstan/" TargetMode="External"/><Relationship Id="rId60" Type="http://schemas.openxmlformats.org/officeDocument/2006/relationships/hyperlink" Target="https://www.worldometers.info/coronavirus/country/slovenia/" TargetMode="External"/><Relationship Id="rId81" Type="http://schemas.openxmlformats.org/officeDocument/2006/relationships/hyperlink" Target="https://www.worldometers.info/coronavirus/country/costa-rica/" TargetMode="External"/><Relationship Id="rId135" Type="http://schemas.openxmlformats.org/officeDocument/2006/relationships/hyperlink" Target="https://www.worldometers.info/coronavirus/country/barbados/" TargetMode="External"/><Relationship Id="rId156" Type="http://schemas.openxmlformats.org/officeDocument/2006/relationships/hyperlink" Target="https://www.worldometers.info/coronavirus/country/syria/" TargetMode="External"/><Relationship Id="rId177" Type="http://schemas.openxmlformats.org/officeDocument/2006/relationships/hyperlink" Target="https://www.worldometers.info/coronavirus/country/saint-kitts-and-nevis/" TargetMode="External"/><Relationship Id="rId198" Type="http://schemas.openxmlformats.org/officeDocument/2006/relationships/hyperlink" Target="https://www.worldometers.info/coronavirus/country/malawi/" TargetMode="External"/><Relationship Id="rId202" Type="http://schemas.openxmlformats.org/officeDocument/2006/relationships/hyperlink" Target="https://www.worldometers.info/coronavirus/country/burundi/" TargetMode="External"/><Relationship Id="rId18" Type="http://schemas.openxmlformats.org/officeDocument/2006/relationships/hyperlink" Target="https://www.worldometers.info/coronavirus/country/israel/" TargetMode="External"/><Relationship Id="rId39" Type="http://schemas.openxmlformats.org/officeDocument/2006/relationships/hyperlink" Target="https://www.worldometers.info/coronavirus/country/thailand/" TargetMode="External"/><Relationship Id="rId50" Type="http://schemas.openxmlformats.org/officeDocument/2006/relationships/hyperlink" Target="https://www.worldometers.info/coronavirus/country/iceland/" TargetMode="External"/><Relationship Id="rId104" Type="http://schemas.openxmlformats.org/officeDocument/2006/relationships/hyperlink" Target="https://www.worldometers.info/coronavirus/country/montenegro/" TargetMode="External"/><Relationship Id="rId125" Type="http://schemas.openxmlformats.org/officeDocument/2006/relationships/hyperlink" Target="https://www.worldometers.info/coronavirus/country/bangladesh/" TargetMode="External"/><Relationship Id="rId146" Type="http://schemas.openxmlformats.org/officeDocument/2006/relationships/hyperlink" Target="https://www.worldometers.info/coronavirus/country/saint-martin/" TargetMode="External"/><Relationship Id="rId167" Type="http://schemas.openxmlformats.org/officeDocument/2006/relationships/hyperlink" Target="https://www.worldometers.info/coronavirus/country/saint-lucia/" TargetMode="External"/><Relationship Id="rId188" Type="http://schemas.openxmlformats.org/officeDocument/2006/relationships/hyperlink" Target="https://www.worldometers.info/coronavirus/country/botswana/" TargetMode="External"/><Relationship Id="rId71" Type="http://schemas.openxmlformats.org/officeDocument/2006/relationships/hyperlink" Target="https://www.worldometers.info/coronavirus/country/kazakhstan/" TargetMode="External"/><Relationship Id="rId92" Type="http://schemas.openxmlformats.org/officeDocument/2006/relationships/hyperlink" Target="https://www.worldometers.info/coronavirus/country/channel-islands/" TargetMode="External"/><Relationship Id="rId2" Type="http://schemas.openxmlformats.org/officeDocument/2006/relationships/hyperlink" Target="https://www.worldometers.info/coronavirus/country/spain/" TargetMode="External"/><Relationship Id="rId29" Type="http://schemas.openxmlformats.org/officeDocument/2006/relationships/hyperlink" Target="https://www.worldometers.info/coronavirus/country/romania/" TargetMode="External"/><Relationship Id="rId40" Type="http://schemas.openxmlformats.org/officeDocument/2006/relationships/hyperlink" Target="https://www.worldometers.info/coronavirus/country/finland/" TargetMode="External"/><Relationship Id="rId115" Type="http://schemas.openxmlformats.org/officeDocument/2006/relationships/hyperlink" Target="https://www.worldometers.info/coronavirus/country/kenya/" TargetMode="External"/><Relationship Id="rId136" Type="http://schemas.openxmlformats.org/officeDocument/2006/relationships/hyperlink" Target="https://www.worldometers.info/coronavirus/country/uganda/" TargetMode="External"/><Relationship Id="rId157" Type="http://schemas.openxmlformats.org/officeDocument/2006/relationships/hyperlink" Target="https://www.worldometers.info/coronavirus/country/maldives/" TargetMode="External"/><Relationship Id="rId178" Type="http://schemas.openxmlformats.org/officeDocument/2006/relationships/hyperlink" Target="https://www.worldometers.info/coronavirus/country/seychelles/" TargetMode="Externa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country/turkey/" TargetMode="External"/><Relationship Id="rId18" Type="http://schemas.openxmlformats.org/officeDocument/2006/relationships/hyperlink" Target="https://www.worldometers.info/coronavirus/country/brazil/" TargetMode="External"/><Relationship Id="rId26" Type="http://schemas.openxmlformats.org/officeDocument/2006/relationships/hyperlink" Target="https://www.worldometers.info/coronavirus/country/philippines/" TargetMode="External"/><Relationship Id="rId3" Type="http://schemas.openxmlformats.org/officeDocument/2006/relationships/hyperlink" Target="https://www.worldometers.info/coronavirus/country/china/" TargetMode="External"/><Relationship Id="rId21" Type="http://schemas.openxmlformats.org/officeDocument/2006/relationships/hyperlink" Target="https://www.worldometers.info/coronavirus/country/sweden/" TargetMode="External"/><Relationship Id="rId7" Type="http://schemas.openxmlformats.org/officeDocument/2006/relationships/hyperlink" Target="https://www.worldometers.info/coronavirus/country/iran/" TargetMode="External"/><Relationship Id="rId12" Type="http://schemas.openxmlformats.org/officeDocument/2006/relationships/hyperlink" Target="https://www.worldometers.info/coronavirus/country/south-korea/" TargetMode="External"/><Relationship Id="rId17" Type="http://schemas.openxmlformats.org/officeDocument/2006/relationships/hyperlink" Target="https://www.worldometers.info/coronavirus/country/norway/" TargetMode="External"/><Relationship Id="rId25" Type="http://schemas.openxmlformats.org/officeDocument/2006/relationships/hyperlink" Target="https://www.worldometers.info/coronavirus/country/poland/" TargetMode="External"/><Relationship Id="rId33" Type="http://schemas.openxmlformats.org/officeDocument/2006/relationships/printerSettings" Target="../printerSettings/printerSettings10.bin"/><Relationship Id="rId2" Type="http://schemas.openxmlformats.org/officeDocument/2006/relationships/hyperlink" Target="https://www.worldometers.info/coronavirus/country/italy/" TargetMode="External"/><Relationship Id="rId16" Type="http://schemas.openxmlformats.org/officeDocument/2006/relationships/hyperlink" Target="https://www.worldometers.info/coronavirus/country/portugal/" TargetMode="External"/><Relationship Id="rId20" Type="http://schemas.openxmlformats.org/officeDocument/2006/relationships/hyperlink" Target="https://www.worldometers.info/coronavirus/country/australia/" TargetMode="External"/><Relationship Id="rId29" Type="http://schemas.openxmlformats.org/officeDocument/2006/relationships/hyperlink" Target="https://www.worldometers.info/coronavirus/country/india/" TargetMode="External"/><Relationship Id="rId1" Type="http://schemas.openxmlformats.org/officeDocument/2006/relationships/hyperlink" Target="https://www.worldometers.info/coronavirus/country/us/" TargetMode="External"/><Relationship Id="rId6" Type="http://schemas.openxmlformats.org/officeDocument/2006/relationships/hyperlink" Target="https://www.worldometers.info/coronavirus/country/france/" TargetMode="External"/><Relationship Id="rId11" Type="http://schemas.openxmlformats.org/officeDocument/2006/relationships/hyperlink" Target="https://www.worldometers.info/coronavirus/country/belgium/" TargetMode="External"/><Relationship Id="rId24" Type="http://schemas.openxmlformats.org/officeDocument/2006/relationships/hyperlink" Target="https://www.worldometers.info/coronavirus/country/denmark/" TargetMode="External"/><Relationship Id="rId32" Type="http://schemas.openxmlformats.org/officeDocument/2006/relationships/hyperlink" Target="https://www.worldometers.info/coronavirus/country/algeria/" TargetMode="External"/><Relationship Id="rId5" Type="http://schemas.openxmlformats.org/officeDocument/2006/relationships/hyperlink" Target="https://www.worldometers.info/coronavirus/country/germany/" TargetMode="External"/><Relationship Id="rId15" Type="http://schemas.openxmlformats.org/officeDocument/2006/relationships/hyperlink" Target="https://www.worldometers.info/coronavirus/country/canada/" TargetMode="External"/><Relationship Id="rId23" Type="http://schemas.openxmlformats.org/officeDocument/2006/relationships/hyperlink" Target="https://www.worldometers.info/coronavirus/country/malaysia/" TargetMode="External"/><Relationship Id="rId28" Type="http://schemas.openxmlformats.org/officeDocument/2006/relationships/hyperlink" Target="https://www.worldometers.info/coronavirus/country/greece/" TargetMode="External"/><Relationship Id="rId10" Type="http://schemas.openxmlformats.org/officeDocument/2006/relationships/hyperlink" Target="https://www.worldometers.info/coronavirus/country/netherlands/" TargetMode="External"/><Relationship Id="rId19" Type="http://schemas.openxmlformats.org/officeDocument/2006/relationships/hyperlink" Target="https://www.worldometers.info/coronavirus/country/israel/" TargetMode="External"/><Relationship Id="rId31" Type="http://schemas.openxmlformats.org/officeDocument/2006/relationships/hyperlink" Target="https://www.worldometers.info/coronavirus/country/iraq/" TargetMode="External"/><Relationship Id="rId4" Type="http://schemas.openxmlformats.org/officeDocument/2006/relationships/hyperlink" Target="https://www.worldometers.info/coronavirus/country/spain/" TargetMode="External"/><Relationship Id="rId9" Type="http://schemas.openxmlformats.org/officeDocument/2006/relationships/hyperlink" Target="https://www.worldometers.info/coronavirus/country/switzerland/" TargetMode="External"/><Relationship Id="rId14" Type="http://schemas.openxmlformats.org/officeDocument/2006/relationships/hyperlink" Target="https://www.worldometers.info/coronavirus/country/austria/" TargetMode="External"/><Relationship Id="rId22" Type="http://schemas.openxmlformats.org/officeDocument/2006/relationships/hyperlink" Target="https://www.worldometers.info/coronavirus/country/ireland/" TargetMode="External"/><Relationship Id="rId27" Type="http://schemas.openxmlformats.org/officeDocument/2006/relationships/hyperlink" Target="https://www.worldometers.info/coronavirus/country/indonesia/" TargetMode="External"/><Relationship Id="rId30" Type="http://schemas.openxmlformats.org/officeDocument/2006/relationships/hyperlink" Target="https://www.worldometers.info/coronavirus/country/china-hong-kong-sar/" TargetMode="External"/><Relationship Id="rId8" Type="http://schemas.openxmlformats.org/officeDocument/2006/relationships/hyperlink" Target="https://www.worldometers.info/coronavirus/country/uk/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country/austria/" TargetMode="External"/><Relationship Id="rId18" Type="http://schemas.openxmlformats.org/officeDocument/2006/relationships/hyperlink" Target="https://www.worldometers.info/coronavirus/country/brazil/" TargetMode="External"/><Relationship Id="rId26" Type="http://schemas.openxmlformats.org/officeDocument/2006/relationships/hyperlink" Target="https://www.worldometers.info/coronavirus/country/indonesia/" TargetMode="External"/><Relationship Id="rId3" Type="http://schemas.openxmlformats.org/officeDocument/2006/relationships/hyperlink" Target="https://www.worldometers.info/coronavirus/country/china/" TargetMode="External"/><Relationship Id="rId21" Type="http://schemas.openxmlformats.org/officeDocument/2006/relationships/hyperlink" Target="https://www.worldometers.info/coronavirus/country/sweden/" TargetMode="External"/><Relationship Id="rId7" Type="http://schemas.openxmlformats.org/officeDocument/2006/relationships/hyperlink" Target="https://www.worldometers.info/coronavirus/country/iran/" TargetMode="External"/><Relationship Id="rId12" Type="http://schemas.openxmlformats.org/officeDocument/2006/relationships/hyperlink" Target="https://www.worldometers.info/coronavirus/country/belgium/" TargetMode="External"/><Relationship Id="rId17" Type="http://schemas.openxmlformats.org/officeDocument/2006/relationships/hyperlink" Target="https://www.worldometers.info/coronavirus/country/norway/" TargetMode="External"/><Relationship Id="rId25" Type="http://schemas.openxmlformats.org/officeDocument/2006/relationships/hyperlink" Target="https://www.worldometers.info/coronavirus/country/poland/" TargetMode="External"/><Relationship Id="rId33" Type="http://schemas.openxmlformats.org/officeDocument/2006/relationships/printerSettings" Target="../printerSettings/printerSettings11.bin"/><Relationship Id="rId2" Type="http://schemas.openxmlformats.org/officeDocument/2006/relationships/hyperlink" Target="https://www.worldometers.info/coronavirus/country/italy/" TargetMode="External"/><Relationship Id="rId16" Type="http://schemas.openxmlformats.org/officeDocument/2006/relationships/hyperlink" Target="https://www.worldometers.info/coronavirus/country/portugal/" TargetMode="External"/><Relationship Id="rId20" Type="http://schemas.openxmlformats.org/officeDocument/2006/relationships/hyperlink" Target="https://www.worldometers.info/coronavirus/country/israel/" TargetMode="External"/><Relationship Id="rId29" Type="http://schemas.openxmlformats.org/officeDocument/2006/relationships/hyperlink" Target="https://www.worldometers.info/coronavirus/country/india/" TargetMode="External"/><Relationship Id="rId1" Type="http://schemas.openxmlformats.org/officeDocument/2006/relationships/hyperlink" Target="https://www.worldometers.info/coronavirus/country/us/" TargetMode="External"/><Relationship Id="rId6" Type="http://schemas.openxmlformats.org/officeDocument/2006/relationships/hyperlink" Target="https://www.worldometers.info/coronavirus/country/france/" TargetMode="External"/><Relationship Id="rId11" Type="http://schemas.openxmlformats.org/officeDocument/2006/relationships/hyperlink" Target="https://www.worldometers.info/coronavirus/country/south-korea/" TargetMode="External"/><Relationship Id="rId24" Type="http://schemas.openxmlformats.org/officeDocument/2006/relationships/hyperlink" Target="https://www.worldometers.info/coronavirus/country/denmark/" TargetMode="External"/><Relationship Id="rId32" Type="http://schemas.openxmlformats.org/officeDocument/2006/relationships/hyperlink" Target="https://www.worldometers.info/coronavirus/country/algeria/" TargetMode="External"/><Relationship Id="rId5" Type="http://schemas.openxmlformats.org/officeDocument/2006/relationships/hyperlink" Target="https://www.worldometers.info/coronavirus/country/germany/" TargetMode="External"/><Relationship Id="rId15" Type="http://schemas.openxmlformats.org/officeDocument/2006/relationships/hyperlink" Target="https://www.worldometers.info/coronavirus/country/canada/" TargetMode="External"/><Relationship Id="rId23" Type="http://schemas.openxmlformats.org/officeDocument/2006/relationships/hyperlink" Target="https://www.worldometers.info/coronavirus/country/malaysia/" TargetMode="External"/><Relationship Id="rId28" Type="http://schemas.openxmlformats.org/officeDocument/2006/relationships/hyperlink" Target="https://www.worldometers.info/coronavirus/country/greece/" TargetMode="External"/><Relationship Id="rId10" Type="http://schemas.openxmlformats.org/officeDocument/2006/relationships/hyperlink" Target="https://www.worldometers.info/coronavirus/country/netherlands/" TargetMode="External"/><Relationship Id="rId19" Type="http://schemas.openxmlformats.org/officeDocument/2006/relationships/hyperlink" Target="https://www.worldometers.info/coronavirus/country/australia/" TargetMode="External"/><Relationship Id="rId31" Type="http://schemas.openxmlformats.org/officeDocument/2006/relationships/hyperlink" Target="https://www.worldometers.info/coronavirus/country/iraq/" TargetMode="External"/><Relationship Id="rId4" Type="http://schemas.openxmlformats.org/officeDocument/2006/relationships/hyperlink" Target="https://www.worldometers.info/coronavirus/country/spain/" TargetMode="External"/><Relationship Id="rId9" Type="http://schemas.openxmlformats.org/officeDocument/2006/relationships/hyperlink" Target="https://www.worldometers.info/coronavirus/country/switzerland/" TargetMode="External"/><Relationship Id="rId14" Type="http://schemas.openxmlformats.org/officeDocument/2006/relationships/hyperlink" Target="https://www.worldometers.info/coronavirus/country/turkey/" TargetMode="External"/><Relationship Id="rId22" Type="http://schemas.openxmlformats.org/officeDocument/2006/relationships/hyperlink" Target="https://www.worldometers.info/coronavirus/country/ireland/" TargetMode="External"/><Relationship Id="rId27" Type="http://schemas.openxmlformats.org/officeDocument/2006/relationships/hyperlink" Target="https://www.worldometers.info/coronavirus/country/philippines/" TargetMode="External"/><Relationship Id="rId30" Type="http://schemas.openxmlformats.org/officeDocument/2006/relationships/hyperlink" Target="https://www.worldometers.info/coronavirus/country/china-hong-kong-sar/" TargetMode="External"/><Relationship Id="rId8" Type="http://schemas.openxmlformats.org/officeDocument/2006/relationships/hyperlink" Target="https://www.worldometers.info/coronavirus/country/uk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country/belgium/" TargetMode="External"/><Relationship Id="rId18" Type="http://schemas.openxmlformats.org/officeDocument/2006/relationships/hyperlink" Target="https://www.worldometers.info/coronavirus/country/brazil/" TargetMode="External"/><Relationship Id="rId26" Type="http://schemas.openxmlformats.org/officeDocument/2006/relationships/hyperlink" Target="https://www.worldometers.info/coronavirus/country/indonesia/" TargetMode="External"/><Relationship Id="rId3" Type="http://schemas.openxmlformats.org/officeDocument/2006/relationships/hyperlink" Target="https://www.worldometers.info/coronavirus/country/china/" TargetMode="External"/><Relationship Id="rId21" Type="http://schemas.openxmlformats.org/officeDocument/2006/relationships/hyperlink" Target="https://www.worldometers.info/coronavirus/country/israel/" TargetMode="External"/><Relationship Id="rId7" Type="http://schemas.openxmlformats.org/officeDocument/2006/relationships/hyperlink" Target="https://www.worldometers.info/coronavirus/country/iran/" TargetMode="External"/><Relationship Id="rId12" Type="http://schemas.openxmlformats.org/officeDocument/2006/relationships/hyperlink" Target="https://www.worldometers.info/coronavirus/country/austria/" TargetMode="External"/><Relationship Id="rId17" Type="http://schemas.openxmlformats.org/officeDocument/2006/relationships/hyperlink" Target="https://www.worldometers.info/coronavirus/country/norway/" TargetMode="External"/><Relationship Id="rId25" Type="http://schemas.openxmlformats.org/officeDocument/2006/relationships/hyperlink" Target="https://www.worldometers.info/coronavirus/country/poland/" TargetMode="External"/><Relationship Id="rId33" Type="http://schemas.openxmlformats.org/officeDocument/2006/relationships/printerSettings" Target="../printerSettings/printerSettings12.bin"/><Relationship Id="rId2" Type="http://schemas.openxmlformats.org/officeDocument/2006/relationships/hyperlink" Target="https://www.worldometers.info/coronavirus/country/italy/" TargetMode="External"/><Relationship Id="rId16" Type="http://schemas.openxmlformats.org/officeDocument/2006/relationships/hyperlink" Target="https://www.worldometers.info/coronavirus/country/portugal/" TargetMode="External"/><Relationship Id="rId20" Type="http://schemas.openxmlformats.org/officeDocument/2006/relationships/hyperlink" Target="https://www.worldometers.info/coronavirus/country/sweden/" TargetMode="External"/><Relationship Id="rId29" Type="http://schemas.openxmlformats.org/officeDocument/2006/relationships/hyperlink" Target="https://www.worldometers.info/coronavirus/country/philippines/" TargetMode="External"/><Relationship Id="rId1" Type="http://schemas.openxmlformats.org/officeDocument/2006/relationships/hyperlink" Target="https://www.worldometers.info/coronavirus/country/us/" TargetMode="External"/><Relationship Id="rId6" Type="http://schemas.openxmlformats.org/officeDocument/2006/relationships/hyperlink" Target="https://www.worldometers.info/coronavirus/country/france/" TargetMode="External"/><Relationship Id="rId11" Type="http://schemas.openxmlformats.org/officeDocument/2006/relationships/hyperlink" Target="https://www.worldometers.info/coronavirus/country/netherlands/" TargetMode="External"/><Relationship Id="rId24" Type="http://schemas.openxmlformats.org/officeDocument/2006/relationships/hyperlink" Target="https://www.worldometers.info/coronavirus/country/denmark/" TargetMode="External"/><Relationship Id="rId32" Type="http://schemas.openxmlformats.org/officeDocument/2006/relationships/hyperlink" Target="https://www.worldometers.info/coronavirus/country/algeria/" TargetMode="External"/><Relationship Id="rId5" Type="http://schemas.openxmlformats.org/officeDocument/2006/relationships/hyperlink" Target="https://www.worldometers.info/coronavirus/country/germany/" TargetMode="External"/><Relationship Id="rId15" Type="http://schemas.openxmlformats.org/officeDocument/2006/relationships/hyperlink" Target="https://www.worldometers.info/coronavirus/country/canada/" TargetMode="External"/><Relationship Id="rId23" Type="http://schemas.openxmlformats.org/officeDocument/2006/relationships/hyperlink" Target="https://www.worldometers.info/coronavirus/country/ireland/" TargetMode="External"/><Relationship Id="rId28" Type="http://schemas.openxmlformats.org/officeDocument/2006/relationships/hyperlink" Target="https://www.worldometers.info/coronavirus/country/india/" TargetMode="External"/><Relationship Id="rId10" Type="http://schemas.openxmlformats.org/officeDocument/2006/relationships/hyperlink" Target="https://www.worldometers.info/coronavirus/country/south-korea/" TargetMode="External"/><Relationship Id="rId19" Type="http://schemas.openxmlformats.org/officeDocument/2006/relationships/hyperlink" Target="https://www.worldometers.info/coronavirus/country/australia/" TargetMode="External"/><Relationship Id="rId31" Type="http://schemas.openxmlformats.org/officeDocument/2006/relationships/hyperlink" Target="https://www.worldometers.info/coronavirus/country/iraq/" TargetMode="External"/><Relationship Id="rId4" Type="http://schemas.openxmlformats.org/officeDocument/2006/relationships/hyperlink" Target="https://www.worldometers.info/coronavirus/country/spain/" TargetMode="External"/><Relationship Id="rId9" Type="http://schemas.openxmlformats.org/officeDocument/2006/relationships/hyperlink" Target="https://www.worldometers.info/coronavirus/country/switzerland/" TargetMode="External"/><Relationship Id="rId14" Type="http://schemas.openxmlformats.org/officeDocument/2006/relationships/hyperlink" Target="https://www.worldometers.info/coronavirus/country/turkey/" TargetMode="External"/><Relationship Id="rId22" Type="http://schemas.openxmlformats.org/officeDocument/2006/relationships/hyperlink" Target="https://www.worldometers.info/coronavirus/country/malaysia/" TargetMode="External"/><Relationship Id="rId27" Type="http://schemas.openxmlformats.org/officeDocument/2006/relationships/hyperlink" Target="https://www.worldometers.info/coronavirus/country/greece/" TargetMode="External"/><Relationship Id="rId30" Type="http://schemas.openxmlformats.org/officeDocument/2006/relationships/hyperlink" Target="https://www.worldometers.info/coronavirus/country/china-hong-kong-sar/" TargetMode="External"/><Relationship Id="rId8" Type="http://schemas.openxmlformats.org/officeDocument/2006/relationships/hyperlink" Target="https://www.worldometers.info/coronavirus/country/uk/" TargetMode="Externa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country/belgium/" TargetMode="External"/><Relationship Id="rId18" Type="http://schemas.openxmlformats.org/officeDocument/2006/relationships/hyperlink" Target="https://www.worldometers.info/coronavirus/country/australia/" TargetMode="External"/><Relationship Id="rId26" Type="http://schemas.openxmlformats.org/officeDocument/2006/relationships/hyperlink" Target="https://www.worldometers.info/coronavirus/country/indonesia/" TargetMode="External"/><Relationship Id="rId3" Type="http://schemas.openxmlformats.org/officeDocument/2006/relationships/hyperlink" Target="https://www.worldometers.info/coronavirus/country/italy/" TargetMode="External"/><Relationship Id="rId21" Type="http://schemas.openxmlformats.org/officeDocument/2006/relationships/hyperlink" Target="https://www.worldometers.info/coronavirus/country/israel/" TargetMode="External"/><Relationship Id="rId7" Type="http://schemas.openxmlformats.org/officeDocument/2006/relationships/hyperlink" Target="https://www.worldometers.info/coronavirus/country/france/" TargetMode="External"/><Relationship Id="rId12" Type="http://schemas.openxmlformats.org/officeDocument/2006/relationships/hyperlink" Target="https://www.worldometers.info/coronavirus/country/austria/" TargetMode="External"/><Relationship Id="rId17" Type="http://schemas.openxmlformats.org/officeDocument/2006/relationships/hyperlink" Target="https://www.worldometers.info/coronavirus/country/norway/" TargetMode="External"/><Relationship Id="rId25" Type="http://schemas.openxmlformats.org/officeDocument/2006/relationships/hyperlink" Target="https://www.worldometers.info/coronavirus/country/poland/" TargetMode="External"/><Relationship Id="rId33" Type="http://schemas.openxmlformats.org/officeDocument/2006/relationships/printerSettings" Target="../printerSettings/printerSettings13.bin"/><Relationship Id="rId2" Type="http://schemas.openxmlformats.org/officeDocument/2006/relationships/hyperlink" Target="https://www.worldometers.info/coronavirus/country/china/" TargetMode="External"/><Relationship Id="rId16" Type="http://schemas.openxmlformats.org/officeDocument/2006/relationships/hyperlink" Target="https://www.worldometers.info/coronavirus/country/portugal/" TargetMode="External"/><Relationship Id="rId20" Type="http://schemas.openxmlformats.org/officeDocument/2006/relationships/hyperlink" Target="https://www.worldometers.info/coronavirus/country/sweden/" TargetMode="External"/><Relationship Id="rId29" Type="http://schemas.openxmlformats.org/officeDocument/2006/relationships/hyperlink" Target="https://www.worldometers.info/coronavirus/country/philippines/" TargetMode="External"/><Relationship Id="rId1" Type="http://schemas.openxmlformats.org/officeDocument/2006/relationships/hyperlink" Target="https://www.worldometers.info/coronavirus/country/us/" TargetMode="External"/><Relationship Id="rId6" Type="http://schemas.openxmlformats.org/officeDocument/2006/relationships/hyperlink" Target="https://www.worldometers.info/coronavirus/country/iran/" TargetMode="External"/><Relationship Id="rId11" Type="http://schemas.openxmlformats.org/officeDocument/2006/relationships/hyperlink" Target="https://www.worldometers.info/coronavirus/country/netherlands/" TargetMode="External"/><Relationship Id="rId24" Type="http://schemas.openxmlformats.org/officeDocument/2006/relationships/hyperlink" Target="https://www.worldometers.info/coronavirus/country/ireland/" TargetMode="External"/><Relationship Id="rId32" Type="http://schemas.openxmlformats.org/officeDocument/2006/relationships/hyperlink" Target="https://www.worldometers.info/coronavirus/country/algeria/" TargetMode="External"/><Relationship Id="rId5" Type="http://schemas.openxmlformats.org/officeDocument/2006/relationships/hyperlink" Target="https://www.worldometers.info/coronavirus/country/germany/" TargetMode="External"/><Relationship Id="rId15" Type="http://schemas.openxmlformats.org/officeDocument/2006/relationships/hyperlink" Target="https://www.worldometers.info/coronavirus/country/turkey/" TargetMode="External"/><Relationship Id="rId23" Type="http://schemas.openxmlformats.org/officeDocument/2006/relationships/hyperlink" Target="https://www.worldometers.info/coronavirus/country/denmark/" TargetMode="External"/><Relationship Id="rId28" Type="http://schemas.openxmlformats.org/officeDocument/2006/relationships/hyperlink" Target="https://www.worldometers.info/coronavirus/country/india/" TargetMode="External"/><Relationship Id="rId10" Type="http://schemas.openxmlformats.org/officeDocument/2006/relationships/hyperlink" Target="https://www.worldometers.info/coronavirus/country/south-korea/" TargetMode="External"/><Relationship Id="rId19" Type="http://schemas.openxmlformats.org/officeDocument/2006/relationships/hyperlink" Target="https://www.worldometers.info/coronavirus/country/brazil/" TargetMode="External"/><Relationship Id="rId31" Type="http://schemas.openxmlformats.org/officeDocument/2006/relationships/hyperlink" Target="https://www.worldometers.info/coronavirus/country/iraq/" TargetMode="External"/><Relationship Id="rId4" Type="http://schemas.openxmlformats.org/officeDocument/2006/relationships/hyperlink" Target="https://www.worldometers.info/coronavirus/country/spain/" TargetMode="External"/><Relationship Id="rId9" Type="http://schemas.openxmlformats.org/officeDocument/2006/relationships/hyperlink" Target="https://www.worldometers.info/coronavirus/country/uk/" TargetMode="External"/><Relationship Id="rId14" Type="http://schemas.openxmlformats.org/officeDocument/2006/relationships/hyperlink" Target="https://www.worldometers.info/coronavirus/country/canada/" TargetMode="External"/><Relationship Id="rId22" Type="http://schemas.openxmlformats.org/officeDocument/2006/relationships/hyperlink" Target="https://www.worldometers.info/coronavirus/country/malaysia/" TargetMode="External"/><Relationship Id="rId27" Type="http://schemas.openxmlformats.org/officeDocument/2006/relationships/hyperlink" Target="https://www.worldometers.info/coronavirus/country/greece/" TargetMode="External"/><Relationship Id="rId30" Type="http://schemas.openxmlformats.org/officeDocument/2006/relationships/hyperlink" Target="https://www.worldometers.info/coronavirus/country/china-hong-kong-sar/" TargetMode="External"/><Relationship Id="rId8" Type="http://schemas.openxmlformats.org/officeDocument/2006/relationships/hyperlink" Target="https://www.worldometers.info/coronavirus/country/switzerland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country/switzerland/" TargetMode="External"/><Relationship Id="rId13" Type="http://schemas.openxmlformats.org/officeDocument/2006/relationships/hyperlink" Target="https://www.worldometers.info/coronavirus/country/belgium/" TargetMode="External"/><Relationship Id="rId18" Type="http://schemas.openxmlformats.org/officeDocument/2006/relationships/hyperlink" Target="https://www.worldometers.info/coronavirus/country/brazil/" TargetMode="External"/><Relationship Id="rId26" Type="http://schemas.openxmlformats.org/officeDocument/2006/relationships/hyperlink" Target="https://www.worldometers.info/coronavirus/country/philippines/" TargetMode="External"/><Relationship Id="rId3" Type="http://schemas.openxmlformats.org/officeDocument/2006/relationships/hyperlink" Target="https://www.worldometers.info/coronavirus/country/us/" TargetMode="External"/><Relationship Id="rId21" Type="http://schemas.openxmlformats.org/officeDocument/2006/relationships/hyperlink" Target="https://www.worldometers.info/coronavirus/country/denmark/" TargetMode="External"/><Relationship Id="rId7" Type="http://schemas.openxmlformats.org/officeDocument/2006/relationships/hyperlink" Target="https://www.worldometers.info/coronavirus/country/france/" TargetMode="External"/><Relationship Id="rId12" Type="http://schemas.openxmlformats.org/officeDocument/2006/relationships/hyperlink" Target="https://www.worldometers.info/coronavirus/country/austria/" TargetMode="External"/><Relationship Id="rId17" Type="http://schemas.openxmlformats.org/officeDocument/2006/relationships/hyperlink" Target="https://www.worldometers.info/coronavirus/country/sweden/" TargetMode="External"/><Relationship Id="rId25" Type="http://schemas.openxmlformats.org/officeDocument/2006/relationships/hyperlink" Target="https://www.worldometers.info/coronavirus/country/indonesia/" TargetMode="External"/><Relationship Id="rId2" Type="http://schemas.openxmlformats.org/officeDocument/2006/relationships/hyperlink" Target="https://www.worldometers.info/coronavirus/country/italy/" TargetMode="External"/><Relationship Id="rId16" Type="http://schemas.openxmlformats.org/officeDocument/2006/relationships/hyperlink" Target="https://www.worldometers.info/coronavirus/country/portugal/" TargetMode="External"/><Relationship Id="rId20" Type="http://schemas.openxmlformats.org/officeDocument/2006/relationships/hyperlink" Target="https://www.worldometers.info/coronavirus/country/malaysia/" TargetMode="External"/><Relationship Id="rId29" Type="http://schemas.openxmlformats.org/officeDocument/2006/relationships/hyperlink" Target="https://www.worldometers.info/coronavirus/country/algeria/" TargetMode="External"/><Relationship Id="rId1" Type="http://schemas.openxmlformats.org/officeDocument/2006/relationships/hyperlink" Target="https://www.worldometers.info/coronavirus/country/china/" TargetMode="External"/><Relationship Id="rId6" Type="http://schemas.openxmlformats.org/officeDocument/2006/relationships/hyperlink" Target="https://www.worldometers.info/coronavirus/country/iran/" TargetMode="External"/><Relationship Id="rId11" Type="http://schemas.openxmlformats.org/officeDocument/2006/relationships/hyperlink" Target="https://www.worldometers.info/coronavirus/country/netherlands/" TargetMode="External"/><Relationship Id="rId24" Type="http://schemas.openxmlformats.org/officeDocument/2006/relationships/hyperlink" Target="https://www.worldometers.info/coronavirus/country/greece/" TargetMode="External"/><Relationship Id="rId5" Type="http://schemas.openxmlformats.org/officeDocument/2006/relationships/hyperlink" Target="https://www.worldometers.info/coronavirus/country/germany/" TargetMode="External"/><Relationship Id="rId15" Type="http://schemas.openxmlformats.org/officeDocument/2006/relationships/hyperlink" Target="https://www.worldometers.info/coronavirus/country/canada/" TargetMode="External"/><Relationship Id="rId23" Type="http://schemas.openxmlformats.org/officeDocument/2006/relationships/hyperlink" Target="https://www.worldometers.info/coronavirus/country/poland/" TargetMode="External"/><Relationship Id="rId28" Type="http://schemas.openxmlformats.org/officeDocument/2006/relationships/hyperlink" Target="https://www.worldometers.info/coronavirus/country/iraq/" TargetMode="External"/><Relationship Id="rId10" Type="http://schemas.openxmlformats.org/officeDocument/2006/relationships/hyperlink" Target="https://www.worldometers.info/coronavirus/country/uk/" TargetMode="External"/><Relationship Id="rId19" Type="http://schemas.openxmlformats.org/officeDocument/2006/relationships/hyperlink" Target="https://www.worldometers.info/coronavirus/country/australia/" TargetMode="External"/><Relationship Id="rId4" Type="http://schemas.openxmlformats.org/officeDocument/2006/relationships/hyperlink" Target="https://www.worldometers.info/coronavirus/country/spain/" TargetMode="External"/><Relationship Id="rId9" Type="http://schemas.openxmlformats.org/officeDocument/2006/relationships/hyperlink" Target="https://www.worldometers.info/coronavirus/country/south-korea/" TargetMode="External"/><Relationship Id="rId14" Type="http://schemas.openxmlformats.org/officeDocument/2006/relationships/hyperlink" Target="https://www.worldometers.info/coronavirus/country/norway/" TargetMode="External"/><Relationship Id="rId22" Type="http://schemas.openxmlformats.org/officeDocument/2006/relationships/hyperlink" Target="https://www.worldometers.info/coronavirus/country/ireland/" TargetMode="External"/><Relationship Id="rId27" Type="http://schemas.openxmlformats.org/officeDocument/2006/relationships/hyperlink" Target="https://www.worldometers.info/coronavirus/country/china-hong-kong-sar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country/south-korea/" TargetMode="External"/><Relationship Id="rId13" Type="http://schemas.openxmlformats.org/officeDocument/2006/relationships/hyperlink" Target="https://www.worldometers.info/coronavirus/country/belgium/" TargetMode="External"/><Relationship Id="rId18" Type="http://schemas.openxmlformats.org/officeDocument/2006/relationships/hyperlink" Target="https://www.worldometers.info/coronavirus/country/brazil/" TargetMode="External"/><Relationship Id="rId26" Type="http://schemas.openxmlformats.org/officeDocument/2006/relationships/hyperlink" Target="https://www.worldometers.info/coronavirus/country/philippines/" TargetMode="External"/><Relationship Id="rId3" Type="http://schemas.openxmlformats.org/officeDocument/2006/relationships/hyperlink" Target="https://www.worldometers.info/coronavirus/country/us/" TargetMode="External"/><Relationship Id="rId21" Type="http://schemas.openxmlformats.org/officeDocument/2006/relationships/hyperlink" Target="https://www.worldometers.info/coronavirus/country/denmark/" TargetMode="External"/><Relationship Id="rId7" Type="http://schemas.openxmlformats.org/officeDocument/2006/relationships/hyperlink" Target="https://www.worldometers.info/coronavirus/country/france/" TargetMode="External"/><Relationship Id="rId12" Type="http://schemas.openxmlformats.org/officeDocument/2006/relationships/hyperlink" Target="https://www.worldometers.info/coronavirus/country/austria/" TargetMode="External"/><Relationship Id="rId17" Type="http://schemas.openxmlformats.org/officeDocument/2006/relationships/hyperlink" Target="https://www.worldometers.info/coronavirus/country/sweden/" TargetMode="External"/><Relationship Id="rId25" Type="http://schemas.openxmlformats.org/officeDocument/2006/relationships/hyperlink" Target="https://www.worldometers.info/coronavirus/country/indonesia/" TargetMode="External"/><Relationship Id="rId2" Type="http://schemas.openxmlformats.org/officeDocument/2006/relationships/hyperlink" Target="https://www.worldometers.info/coronavirus/country/italy/" TargetMode="External"/><Relationship Id="rId16" Type="http://schemas.openxmlformats.org/officeDocument/2006/relationships/hyperlink" Target="https://www.worldometers.info/coronavirus/country/portugal/" TargetMode="External"/><Relationship Id="rId20" Type="http://schemas.openxmlformats.org/officeDocument/2006/relationships/hyperlink" Target="https://www.worldometers.info/coronavirus/country/malaysia/" TargetMode="External"/><Relationship Id="rId29" Type="http://schemas.openxmlformats.org/officeDocument/2006/relationships/hyperlink" Target="https://www.worldometers.info/coronavirus/country/algeria/" TargetMode="External"/><Relationship Id="rId1" Type="http://schemas.openxmlformats.org/officeDocument/2006/relationships/hyperlink" Target="https://www.worldometers.info/coronavirus/country/china/" TargetMode="External"/><Relationship Id="rId6" Type="http://schemas.openxmlformats.org/officeDocument/2006/relationships/hyperlink" Target="https://www.worldometers.info/coronavirus/country/iran/" TargetMode="External"/><Relationship Id="rId11" Type="http://schemas.openxmlformats.org/officeDocument/2006/relationships/hyperlink" Target="https://www.worldometers.info/coronavirus/country/netherlands/" TargetMode="External"/><Relationship Id="rId24" Type="http://schemas.openxmlformats.org/officeDocument/2006/relationships/hyperlink" Target="https://www.worldometers.info/coronavirus/country/greece/" TargetMode="External"/><Relationship Id="rId5" Type="http://schemas.openxmlformats.org/officeDocument/2006/relationships/hyperlink" Target="https://www.worldometers.info/coronavirus/country/germany/" TargetMode="External"/><Relationship Id="rId15" Type="http://schemas.openxmlformats.org/officeDocument/2006/relationships/hyperlink" Target="https://www.worldometers.info/coronavirus/country/canada/" TargetMode="External"/><Relationship Id="rId23" Type="http://schemas.openxmlformats.org/officeDocument/2006/relationships/hyperlink" Target="https://www.worldometers.info/coronavirus/country/poland/" TargetMode="External"/><Relationship Id="rId28" Type="http://schemas.openxmlformats.org/officeDocument/2006/relationships/hyperlink" Target="https://www.worldometers.info/coronavirus/country/iraq/" TargetMode="External"/><Relationship Id="rId10" Type="http://schemas.openxmlformats.org/officeDocument/2006/relationships/hyperlink" Target="https://www.worldometers.info/coronavirus/country/uk/" TargetMode="External"/><Relationship Id="rId19" Type="http://schemas.openxmlformats.org/officeDocument/2006/relationships/hyperlink" Target="https://www.worldometers.info/coronavirus/country/australia/" TargetMode="External"/><Relationship Id="rId4" Type="http://schemas.openxmlformats.org/officeDocument/2006/relationships/hyperlink" Target="https://www.worldometers.info/coronavirus/country/spain/" TargetMode="External"/><Relationship Id="rId9" Type="http://schemas.openxmlformats.org/officeDocument/2006/relationships/hyperlink" Target="https://www.worldometers.info/coronavirus/country/switzerland/" TargetMode="External"/><Relationship Id="rId14" Type="http://schemas.openxmlformats.org/officeDocument/2006/relationships/hyperlink" Target="https://www.worldometers.info/coronavirus/country/norway/" TargetMode="External"/><Relationship Id="rId22" Type="http://schemas.openxmlformats.org/officeDocument/2006/relationships/hyperlink" Target="https://www.worldometers.info/coronavirus/country/ireland/" TargetMode="External"/><Relationship Id="rId27" Type="http://schemas.openxmlformats.org/officeDocument/2006/relationships/hyperlink" Target="https://www.worldometers.info/coronavirus/country/china-hong-kong-sar/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country/south-korea/" TargetMode="External"/><Relationship Id="rId13" Type="http://schemas.openxmlformats.org/officeDocument/2006/relationships/hyperlink" Target="https://www.worldometers.info/coronavirus/country/belgium/" TargetMode="External"/><Relationship Id="rId18" Type="http://schemas.openxmlformats.org/officeDocument/2006/relationships/hyperlink" Target="https://www.worldometers.info/coronavirus/country/canada/" TargetMode="External"/><Relationship Id="rId26" Type="http://schemas.openxmlformats.org/officeDocument/2006/relationships/hyperlink" Target="https://www.worldometers.info/coronavirus/country/philippines/" TargetMode="External"/><Relationship Id="rId3" Type="http://schemas.openxmlformats.org/officeDocument/2006/relationships/hyperlink" Target="https://www.worldometers.info/coronavirus/country/us/" TargetMode="External"/><Relationship Id="rId21" Type="http://schemas.openxmlformats.org/officeDocument/2006/relationships/hyperlink" Target="https://www.worldometers.info/coronavirus/country/malaysia/" TargetMode="External"/><Relationship Id="rId7" Type="http://schemas.openxmlformats.org/officeDocument/2006/relationships/hyperlink" Target="https://www.worldometers.info/coronavirus/country/france/" TargetMode="External"/><Relationship Id="rId12" Type="http://schemas.openxmlformats.org/officeDocument/2006/relationships/hyperlink" Target="https://www.worldometers.info/coronavirus/country/austria/" TargetMode="External"/><Relationship Id="rId17" Type="http://schemas.openxmlformats.org/officeDocument/2006/relationships/hyperlink" Target="https://www.worldometers.info/coronavirus/country/brazil/" TargetMode="External"/><Relationship Id="rId25" Type="http://schemas.openxmlformats.org/officeDocument/2006/relationships/hyperlink" Target="https://www.worldometers.info/coronavirus/country/indonesia/" TargetMode="External"/><Relationship Id="rId2" Type="http://schemas.openxmlformats.org/officeDocument/2006/relationships/hyperlink" Target="https://www.worldometers.info/coronavirus/country/italy/" TargetMode="External"/><Relationship Id="rId16" Type="http://schemas.openxmlformats.org/officeDocument/2006/relationships/hyperlink" Target="https://www.worldometers.info/coronavirus/country/portugal/" TargetMode="External"/><Relationship Id="rId20" Type="http://schemas.openxmlformats.org/officeDocument/2006/relationships/hyperlink" Target="https://www.worldometers.info/coronavirus/country/australia/" TargetMode="External"/><Relationship Id="rId29" Type="http://schemas.openxmlformats.org/officeDocument/2006/relationships/hyperlink" Target="https://www.worldometers.info/coronavirus/country/algeria/" TargetMode="External"/><Relationship Id="rId1" Type="http://schemas.openxmlformats.org/officeDocument/2006/relationships/hyperlink" Target="https://www.worldometers.info/coronavirus/country/china/" TargetMode="External"/><Relationship Id="rId6" Type="http://schemas.openxmlformats.org/officeDocument/2006/relationships/hyperlink" Target="https://www.worldometers.info/coronavirus/country/iran/" TargetMode="External"/><Relationship Id="rId11" Type="http://schemas.openxmlformats.org/officeDocument/2006/relationships/hyperlink" Target="https://www.worldometers.info/coronavirus/country/netherlands/" TargetMode="External"/><Relationship Id="rId24" Type="http://schemas.openxmlformats.org/officeDocument/2006/relationships/hyperlink" Target="https://www.worldometers.info/coronavirus/country/greece/" TargetMode="External"/><Relationship Id="rId5" Type="http://schemas.openxmlformats.org/officeDocument/2006/relationships/hyperlink" Target="https://www.worldometers.info/coronavirus/country/germany/" TargetMode="External"/><Relationship Id="rId15" Type="http://schemas.openxmlformats.org/officeDocument/2006/relationships/hyperlink" Target="https://www.worldometers.info/coronavirus/country/sweden/" TargetMode="External"/><Relationship Id="rId23" Type="http://schemas.openxmlformats.org/officeDocument/2006/relationships/hyperlink" Target="https://www.worldometers.info/coronavirus/country/poland/" TargetMode="External"/><Relationship Id="rId28" Type="http://schemas.openxmlformats.org/officeDocument/2006/relationships/hyperlink" Target="https://www.worldometers.info/coronavirus/country/iraq/" TargetMode="External"/><Relationship Id="rId10" Type="http://schemas.openxmlformats.org/officeDocument/2006/relationships/hyperlink" Target="https://www.worldometers.info/coronavirus/country/uk/" TargetMode="External"/><Relationship Id="rId19" Type="http://schemas.openxmlformats.org/officeDocument/2006/relationships/hyperlink" Target="https://www.worldometers.info/coronavirus/country/denmark/" TargetMode="External"/><Relationship Id="rId4" Type="http://schemas.openxmlformats.org/officeDocument/2006/relationships/hyperlink" Target="https://www.worldometers.info/coronavirus/country/spain/" TargetMode="External"/><Relationship Id="rId9" Type="http://schemas.openxmlformats.org/officeDocument/2006/relationships/hyperlink" Target="https://www.worldometers.info/coronavirus/country/switzerland/" TargetMode="External"/><Relationship Id="rId14" Type="http://schemas.openxmlformats.org/officeDocument/2006/relationships/hyperlink" Target="https://www.worldometers.info/coronavirus/country/norway/" TargetMode="External"/><Relationship Id="rId22" Type="http://schemas.openxmlformats.org/officeDocument/2006/relationships/hyperlink" Target="https://www.worldometers.info/coronavirus/country/ireland/" TargetMode="External"/><Relationship Id="rId27" Type="http://schemas.openxmlformats.org/officeDocument/2006/relationships/hyperlink" Target="https://www.worldometers.info/coronavirus/country/china-hong-kong-sar/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country/south-korea/" TargetMode="External"/><Relationship Id="rId13" Type="http://schemas.openxmlformats.org/officeDocument/2006/relationships/hyperlink" Target="https://www.worldometers.info/coronavirus/country/belgium/" TargetMode="External"/><Relationship Id="rId18" Type="http://schemas.openxmlformats.org/officeDocument/2006/relationships/hyperlink" Target="https://www.worldometers.info/coronavirus/country/portugal/" TargetMode="External"/><Relationship Id="rId26" Type="http://schemas.openxmlformats.org/officeDocument/2006/relationships/hyperlink" Target="https://www.worldometers.info/coronavirus/country/philippines/" TargetMode="External"/><Relationship Id="rId3" Type="http://schemas.openxmlformats.org/officeDocument/2006/relationships/hyperlink" Target="https://www.worldometers.info/coronavirus/country/spain/" TargetMode="External"/><Relationship Id="rId21" Type="http://schemas.openxmlformats.org/officeDocument/2006/relationships/hyperlink" Target="https://www.worldometers.info/coronavirus/country/australia/" TargetMode="External"/><Relationship Id="rId7" Type="http://schemas.openxmlformats.org/officeDocument/2006/relationships/hyperlink" Target="https://www.worldometers.info/coronavirus/country/france/" TargetMode="External"/><Relationship Id="rId12" Type="http://schemas.openxmlformats.org/officeDocument/2006/relationships/hyperlink" Target="https://www.worldometers.info/coronavirus/country/austria/" TargetMode="External"/><Relationship Id="rId17" Type="http://schemas.openxmlformats.org/officeDocument/2006/relationships/hyperlink" Target="https://www.worldometers.info/coronavirus/country/denmark/" TargetMode="External"/><Relationship Id="rId25" Type="http://schemas.openxmlformats.org/officeDocument/2006/relationships/hyperlink" Target="https://www.worldometers.info/coronavirus/country/indonesia/" TargetMode="External"/><Relationship Id="rId2" Type="http://schemas.openxmlformats.org/officeDocument/2006/relationships/hyperlink" Target="https://www.worldometers.info/coronavirus/country/italy/" TargetMode="External"/><Relationship Id="rId16" Type="http://schemas.openxmlformats.org/officeDocument/2006/relationships/hyperlink" Target="https://www.worldometers.info/coronavirus/country/canada/" TargetMode="External"/><Relationship Id="rId20" Type="http://schemas.openxmlformats.org/officeDocument/2006/relationships/hyperlink" Target="https://www.worldometers.info/coronavirus/country/brazil/" TargetMode="External"/><Relationship Id="rId29" Type="http://schemas.openxmlformats.org/officeDocument/2006/relationships/hyperlink" Target="https://www.worldometers.info/coronavirus/country/algeria/" TargetMode="External"/><Relationship Id="rId1" Type="http://schemas.openxmlformats.org/officeDocument/2006/relationships/hyperlink" Target="https://www.worldometers.info/coronavirus/country/china/" TargetMode="External"/><Relationship Id="rId6" Type="http://schemas.openxmlformats.org/officeDocument/2006/relationships/hyperlink" Target="https://www.worldometers.info/coronavirus/country/iran/" TargetMode="External"/><Relationship Id="rId11" Type="http://schemas.openxmlformats.org/officeDocument/2006/relationships/hyperlink" Target="https://www.worldometers.info/coronavirus/country/netherlands/" TargetMode="External"/><Relationship Id="rId24" Type="http://schemas.openxmlformats.org/officeDocument/2006/relationships/hyperlink" Target="https://www.worldometers.info/coronavirus/country/greece/" TargetMode="External"/><Relationship Id="rId5" Type="http://schemas.openxmlformats.org/officeDocument/2006/relationships/hyperlink" Target="https://www.worldometers.info/coronavirus/country/germany/" TargetMode="External"/><Relationship Id="rId15" Type="http://schemas.openxmlformats.org/officeDocument/2006/relationships/hyperlink" Target="https://www.worldometers.info/coronavirus/country/sweden/" TargetMode="External"/><Relationship Id="rId23" Type="http://schemas.openxmlformats.org/officeDocument/2006/relationships/hyperlink" Target="https://www.worldometers.info/coronavirus/country/poland/" TargetMode="External"/><Relationship Id="rId28" Type="http://schemas.openxmlformats.org/officeDocument/2006/relationships/hyperlink" Target="https://www.worldometers.info/coronavirus/country/iraq/" TargetMode="External"/><Relationship Id="rId10" Type="http://schemas.openxmlformats.org/officeDocument/2006/relationships/hyperlink" Target="https://www.worldometers.info/coronavirus/country/uk/" TargetMode="External"/><Relationship Id="rId19" Type="http://schemas.openxmlformats.org/officeDocument/2006/relationships/hyperlink" Target="https://www.worldometers.info/coronavirus/country/malaysia/" TargetMode="External"/><Relationship Id="rId4" Type="http://schemas.openxmlformats.org/officeDocument/2006/relationships/hyperlink" Target="https://www.worldometers.info/coronavirus/country/us/" TargetMode="External"/><Relationship Id="rId9" Type="http://schemas.openxmlformats.org/officeDocument/2006/relationships/hyperlink" Target="https://www.worldometers.info/coronavirus/country/switzerland/" TargetMode="External"/><Relationship Id="rId14" Type="http://schemas.openxmlformats.org/officeDocument/2006/relationships/hyperlink" Target="https://www.worldometers.info/coronavirus/country/norway/" TargetMode="External"/><Relationship Id="rId22" Type="http://schemas.openxmlformats.org/officeDocument/2006/relationships/hyperlink" Target="https://www.worldometers.info/coronavirus/country/ireland/" TargetMode="External"/><Relationship Id="rId27" Type="http://schemas.openxmlformats.org/officeDocument/2006/relationships/hyperlink" Target="https://www.worldometers.info/coronavirus/country/china-hong-kong-sar/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country/south-korea/" TargetMode="External"/><Relationship Id="rId13" Type="http://schemas.openxmlformats.org/officeDocument/2006/relationships/hyperlink" Target="https://www.worldometers.info/coronavirus/country/belgium/" TargetMode="External"/><Relationship Id="rId18" Type="http://schemas.openxmlformats.org/officeDocument/2006/relationships/hyperlink" Target="https://www.worldometers.info/coronavirus/country/malaysia/" TargetMode="External"/><Relationship Id="rId26" Type="http://schemas.openxmlformats.org/officeDocument/2006/relationships/hyperlink" Target="https://www.worldometers.info/coronavirus/country/china-hong-kong-sar/" TargetMode="External"/><Relationship Id="rId3" Type="http://schemas.openxmlformats.org/officeDocument/2006/relationships/hyperlink" Target="https://www.worldometers.info/coronavirus/country/spain/" TargetMode="External"/><Relationship Id="rId21" Type="http://schemas.openxmlformats.org/officeDocument/2006/relationships/hyperlink" Target="https://www.worldometers.info/coronavirus/country/australia/" TargetMode="External"/><Relationship Id="rId7" Type="http://schemas.openxmlformats.org/officeDocument/2006/relationships/hyperlink" Target="https://www.worldometers.info/coronavirus/country/france/" TargetMode="External"/><Relationship Id="rId12" Type="http://schemas.openxmlformats.org/officeDocument/2006/relationships/hyperlink" Target="https://www.worldometers.info/coronavirus/country/austria/" TargetMode="External"/><Relationship Id="rId17" Type="http://schemas.openxmlformats.org/officeDocument/2006/relationships/hyperlink" Target="https://www.worldometers.info/coronavirus/country/canada/" TargetMode="External"/><Relationship Id="rId25" Type="http://schemas.openxmlformats.org/officeDocument/2006/relationships/hyperlink" Target="https://www.worldometers.info/coronavirus/country/indonesia/" TargetMode="External"/><Relationship Id="rId2" Type="http://schemas.openxmlformats.org/officeDocument/2006/relationships/hyperlink" Target="https://www.worldometers.info/coronavirus/country/italy/" TargetMode="External"/><Relationship Id="rId16" Type="http://schemas.openxmlformats.org/officeDocument/2006/relationships/hyperlink" Target="https://www.worldometers.info/coronavirus/country/denmark/" TargetMode="External"/><Relationship Id="rId20" Type="http://schemas.openxmlformats.org/officeDocument/2006/relationships/hyperlink" Target="https://www.worldometers.info/coronavirus/country/brazil/" TargetMode="External"/><Relationship Id="rId29" Type="http://schemas.openxmlformats.org/officeDocument/2006/relationships/hyperlink" Target="https://www.worldometers.info/coronavirus/country/algeria/" TargetMode="External"/><Relationship Id="rId1" Type="http://schemas.openxmlformats.org/officeDocument/2006/relationships/hyperlink" Target="https://www.worldometers.info/coronavirus/country/china/" TargetMode="External"/><Relationship Id="rId6" Type="http://schemas.openxmlformats.org/officeDocument/2006/relationships/hyperlink" Target="https://www.worldometers.info/coronavirus/country/us/" TargetMode="External"/><Relationship Id="rId11" Type="http://schemas.openxmlformats.org/officeDocument/2006/relationships/hyperlink" Target="https://www.worldometers.info/coronavirus/country/netherlands/" TargetMode="External"/><Relationship Id="rId24" Type="http://schemas.openxmlformats.org/officeDocument/2006/relationships/hyperlink" Target="https://www.worldometers.info/coronavirus/country/poland/" TargetMode="External"/><Relationship Id="rId5" Type="http://schemas.openxmlformats.org/officeDocument/2006/relationships/hyperlink" Target="https://www.worldometers.info/coronavirus/country/iran/" TargetMode="External"/><Relationship Id="rId15" Type="http://schemas.openxmlformats.org/officeDocument/2006/relationships/hyperlink" Target="https://www.worldometers.info/coronavirus/country/sweden/" TargetMode="External"/><Relationship Id="rId23" Type="http://schemas.openxmlformats.org/officeDocument/2006/relationships/hyperlink" Target="https://www.worldometers.info/coronavirus/country/greece/" TargetMode="External"/><Relationship Id="rId28" Type="http://schemas.openxmlformats.org/officeDocument/2006/relationships/hyperlink" Target="https://www.worldometers.info/coronavirus/country/iraq/" TargetMode="External"/><Relationship Id="rId10" Type="http://schemas.openxmlformats.org/officeDocument/2006/relationships/hyperlink" Target="https://www.worldometers.info/coronavirus/country/uk/" TargetMode="External"/><Relationship Id="rId19" Type="http://schemas.openxmlformats.org/officeDocument/2006/relationships/hyperlink" Target="https://www.worldometers.info/coronavirus/country/portugal/" TargetMode="External"/><Relationship Id="rId4" Type="http://schemas.openxmlformats.org/officeDocument/2006/relationships/hyperlink" Target="https://www.worldometers.info/coronavirus/country/germany/" TargetMode="External"/><Relationship Id="rId9" Type="http://schemas.openxmlformats.org/officeDocument/2006/relationships/hyperlink" Target="https://www.worldometers.info/coronavirus/country/switzerland/" TargetMode="External"/><Relationship Id="rId14" Type="http://schemas.openxmlformats.org/officeDocument/2006/relationships/hyperlink" Target="https://www.worldometers.info/coronavirus/country/norway/" TargetMode="External"/><Relationship Id="rId22" Type="http://schemas.openxmlformats.org/officeDocument/2006/relationships/hyperlink" Target="https://www.worldometers.info/coronavirus/country/ireland/" TargetMode="External"/><Relationship Id="rId27" Type="http://schemas.openxmlformats.org/officeDocument/2006/relationships/hyperlink" Target="https://www.worldometers.info/coronavirus/country/philippines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brunei-darussalam/" TargetMode="External"/><Relationship Id="rId21" Type="http://schemas.openxmlformats.org/officeDocument/2006/relationships/hyperlink" Target="https://www.worldometers.info/coronavirus/country/norway/" TargetMode="External"/><Relationship Id="rId42" Type="http://schemas.openxmlformats.org/officeDocument/2006/relationships/hyperlink" Target="https://www.worldometers.info/coronavirus/country/mexico/" TargetMode="External"/><Relationship Id="rId63" Type="http://schemas.openxmlformats.org/officeDocument/2006/relationships/hyperlink" Target="https://www.worldometers.info/coronavirus/country/moldova/" TargetMode="External"/><Relationship Id="rId84" Type="http://schemas.openxmlformats.org/officeDocument/2006/relationships/hyperlink" Target="https://www.worldometers.info/coronavirus/country/taiwan/" TargetMode="External"/><Relationship Id="rId138" Type="http://schemas.openxmlformats.org/officeDocument/2006/relationships/hyperlink" Target="https://www.worldometers.info/coronavirus/country/mali/" TargetMode="External"/><Relationship Id="rId159" Type="http://schemas.openxmlformats.org/officeDocument/2006/relationships/hyperlink" Target="https://www.worldometers.info/coronavirus/country/guinea-bissau/" TargetMode="External"/><Relationship Id="rId170" Type="http://schemas.openxmlformats.org/officeDocument/2006/relationships/hyperlink" Target="https://www.worldometers.info/coronavirus/country/fiji/" TargetMode="External"/><Relationship Id="rId191" Type="http://schemas.openxmlformats.org/officeDocument/2006/relationships/hyperlink" Target="https://www.worldometers.info/coronavirus/country/montserrat/" TargetMode="External"/><Relationship Id="rId205" Type="http://schemas.openxmlformats.org/officeDocument/2006/relationships/hyperlink" Target="https://www.worldometers.info/coronavirus/country/papua-new-guinea/" TargetMode="External"/><Relationship Id="rId107" Type="http://schemas.openxmlformats.org/officeDocument/2006/relationships/hyperlink" Target="https://www.worldometers.info/coronavirus/country/sri-lanka/" TargetMode="External"/><Relationship Id="rId11" Type="http://schemas.openxmlformats.org/officeDocument/2006/relationships/hyperlink" Target="https://www.worldometers.info/coronavirus/country/belgium/" TargetMode="External"/><Relationship Id="rId32" Type="http://schemas.openxmlformats.org/officeDocument/2006/relationships/hyperlink" Target="https://www.worldometers.info/coronavirus/country/philippines/" TargetMode="External"/><Relationship Id="rId53" Type="http://schemas.openxmlformats.org/officeDocument/2006/relationships/hyperlink" Target="https://www.worldometers.info/coronavirus/country/singapore/" TargetMode="External"/><Relationship Id="rId74" Type="http://schemas.openxmlformats.org/officeDocument/2006/relationships/hyperlink" Target="https://www.worldometers.info/coronavirus/country/kuwait/" TargetMode="External"/><Relationship Id="rId128" Type="http://schemas.openxmlformats.org/officeDocument/2006/relationships/hyperlink" Target="https://www.worldometers.info/coronavirus/country/madagascar/" TargetMode="External"/><Relationship Id="rId149" Type="http://schemas.openxmlformats.org/officeDocument/2006/relationships/hyperlink" Target="https://www.worldometers.info/coronavirus/country/sint-maarten/" TargetMode="External"/><Relationship Id="rId5" Type="http://schemas.openxmlformats.org/officeDocument/2006/relationships/hyperlink" Target="https://www.worldometers.info/coronavirus/country/france/" TargetMode="External"/><Relationship Id="rId95" Type="http://schemas.openxmlformats.org/officeDocument/2006/relationships/hyperlink" Target="https://www.worldometers.info/coronavirus/country/san-marino/" TargetMode="External"/><Relationship Id="rId160" Type="http://schemas.openxmlformats.org/officeDocument/2006/relationships/hyperlink" Target="https://www.worldometers.info/coronavirus/country/new-caledonia/" TargetMode="External"/><Relationship Id="rId181" Type="http://schemas.openxmlformats.org/officeDocument/2006/relationships/hyperlink" Target="https://www.worldometers.info/coronavirus/country/chad/" TargetMode="External"/><Relationship Id="rId22" Type="http://schemas.openxmlformats.org/officeDocument/2006/relationships/hyperlink" Target="https://www.worldometers.info/coronavirus/country/russia/" TargetMode="External"/><Relationship Id="rId43" Type="http://schemas.openxmlformats.org/officeDocument/2006/relationships/hyperlink" Target="https://www.worldometers.info/coronavirus/country/panama/" TargetMode="External"/><Relationship Id="rId64" Type="http://schemas.openxmlformats.org/officeDocument/2006/relationships/hyperlink" Target="https://www.worldometers.info/coronavirus/country/armenia/" TargetMode="External"/><Relationship Id="rId118" Type="http://schemas.openxmlformats.org/officeDocument/2006/relationships/hyperlink" Target="https://www.worldometers.info/coronavirus/country/isle-of-man/" TargetMode="External"/><Relationship Id="rId139" Type="http://schemas.openxmlformats.org/officeDocument/2006/relationships/hyperlink" Target="https://www.worldometers.info/coronavirus/country/togo/" TargetMode="External"/><Relationship Id="rId85" Type="http://schemas.openxmlformats.org/officeDocument/2006/relationships/hyperlink" Target="https://www.worldometers.info/coronavirus/country/albania/" TargetMode="External"/><Relationship Id="rId150" Type="http://schemas.openxmlformats.org/officeDocument/2006/relationships/hyperlink" Target="https://www.worldometers.info/coronavirus/country/guyana/" TargetMode="External"/><Relationship Id="rId171" Type="http://schemas.openxmlformats.org/officeDocument/2006/relationships/hyperlink" Target="https://www.worldometers.info/coronavirus/country/grenada/" TargetMode="External"/><Relationship Id="rId192" Type="http://schemas.openxmlformats.org/officeDocument/2006/relationships/hyperlink" Target="https://www.worldometers.info/coronavirus/country/saint-barthelemy/" TargetMode="External"/><Relationship Id="rId206" Type="http://schemas.openxmlformats.org/officeDocument/2006/relationships/hyperlink" Target="https://www.worldometers.info/coronavirus/country/saint-pierre-and-miquelon/" TargetMode="External"/><Relationship Id="rId12" Type="http://schemas.openxmlformats.org/officeDocument/2006/relationships/hyperlink" Target="https://www.worldometers.info/coronavirus/country/netherlands/" TargetMode="External"/><Relationship Id="rId33" Type="http://schemas.openxmlformats.org/officeDocument/2006/relationships/hyperlink" Target="https://www.worldometers.info/coronavirus/country/pakistan/" TargetMode="External"/><Relationship Id="rId108" Type="http://schemas.openxmlformats.org/officeDocument/2006/relationships/hyperlink" Target="https://www.worldometers.info/coronavirus/country/georgia/" TargetMode="External"/><Relationship Id="rId129" Type="http://schemas.openxmlformats.org/officeDocument/2006/relationships/hyperlink" Target="https://www.worldometers.info/coronavirus/country/guatemala/" TargetMode="External"/><Relationship Id="rId54" Type="http://schemas.openxmlformats.org/officeDocument/2006/relationships/hyperlink" Target="https://www.worldometers.info/coronavirus/country/ukraine/" TargetMode="External"/><Relationship Id="rId75" Type="http://schemas.openxmlformats.org/officeDocument/2006/relationships/hyperlink" Target="https://www.worldometers.info/coronavirus/country/macedonia/" TargetMode="External"/><Relationship Id="rId96" Type="http://schemas.openxmlformats.org/officeDocument/2006/relationships/hyperlink" Target="https://www.worldometers.info/coronavirus/country/cote-d-ivoire/" TargetMode="External"/><Relationship Id="rId140" Type="http://schemas.openxmlformats.org/officeDocument/2006/relationships/hyperlink" Target="https://www.worldometers.info/coronavirus/country/china-macao-sar/" TargetMode="External"/><Relationship Id="rId161" Type="http://schemas.openxmlformats.org/officeDocument/2006/relationships/hyperlink" Target="https://www.worldometers.info/coronavirus/country/equatorial-guinea/" TargetMode="External"/><Relationship Id="rId182" Type="http://schemas.openxmlformats.org/officeDocument/2006/relationships/hyperlink" Target="https://www.worldometers.info/coronavirus/country/swaziland/" TargetMode="External"/><Relationship Id="rId6" Type="http://schemas.openxmlformats.org/officeDocument/2006/relationships/hyperlink" Target="https://www.worldometers.info/coronavirus/country/china/" TargetMode="External"/><Relationship Id="rId23" Type="http://schemas.openxmlformats.org/officeDocument/2006/relationships/hyperlink" Target="https://www.worldometers.info/coronavirus/country/ireland/" TargetMode="External"/><Relationship Id="rId119" Type="http://schemas.openxmlformats.org/officeDocument/2006/relationships/hyperlink" Target="https://www.worldometers.info/coronavirus/country/guinea/" TargetMode="External"/><Relationship Id="rId44" Type="http://schemas.openxmlformats.org/officeDocument/2006/relationships/hyperlink" Target="https://www.worldometers.info/coronavirus/country/united-arab-emirates/" TargetMode="External"/><Relationship Id="rId65" Type="http://schemas.openxmlformats.org/officeDocument/2006/relationships/hyperlink" Target="https://www.worldometers.info/coronavirus/country/lithuania/" TargetMode="External"/><Relationship Id="rId86" Type="http://schemas.openxmlformats.org/officeDocument/2006/relationships/hyperlink" Target="https://www.worldometers.info/coronavirus/country/afghanistan/" TargetMode="External"/><Relationship Id="rId130" Type="http://schemas.openxmlformats.org/officeDocument/2006/relationships/hyperlink" Target="https://www.worldometers.info/coronavirus/country/french-guiana/" TargetMode="External"/><Relationship Id="rId151" Type="http://schemas.openxmlformats.org/officeDocument/2006/relationships/hyperlink" Target="https://www.worldometers.info/coronavirus/country/tanzania/" TargetMode="External"/><Relationship Id="rId172" Type="http://schemas.openxmlformats.org/officeDocument/2006/relationships/hyperlink" Target="https://www.worldometers.info/coronavirus/country/curacao/" TargetMode="External"/><Relationship Id="rId193" Type="http://schemas.openxmlformats.org/officeDocument/2006/relationships/hyperlink" Target="https://www.worldometers.info/coronavirus/country/sierra-leone/" TargetMode="External"/><Relationship Id="rId207" Type="http://schemas.openxmlformats.org/officeDocument/2006/relationships/hyperlink" Target="https://www.worldometers.info/coronavirus/country/south-sudan/" TargetMode="External"/><Relationship Id="rId13" Type="http://schemas.openxmlformats.org/officeDocument/2006/relationships/hyperlink" Target="https://www.worldometers.info/coronavirus/country/canada/" TargetMode="External"/><Relationship Id="rId109" Type="http://schemas.openxmlformats.org/officeDocument/2006/relationships/hyperlink" Target="https://www.worldometers.info/coronavirus/country/venezuela/" TargetMode="External"/><Relationship Id="rId34" Type="http://schemas.openxmlformats.org/officeDocument/2006/relationships/hyperlink" Target="https://www.worldometers.info/coronavirus/country/japan/" TargetMode="External"/><Relationship Id="rId55" Type="http://schemas.openxmlformats.org/officeDocument/2006/relationships/hyperlink" Target="https://www.worldometers.info/coronavirus/country/croatia/" TargetMode="External"/><Relationship Id="rId76" Type="http://schemas.openxmlformats.org/officeDocument/2006/relationships/hyperlink" Target="https://www.worldometers.info/coronavirus/country/latvia/" TargetMode="External"/><Relationship Id="rId97" Type="http://schemas.openxmlformats.org/officeDocument/2006/relationships/hyperlink" Target="https://www.worldometers.info/coronavirus/country/viet-nam/" TargetMode="External"/><Relationship Id="rId120" Type="http://schemas.openxmlformats.org/officeDocument/2006/relationships/hyperlink" Target="https://www.worldometers.info/coronavirus/country/cambodia/" TargetMode="External"/><Relationship Id="rId141" Type="http://schemas.openxmlformats.org/officeDocument/2006/relationships/hyperlink" Target="https://www.worldometers.info/coronavirus/country/ethiopia/" TargetMode="External"/><Relationship Id="rId7" Type="http://schemas.openxmlformats.org/officeDocument/2006/relationships/hyperlink" Target="https://www.worldometers.info/coronavirus/country/iran/" TargetMode="External"/><Relationship Id="rId162" Type="http://schemas.openxmlformats.org/officeDocument/2006/relationships/hyperlink" Target="https://www.worldometers.info/coronavirus/country/namibia/" TargetMode="External"/><Relationship Id="rId183" Type="http://schemas.openxmlformats.org/officeDocument/2006/relationships/hyperlink" Target="https://www.worldometers.info/coronavirus/country/central-african-republic/" TargetMode="External"/><Relationship Id="rId24" Type="http://schemas.openxmlformats.org/officeDocument/2006/relationships/hyperlink" Target="https://www.worldometers.info/coronavirus/country/czech-republic/" TargetMode="External"/><Relationship Id="rId45" Type="http://schemas.openxmlformats.org/officeDocument/2006/relationships/hyperlink" Target="https://www.worldometers.info/coronavirus/country/dominican-republic/" TargetMode="External"/><Relationship Id="rId66" Type="http://schemas.openxmlformats.org/officeDocument/2006/relationships/hyperlink" Target="https://www.worldometers.info/coronavirus/country/hungary/" TargetMode="External"/><Relationship Id="rId87" Type="http://schemas.openxmlformats.org/officeDocument/2006/relationships/hyperlink" Target="https://www.worldometers.info/coronavirus/country/burkina-faso/" TargetMode="External"/><Relationship Id="rId110" Type="http://schemas.openxmlformats.org/officeDocument/2006/relationships/hyperlink" Target="https://www.worldometers.info/coronavirus/country/bolivia/" TargetMode="External"/><Relationship Id="rId131" Type="http://schemas.openxmlformats.org/officeDocument/2006/relationships/hyperlink" Target="https://www.worldometers.info/coronavirus/country/aruba/" TargetMode="External"/><Relationship Id="rId61" Type="http://schemas.openxmlformats.org/officeDocument/2006/relationships/hyperlink" Target="https://www.worldometers.info/coronavirus/country/iraq/" TargetMode="External"/><Relationship Id="rId82" Type="http://schemas.openxmlformats.org/officeDocument/2006/relationships/hyperlink" Target="https://www.worldometers.info/coronavirus/country/cyprus/" TargetMode="External"/><Relationship Id="rId152" Type="http://schemas.openxmlformats.org/officeDocument/2006/relationships/hyperlink" Target="https://www.worldometers.info/coronavirus/country/benin/" TargetMode="External"/><Relationship Id="rId173" Type="http://schemas.openxmlformats.org/officeDocument/2006/relationships/hyperlink" Target="https://www.worldometers.info/coronavirus/country/greenland/" TargetMode="External"/><Relationship Id="rId194" Type="http://schemas.openxmlformats.org/officeDocument/2006/relationships/hyperlink" Target="https://www.worldometers.info/coronavirus/country/turks-and-caicos-islands/" TargetMode="External"/><Relationship Id="rId199" Type="http://schemas.openxmlformats.org/officeDocument/2006/relationships/hyperlink" Target="https://www.worldometers.info/coronavirus/country/western-sahara/" TargetMode="External"/><Relationship Id="rId203" Type="http://schemas.openxmlformats.org/officeDocument/2006/relationships/hyperlink" Target="https://www.worldometers.info/coronavirus/country/caribbean-netherlands/" TargetMode="External"/><Relationship Id="rId208" Type="http://schemas.openxmlformats.org/officeDocument/2006/relationships/hyperlink" Target="https://www.worldometers.info/coronavirus/country/timor-leste/" TargetMode="External"/><Relationship Id="rId19" Type="http://schemas.openxmlformats.org/officeDocument/2006/relationships/hyperlink" Target="https://www.worldometers.info/coronavirus/country/sweden/" TargetMode="External"/><Relationship Id="rId14" Type="http://schemas.openxmlformats.org/officeDocument/2006/relationships/hyperlink" Target="https://www.worldometers.info/coronavirus/country/austria/" TargetMode="External"/><Relationship Id="rId30" Type="http://schemas.openxmlformats.org/officeDocument/2006/relationships/hyperlink" Target="https://www.worldometers.info/coronavirus/country/malaysia/" TargetMode="External"/><Relationship Id="rId35" Type="http://schemas.openxmlformats.org/officeDocument/2006/relationships/hyperlink" Target="https://www.worldometers.info/coronavirus/country/luxembourg/" TargetMode="External"/><Relationship Id="rId56" Type="http://schemas.openxmlformats.org/officeDocument/2006/relationships/hyperlink" Target="https://www.worldometers.info/coronavirus/country/egypt/" TargetMode="External"/><Relationship Id="rId77" Type="http://schemas.openxmlformats.org/officeDocument/2006/relationships/hyperlink" Target="https://www.worldometers.info/coronavirus/country/bulgaria/" TargetMode="External"/><Relationship Id="rId100" Type="http://schemas.openxmlformats.org/officeDocument/2006/relationships/hyperlink" Target="https://www.worldometers.info/coronavirus/country/mauritius/" TargetMode="External"/><Relationship Id="rId105" Type="http://schemas.openxmlformats.org/officeDocument/2006/relationships/hyperlink" Target="https://www.worldometers.info/coronavirus/country/niger/" TargetMode="External"/><Relationship Id="rId126" Type="http://schemas.openxmlformats.org/officeDocument/2006/relationships/hyperlink" Target="https://www.worldometers.info/coronavirus/country/liechtenstein/" TargetMode="External"/><Relationship Id="rId147" Type="http://schemas.openxmlformats.org/officeDocument/2006/relationships/hyperlink" Target="https://www.worldometers.info/coronavirus/country/bahamas/" TargetMode="External"/><Relationship Id="rId168" Type="http://schemas.openxmlformats.org/officeDocument/2006/relationships/hyperlink" Target="https://www.worldometers.info/coronavirus/country/liberia/" TargetMode="External"/><Relationship Id="rId8" Type="http://schemas.openxmlformats.org/officeDocument/2006/relationships/hyperlink" Target="https://www.worldometers.info/coronavirus/country/uk/" TargetMode="External"/><Relationship Id="rId51" Type="http://schemas.openxmlformats.org/officeDocument/2006/relationships/hyperlink" Target="https://www.worldometers.info/coronavirus/country/colombia/" TargetMode="External"/><Relationship Id="rId72" Type="http://schemas.openxmlformats.org/officeDocument/2006/relationships/hyperlink" Target="https://www.worldometers.info/coronavirus/country/tunisia/" TargetMode="External"/><Relationship Id="rId93" Type="http://schemas.openxmlformats.org/officeDocument/2006/relationships/hyperlink" Target="https://www.worldometers.info/coronavirus/country/oman/" TargetMode="External"/><Relationship Id="rId98" Type="http://schemas.openxmlformats.org/officeDocument/2006/relationships/hyperlink" Target="https://www.worldometers.info/coronavirus/country/state-of-palestine/" TargetMode="External"/><Relationship Id="rId121" Type="http://schemas.openxmlformats.org/officeDocument/2006/relationships/hyperlink" Target="https://www.worldometers.info/coronavirus/country/trinidad-and-tobago/" TargetMode="External"/><Relationship Id="rId142" Type="http://schemas.openxmlformats.org/officeDocument/2006/relationships/hyperlink" Target="https://www.worldometers.info/coronavirus/country/french-polynesia/" TargetMode="External"/><Relationship Id="rId163" Type="http://schemas.openxmlformats.org/officeDocument/2006/relationships/hyperlink" Target="https://www.worldometers.info/coronavirus/country/antigua-and-barbuda/" TargetMode="External"/><Relationship Id="rId184" Type="http://schemas.openxmlformats.org/officeDocument/2006/relationships/hyperlink" Target="https://www.worldometers.info/coronavirus/country/cabo-verde/" TargetMode="External"/><Relationship Id="rId189" Type="http://schemas.openxmlformats.org/officeDocument/2006/relationships/hyperlink" Target="https://www.worldometers.info/coronavirus/country/mauritania/" TargetMode="External"/><Relationship Id="rId3" Type="http://schemas.openxmlformats.org/officeDocument/2006/relationships/hyperlink" Target="https://www.worldometers.info/coronavirus/country/italy/" TargetMode="External"/><Relationship Id="rId25" Type="http://schemas.openxmlformats.org/officeDocument/2006/relationships/hyperlink" Target="https://www.worldometers.info/coronavirus/country/chile/" TargetMode="External"/><Relationship Id="rId46" Type="http://schemas.openxmlformats.org/officeDocument/2006/relationships/hyperlink" Target="https://www.worldometers.info/coronavirus/country/greece/" TargetMode="External"/><Relationship Id="rId67" Type="http://schemas.openxmlformats.org/officeDocument/2006/relationships/hyperlink" Target="https://www.worldometers.info/coronavirus/country/bahrain/" TargetMode="External"/><Relationship Id="rId116" Type="http://schemas.openxmlformats.org/officeDocument/2006/relationships/hyperlink" Target="https://www.worldometers.info/coronavirus/country/guadeloupe/" TargetMode="External"/><Relationship Id="rId137" Type="http://schemas.openxmlformats.org/officeDocument/2006/relationships/hyperlink" Target="https://www.worldometers.info/coronavirus/country/congo/" TargetMode="External"/><Relationship Id="rId158" Type="http://schemas.openxmlformats.org/officeDocument/2006/relationships/hyperlink" Target="https://www.worldometers.info/coronavirus/country/libya/" TargetMode="External"/><Relationship Id="rId20" Type="http://schemas.openxmlformats.org/officeDocument/2006/relationships/hyperlink" Target="https://www.worldometers.info/coronavirus/country/australia/" TargetMode="External"/><Relationship Id="rId41" Type="http://schemas.openxmlformats.org/officeDocument/2006/relationships/hyperlink" Target="https://www.worldometers.info/coronavirus/country/serbia/" TargetMode="External"/><Relationship Id="rId62" Type="http://schemas.openxmlformats.org/officeDocument/2006/relationships/hyperlink" Target="https://www.worldometers.info/coronavirus/country/china-hong-kong-sar/" TargetMode="External"/><Relationship Id="rId83" Type="http://schemas.openxmlformats.org/officeDocument/2006/relationships/hyperlink" Target="https://www.worldometers.info/coronavirus/country/uruguay/" TargetMode="External"/><Relationship Id="rId88" Type="http://schemas.openxmlformats.org/officeDocument/2006/relationships/hyperlink" Target="https://www.worldometers.info/coronavirus/country/jordan/" TargetMode="External"/><Relationship Id="rId111" Type="http://schemas.openxmlformats.org/officeDocument/2006/relationships/hyperlink" Target="https://www.worldometers.info/coronavirus/country/democratic-republic-of-the-congo/" TargetMode="External"/><Relationship Id="rId132" Type="http://schemas.openxmlformats.org/officeDocument/2006/relationships/hyperlink" Target="https://www.worldometers.info/coronavirus/country/el-salvador/" TargetMode="External"/><Relationship Id="rId153" Type="http://schemas.openxmlformats.org/officeDocument/2006/relationships/hyperlink" Target="https://www.worldometers.info/coronavirus/country/gabon/" TargetMode="External"/><Relationship Id="rId174" Type="http://schemas.openxmlformats.org/officeDocument/2006/relationships/hyperlink" Target="https://www.worldometers.info/coronavirus/country/laos/" TargetMode="External"/><Relationship Id="rId179" Type="http://schemas.openxmlformats.org/officeDocument/2006/relationships/hyperlink" Target="https://www.worldometers.info/coronavirus/country/zimbabwe/" TargetMode="External"/><Relationship Id="rId195" Type="http://schemas.openxmlformats.org/officeDocument/2006/relationships/hyperlink" Target="https://www.worldometers.info/coronavirus/country/belize/" TargetMode="External"/><Relationship Id="rId209" Type="http://schemas.openxmlformats.org/officeDocument/2006/relationships/printerSettings" Target="../printerSettings/printerSettings2.bin"/><Relationship Id="rId190" Type="http://schemas.openxmlformats.org/officeDocument/2006/relationships/hyperlink" Target="https://www.worldometers.info/coronavirus/country/nicaragua/" TargetMode="External"/><Relationship Id="rId204" Type="http://schemas.openxmlformats.org/officeDocument/2006/relationships/hyperlink" Target="https://www.worldometers.info/coronavirus/country/falkland-islands-malvinas/" TargetMode="External"/><Relationship Id="rId15" Type="http://schemas.openxmlformats.org/officeDocument/2006/relationships/hyperlink" Target="https://www.worldometers.info/coronavirus/country/portugal/" TargetMode="External"/><Relationship Id="rId36" Type="http://schemas.openxmlformats.org/officeDocument/2006/relationships/hyperlink" Target="https://www.worldometers.info/coronavirus/country/saudi-arabia/" TargetMode="External"/><Relationship Id="rId57" Type="http://schemas.openxmlformats.org/officeDocument/2006/relationships/hyperlink" Target="https://www.worldometers.info/coronavirus/country/estonia/" TargetMode="External"/><Relationship Id="rId106" Type="http://schemas.openxmlformats.org/officeDocument/2006/relationships/hyperlink" Target="https://www.worldometers.info/coronavirus/country/faeroe-islands/" TargetMode="External"/><Relationship Id="rId127" Type="http://schemas.openxmlformats.org/officeDocument/2006/relationships/hyperlink" Target="https://www.worldometers.info/coronavirus/country/monaco/" TargetMode="External"/><Relationship Id="rId10" Type="http://schemas.openxmlformats.org/officeDocument/2006/relationships/hyperlink" Target="https://www.worldometers.info/coronavirus/country/switzerland/" TargetMode="External"/><Relationship Id="rId31" Type="http://schemas.openxmlformats.org/officeDocument/2006/relationships/hyperlink" Target="https://www.worldometers.info/coronavirus/country/ecuador/" TargetMode="External"/><Relationship Id="rId52" Type="http://schemas.openxmlformats.org/officeDocument/2006/relationships/hyperlink" Target="https://www.worldometers.info/coronavirus/country/algeria/" TargetMode="External"/><Relationship Id="rId73" Type="http://schemas.openxmlformats.org/officeDocument/2006/relationships/hyperlink" Target="https://www.worldometers.info/coronavirus/country/belarus/" TargetMode="External"/><Relationship Id="rId78" Type="http://schemas.openxmlformats.org/officeDocument/2006/relationships/hyperlink" Target="https://www.worldometers.info/coronavirus/country/lebanon/" TargetMode="External"/><Relationship Id="rId94" Type="http://schemas.openxmlformats.org/officeDocument/2006/relationships/hyperlink" Target="https://www.worldometers.info/coronavirus/country/honduras/" TargetMode="External"/><Relationship Id="rId99" Type="http://schemas.openxmlformats.org/officeDocument/2006/relationships/hyperlink" Target="https://www.worldometers.info/coronavirus/country/nigeria/" TargetMode="External"/><Relationship Id="rId101" Type="http://schemas.openxmlformats.org/officeDocument/2006/relationships/hyperlink" Target="https://www.worldometers.info/coronavirus/country/malta/" TargetMode="External"/><Relationship Id="rId122" Type="http://schemas.openxmlformats.org/officeDocument/2006/relationships/hyperlink" Target="https://www.worldometers.info/coronavirus/country/paraguay/" TargetMode="External"/><Relationship Id="rId143" Type="http://schemas.openxmlformats.org/officeDocument/2006/relationships/hyperlink" Target="https://www.worldometers.info/coronavirus/country/cayman-islands/" TargetMode="External"/><Relationship Id="rId148" Type="http://schemas.openxmlformats.org/officeDocument/2006/relationships/hyperlink" Target="https://www.worldometers.info/coronavirus/country/eritrea/" TargetMode="External"/><Relationship Id="rId164" Type="http://schemas.openxmlformats.org/officeDocument/2006/relationships/hyperlink" Target="https://www.worldometers.info/coronavirus/country/angola/" TargetMode="External"/><Relationship Id="rId169" Type="http://schemas.openxmlformats.org/officeDocument/2006/relationships/hyperlink" Target="https://www.worldometers.info/coronavirus/country/sudan/" TargetMode="External"/><Relationship Id="rId185" Type="http://schemas.openxmlformats.org/officeDocument/2006/relationships/hyperlink" Target="https://www.worldometers.info/coronavirus/country/holy-see/" TargetMode="External"/><Relationship Id="rId4" Type="http://schemas.openxmlformats.org/officeDocument/2006/relationships/hyperlink" Target="https://www.worldometers.info/coronavirus/country/germany/" TargetMode="External"/><Relationship Id="rId9" Type="http://schemas.openxmlformats.org/officeDocument/2006/relationships/hyperlink" Target="https://www.worldometers.info/coronavirus/country/turkey/" TargetMode="External"/><Relationship Id="rId180" Type="http://schemas.openxmlformats.org/officeDocument/2006/relationships/hyperlink" Target="https://www.worldometers.info/coronavirus/country/nepal/" TargetMode="External"/><Relationship Id="rId26" Type="http://schemas.openxmlformats.org/officeDocument/2006/relationships/hyperlink" Target="https://www.worldometers.info/coronavirus/country/denmark/" TargetMode="External"/><Relationship Id="rId47" Type="http://schemas.openxmlformats.org/officeDocument/2006/relationships/hyperlink" Target="https://www.worldometers.info/coronavirus/country/south-africa/" TargetMode="External"/><Relationship Id="rId68" Type="http://schemas.openxmlformats.org/officeDocument/2006/relationships/hyperlink" Target="https://www.worldometers.info/coronavirus/country/bosnia-and-herzegovina/" TargetMode="External"/><Relationship Id="rId89" Type="http://schemas.openxmlformats.org/officeDocument/2006/relationships/hyperlink" Target="https://www.worldometers.info/coronavirus/country/reunion/" TargetMode="External"/><Relationship Id="rId112" Type="http://schemas.openxmlformats.org/officeDocument/2006/relationships/hyperlink" Target="https://www.worldometers.info/coronavirus/country/martinique/" TargetMode="External"/><Relationship Id="rId133" Type="http://schemas.openxmlformats.org/officeDocument/2006/relationships/hyperlink" Target="https://www.worldometers.info/coronavirus/country/djibouti/" TargetMode="External"/><Relationship Id="rId154" Type="http://schemas.openxmlformats.org/officeDocument/2006/relationships/hyperlink" Target="https://www.worldometers.info/coronavirus/country/haiti/" TargetMode="External"/><Relationship Id="rId175" Type="http://schemas.openxmlformats.org/officeDocument/2006/relationships/hyperlink" Target="https://www.worldometers.info/coronavirus/country/suriname/" TargetMode="External"/><Relationship Id="rId196" Type="http://schemas.openxmlformats.org/officeDocument/2006/relationships/hyperlink" Target="https://www.worldometers.info/coronavirus/country/bhutan/" TargetMode="External"/><Relationship Id="rId200" Type="http://schemas.openxmlformats.org/officeDocument/2006/relationships/hyperlink" Target="https://www.worldometers.info/coronavirus/country/anguilla/" TargetMode="External"/><Relationship Id="rId16" Type="http://schemas.openxmlformats.org/officeDocument/2006/relationships/hyperlink" Target="https://www.worldometers.info/coronavirus/country/brazil/" TargetMode="External"/><Relationship Id="rId37" Type="http://schemas.openxmlformats.org/officeDocument/2006/relationships/hyperlink" Target="https://www.worldometers.info/coronavirus/country/peru/" TargetMode="External"/><Relationship Id="rId58" Type="http://schemas.openxmlformats.org/officeDocument/2006/relationships/hyperlink" Target="https://www.worldometers.info/coronavirus/country/new-zealand/" TargetMode="External"/><Relationship Id="rId79" Type="http://schemas.openxmlformats.org/officeDocument/2006/relationships/hyperlink" Target="https://www.worldometers.info/coronavirus/country/andorra/" TargetMode="External"/><Relationship Id="rId102" Type="http://schemas.openxmlformats.org/officeDocument/2006/relationships/hyperlink" Target="https://www.worldometers.info/coronavirus/country/senegal/" TargetMode="External"/><Relationship Id="rId123" Type="http://schemas.openxmlformats.org/officeDocument/2006/relationships/hyperlink" Target="https://www.worldometers.info/coronavirus/country/rwanda/" TargetMode="External"/><Relationship Id="rId144" Type="http://schemas.openxmlformats.org/officeDocument/2006/relationships/hyperlink" Target="https://www.worldometers.info/coronavirus/country/zambia/" TargetMode="External"/><Relationship Id="rId90" Type="http://schemas.openxmlformats.org/officeDocument/2006/relationships/hyperlink" Target="https://www.worldometers.info/coronavirus/country/uzbekistan/" TargetMode="External"/><Relationship Id="rId165" Type="http://schemas.openxmlformats.org/officeDocument/2006/relationships/hyperlink" Target="https://www.worldometers.info/coronavirus/country/dominica/" TargetMode="External"/><Relationship Id="rId186" Type="http://schemas.openxmlformats.org/officeDocument/2006/relationships/hyperlink" Target="https://www.worldometers.info/coronavirus/country/saint-vincent-and-the-grenadines/" TargetMode="External"/><Relationship Id="rId27" Type="http://schemas.openxmlformats.org/officeDocument/2006/relationships/hyperlink" Target="https://www.worldometers.info/coronavirus/country/india/" TargetMode="External"/><Relationship Id="rId48" Type="http://schemas.openxmlformats.org/officeDocument/2006/relationships/hyperlink" Target="https://www.worldometers.info/coronavirus/country/qatar/" TargetMode="External"/><Relationship Id="rId69" Type="http://schemas.openxmlformats.org/officeDocument/2006/relationships/hyperlink" Target="https://www.worldometers.info/coronavirus/country/cameroon/" TargetMode="External"/><Relationship Id="rId113" Type="http://schemas.openxmlformats.org/officeDocument/2006/relationships/hyperlink" Target="https://www.worldometers.info/coronavirus/country/mayotte/" TargetMode="External"/><Relationship Id="rId134" Type="http://schemas.openxmlformats.org/officeDocument/2006/relationships/hyperlink" Target="https://www.worldometers.info/coronavirus/country/jamaica/" TargetMode="External"/><Relationship Id="rId80" Type="http://schemas.openxmlformats.org/officeDocument/2006/relationships/hyperlink" Target="https://www.worldometers.info/coronavirus/country/slovakia/" TargetMode="External"/><Relationship Id="rId155" Type="http://schemas.openxmlformats.org/officeDocument/2006/relationships/hyperlink" Target="https://www.worldometers.info/coronavirus/country/myanmar/" TargetMode="External"/><Relationship Id="rId176" Type="http://schemas.openxmlformats.org/officeDocument/2006/relationships/hyperlink" Target="https://www.worldometers.info/coronavirus/country/mozambique/" TargetMode="External"/><Relationship Id="rId197" Type="http://schemas.openxmlformats.org/officeDocument/2006/relationships/hyperlink" Target="https://www.worldometers.info/coronavirus/country/gambia/" TargetMode="External"/><Relationship Id="rId201" Type="http://schemas.openxmlformats.org/officeDocument/2006/relationships/hyperlink" Target="https://www.worldometers.info/coronavirus/country/british-virgin-islands/" TargetMode="External"/><Relationship Id="rId17" Type="http://schemas.openxmlformats.org/officeDocument/2006/relationships/hyperlink" Target="https://www.worldometers.info/coronavirus/country/south-korea/" TargetMode="External"/><Relationship Id="rId38" Type="http://schemas.openxmlformats.org/officeDocument/2006/relationships/hyperlink" Target="https://www.worldometers.info/coronavirus/country/indonesia/" TargetMode="External"/><Relationship Id="rId59" Type="http://schemas.openxmlformats.org/officeDocument/2006/relationships/hyperlink" Target="https://www.worldometers.info/coronavirus/country/morocco/" TargetMode="External"/><Relationship Id="rId103" Type="http://schemas.openxmlformats.org/officeDocument/2006/relationships/hyperlink" Target="https://www.worldometers.info/coronavirus/country/ghana/" TargetMode="External"/><Relationship Id="rId124" Type="http://schemas.openxmlformats.org/officeDocument/2006/relationships/hyperlink" Target="https://www.worldometers.info/coronavirus/country/gibraltar/" TargetMode="External"/><Relationship Id="rId70" Type="http://schemas.openxmlformats.org/officeDocument/2006/relationships/hyperlink" Target="https://www.worldometers.info/coronavirus/country/azerbaijan/" TargetMode="External"/><Relationship Id="rId91" Type="http://schemas.openxmlformats.org/officeDocument/2006/relationships/hyperlink" Target="https://www.worldometers.info/coronavirus/country/cuba/" TargetMode="External"/><Relationship Id="rId145" Type="http://schemas.openxmlformats.org/officeDocument/2006/relationships/hyperlink" Target="https://www.worldometers.info/coronavirus/country/bermuda/" TargetMode="External"/><Relationship Id="rId166" Type="http://schemas.openxmlformats.org/officeDocument/2006/relationships/hyperlink" Target="https://www.worldometers.info/coronavirus/country/mongolia/" TargetMode="External"/><Relationship Id="rId187" Type="http://schemas.openxmlformats.org/officeDocument/2006/relationships/hyperlink" Target="https://www.worldometers.info/coronavirus/country/somalia/" TargetMode="External"/><Relationship Id="rId1" Type="http://schemas.openxmlformats.org/officeDocument/2006/relationships/hyperlink" Target="https://www.worldometers.info/coronavirus/country/us/" TargetMode="External"/><Relationship Id="rId28" Type="http://schemas.openxmlformats.org/officeDocument/2006/relationships/hyperlink" Target="https://www.worldometers.info/coronavirus/country/poland/" TargetMode="External"/><Relationship Id="rId49" Type="http://schemas.openxmlformats.org/officeDocument/2006/relationships/hyperlink" Target="https://www.worldometers.info/coronavirus/country/argentina/" TargetMode="External"/><Relationship Id="rId114" Type="http://schemas.openxmlformats.org/officeDocument/2006/relationships/hyperlink" Target="https://www.worldometers.info/coronavirus/country/kyrgyzstan/" TargetMode="External"/><Relationship Id="rId60" Type="http://schemas.openxmlformats.org/officeDocument/2006/relationships/hyperlink" Target="https://www.worldometers.info/coronavirus/country/slovenia/" TargetMode="External"/><Relationship Id="rId81" Type="http://schemas.openxmlformats.org/officeDocument/2006/relationships/hyperlink" Target="https://www.worldometers.info/coronavirus/country/costa-rica/" TargetMode="External"/><Relationship Id="rId135" Type="http://schemas.openxmlformats.org/officeDocument/2006/relationships/hyperlink" Target="https://www.worldometers.info/coronavirus/country/barbados/" TargetMode="External"/><Relationship Id="rId156" Type="http://schemas.openxmlformats.org/officeDocument/2006/relationships/hyperlink" Target="https://www.worldometers.info/coronavirus/country/syria/" TargetMode="External"/><Relationship Id="rId177" Type="http://schemas.openxmlformats.org/officeDocument/2006/relationships/hyperlink" Target="https://www.worldometers.info/coronavirus/country/saint-kitts-and-nevis/" TargetMode="External"/><Relationship Id="rId198" Type="http://schemas.openxmlformats.org/officeDocument/2006/relationships/hyperlink" Target="https://www.worldometers.info/coronavirus/country/malawi/" TargetMode="External"/><Relationship Id="rId202" Type="http://schemas.openxmlformats.org/officeDocument/2006/relationships/hyperlink" Target="https://www.worldometers.info/coronavirus/country/burundi/" TargetMode="External"/><Relationship Id="rId18" Type="http://schemas.openxmlformats.org/officeDocument/2006/relationships/hyperlink" Target="https://www.worldometers.info/coronavirus/country/israel/" TargetMode="External"/><Relationship Id="rId39" Type="http://schemas.openxmlformats.org/officeDocument/2006/relationships/hyperlink" Target="https://www.worldometers.info/coronavirus/country/thailand/" TargetMode="External"/><Relationship Id="rId50" Type="http://schemas.openxmlformats.org/officeDocument/2006/relationships/hyperlink" Target="https://www.worldometers.info/coronavirus/country/iceland/" TargetMode="External"/><Relationship Id="rId104" Type="http://schemas.openxmlformats.org/officeDocument/2006/relationships/hyperlink" Target="https://www.worldometers.info/coronavirus/country/montenegro/" TargetMode="External"/><Relationship Id="rId125" Type="http://schemas.openxmlformats.org/officeDocument/2006/relationships/hyperlink" Target="https://www.worldometers.info/coronavirus/country/bangladesh/" TargetMode="External"/><Relationship Id="rId146" Type="http://schemas.openxmlformats.org/officeDocument/2006/relationships/hyperlink" Target="https://www.worldometers.info/coronavirus/country/saint-martin/" TargetMode="External"/><Relationship Id="rId167" Type="http://schemas.openxmlformats.org/officeDocument/2006/relationships/hyperlink" Target="https://www.worldometers.info/coronavirus/country/saint-lucia/" TargetMode="External"/><Relationship Id="rId188" Type="http://schemas.openxmlformats.org/officeDocument/2006/relationships/hyperlink" Target="https://www.worldometers.info/coronavirus/country/botswana/" TargetMode="External"/><Relationship Id="rId71" Type="http://schemas.openxmlformats.org/officeDocument/2006/relationships/hyperlink" Target="https://www.worldometers.info/coronavirus/country/kazakhstan/" TargetMode="External"/><Relationship Id="rId92" Type="http://schemas.openxmlformats.org/officeDocument/2006/relationships/hyperlink" Target="https://www.worldometers.info/coronavirus/country/channel-islands/" TargetMode="External"/><Relationship Id="rId2" Type="http://schemas.openxmlformats.org/officeDocument/2006/relationships/hyperlink" Target="https://www.worldometers.info/coronavirus/country/spain/" TargetMode="External"/><Relationship Id="rId29" Type="http://schemas.openxmlformats.org/officeDocument/2006/relationships/hyperlink" Target="https://www.worldometers.info/coronavirus/country/romania/" TargetMode="External"/><Relationship Id="rId40" Type="http://schemas.openxmlformats.org/officeDocument/2006/relationships/hyperlink" Target="https://www.worldometers.info/coronavirus/country/finland/" TargetMode="External"/><Relationship Id="rId115" Type="http://schemas.openxmlformats.org/officeDocument/2006/relationships/hyperlink" Target="https://www.worldometers.info/coronavirus/country/kenya/" TargetMode="External"/><Relationship Id="rId136" Type="http://schemas.openxmlformats.org/officeDocument/2006/relationships/hyperlink" Target="https://www.worldometers.info/coronavirus/country/uganda/" TargetMode="External"/><Relationship Id="rId157" Type="http://schemas.openxmlformats.org/officeDocument/2006/relationships/hyperlink" Target="https://www.worldometers.info/coronavirus/country/maldives/" TargetMode="External"/><Relationship Id="rId178" Type="http://schemas.openxmlformats.org/officeDocument/2006/relationships/hyperlink" Target="https://www.worldometers.info/coronavirus/country/seychelles/" TargetMode="Externa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country/south-korea/" TargetMode="External"/><Relationship Id="rId3" Type="http://schemas.openxmlformats.org/officeDocument/2006/relationships/hyperlink" Target="https://www.worldometers.info/coronavirus/country/iran/" TargetMode="External"/><Relationship Id="rId7" Type="http://schemas.openxmlformats.org/officeDocument/2006/relationships/hyperlink" Target="https://www.worldometers.info/coronavirus/country/france/" TargetMode="External"/><Relationship Id="rId2" Type="http://schemas.openxmlformats.org/officeDocument/2006/relationships/hyperlink" Target="https://www.worldometers.info/coronavirus/country/italy/" TargetMode="External"/><Relationship Id="rId1" Type="http://schemas.openxmlformats.org/officeDocument/2006/relationships/hyperlink" Target="https://www.worldometers.info/coronavirus/country/china/" TargetMode="External"/><Relationship Id="rId6" Type="http://schemas.openxmlformats.org/officeDocument/2006/relationships/hyperlink" Target="https://www.worldometers.info/coronavirus/country/us/" TargetMode="External"/><Relationship Id="rId5" Type="http://schemas.openxmlformats.org/officeDocument/2006/relationships/hyperlink" Target="https://www.worldometers.info/coronavirus/country/germany/" TargetMode="External"/><Relationship Id="rId4" Type="http://schemas.openxmlformats.org/officeDocument/2006/relationships/hyperlink" Target="https://www.worldometers.info/coronavirus/country/spain/" TargetMode="External"/><Relationship Id="rId9" Type="http://schemas.openxmlformats.org/officeDocument/2006/relationships/hyperlink" Target="https://www.worldometers.info/coronavirus/country/uk/" TargetMode="Externa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country/south-korea/" TargetMode="External"/><Relationship Id="rId3" Type="http://schemas.openxmlformats.org/officeDocument/2006/relationships/hyperlink" Target="https://www.worldometers.info/coronavirus/country/iran/" TargetMode="External"/><Relationship Id="rId7" Type="http://schemas.openxmlformats.org/officeDocument/2006/relationships/hyperlink" Target="https://www.worldometers.info/coronavirus/country/france/" TargetMode="External"/><Relationship Id="rId2" Type="http://schemas.openxmlformats.org/officeDocument/2006/relationships/hyperlink" Target="https://www.worldometers.info/coronavirus/country/italy/" TargetMode="External"/><Relationship Id="rId1" Type="http://schemas.openxmlformats.org/officeDocument/2006/relationships/hyperlink" Target="https://www.worldometers.info/coronavirus/country/china/" TargetMode="External"/><Relationship Id="rId6" Type="http://schemas.openxmlformats.org/officeDocument/2006/relationships/hyperlink" Target="https://www.worldometers.info/coronavirus/country/us/" TargetMode="External"/><Relationship Id="rId5" Type="http://schemas.openxmlformats.org/officeDocument/2006/relationships/hyperlink" Target="https://www.worldometers.info/coronavirus/country/germany/" TargetMode="External"/><Relationship Id="rId4" Type="http://schemas.openxmlformats.org/officeDocument/2006/relationships/hyperlink" Target="https://www.worldometers.info/coronavirus/country/spain/" TargetMode="External"/><Relationship Id="rId9" Type="http://schemas.openxmlformats.org/officeDocument/2006/relationships/hyperlink" Target="https://www.worldometers.info/coronavirus/country/uk/" TargetMode="Externa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country/us/" TargetMode="External"/><Relationship Id="rId3" Type="http://schemas.openxmlformats.org/officeDocument/2006/relationships/hyperlink" Target="https://www.worldometers.info/coronavirus/country/iran/" TargetMode="External"/><Relationship Id="rId7" Type="http://schemas.openxmlformats.org/officeDocument/2006/relationships/hyperlink" Target="https://www.worldometers.info/coronavirus/country/france/" TargetMode="External"/><Relationship Id="rId2" Type="http://schemas.openxmlformats.org/officeDocument/2006/relationships/hyperlink" Target="https://www.worldometers.info/coronavirus/country/italy/" TargetMode="External"/><Relationship Id="rId1" Type="http://schemas.openxmlformats.org/officeDocument/2006/relationships/hyperlink" Target="https://www.worldometers.info/coronavirus/country/china/" TargetMode="External"/><Relationship Id="rId6" Type="http://schemas.openxmlformats.org/officeDocument/2006/relationships/hyperlink" Target="https://www.worldometers.info/coronavirus/country/south-korea/" TargetMode="External"/><Relationship Id="rId5" Type="http://schemas.openxmlformats.org/officeDocument/2006/relationships/hyperlink" Target="https://www.worldometers.info/coronavirus/country/germany/" TargetMode="External"/><Relationship Id="rId4" Type="http://schemas.openxmlformats.org/officeDocument/2006/relationships/hyperlink" Target="https://www.worldometers.info/coronavirus/country/spain/" TargetMode="External"/><Relationship Id="rId9" Type="http://schemas.openxmlformats.org/officeDocument/2006/relationships/hyperlink" Target="https://www.worldometers.info/coronavirus/country/uk/" TargetMode="Externa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country/us/" TargetMode="External"/><Relationship Id="rId3" Type="http://schemas.openxmlformats.org/officeDocument/2006/relationships/hyperlink" Target="https://www.worldometers.info/coronavirus/country/iran/" TargetMode="External"/><Relationship Id="rId7" Type="http://schemas.openxmlformats.org/officeDocument/2006/relationships/hyperlink" Target="https://www.worldometers.info/coronavirus/country/france/" TargetMode="External"/><Relationship Id="rId2" Type="http://schemas.openxmlformats.org/officeDocument/2006/relationships/hyperlink" Target="https://www.worldometers.info/coronavirus/country/italy/" TargetMode="External"/><Relationship Id="rId1" Type="http://schemas.openxmlformats.org/officeDocument/2006/relationships/hyperlink" Target="https://www.worldometers.info/coronavirus/country/china/" TargetMode="External"/><Relationship Id="rId6" Type="http://schemas.openxmlformats.org/officeDocument/2006/relationships/hyperlink" Target="https://www.worldometers.info/coronavirus/country/germany/" TargetMode="External"/><Relationship Id="rId5" Type="http://schemas.openxmlformats.org/officeDocument/2006/relationships/hyperlink" Target="https://www.worldometers.info/coronavirus/country/south-korea/" TargetMode="External"/><Relationship Id="rId4" Type="http://schemas.openxmlformats.org/officeDocument/2006/relationships/hyperlink" Target="https://www.worldometers.info/coronavirus/country/spain/" TargetMode="External"/><Relationship Id="rId9" Type="http://schemas.openxmlformats.org/officeDocument/2006/relationships/hyperlink" Target="https://www.worldometers.info/coronavirus/country/uk/" TargetMode="Externa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country/us/" TargetMode="External"/><Relationship Id="rId3" Type="http://schemas.openxmlformats.org/officeDocument/2006/relationships/hyperlink" Target="https://www.worldometers.info/coronavirus/country/iran/" TargetMode="External"/><Relationship Id="rId7" Type="http://schemas.openxmlformats.org/officeDocument/2006/relationships/hyperlink" Target="https://www.worldometers.info/coronavirus/country/france/" TargetMode="External"/><Relationship Id="rId2" Type="http://schemas.openxmlformats.org/officeDocument/2006/relationships/hyperlink" Target="https://www.worldometers.info/coronavirus/country/italy/" TargetMode="External"/><Relationship Id="rId1" Type="http://schemas.openxmlformats.org/officeDocument/2006/relationships/hyperlink" Target="https://www.worldometers.info/coronavirus/country/china/" TargetMode="External"/><Relationship Id="rId6" Type="http://schemas.openxmlformats.org/officeDocument/2006/relationships/hyperlink" Target="https://www.worldometers.info/coronavirus/country/germany/" TargetMode="External"/><Relationship Id="rId5" Type="http://schemas.openxmlformats.org/officeDocument/2006/relationships/hyperlink" Target="https://www.worldometers.info/coronavirus/country/spain/" TargetMode="External"/><Relationship Id="rId4" Type="http://schemas.openxmlformats.org/officeDocument/2006/relationships/hyperlink" Target="https://www.worldometers.info/coronavirus/country/south-korea/" TargetMode="External"/><Relationship Id="rId9" Type="http://schemas.openxmlformats.org/officeDocument/2006/relationships/hyperlink" Target="https://www.worldometers.info/coronavirus/country/uk/" TargetMode="Externa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orldometers.info/coronavirus/country/south-korea/" TargetMode="External"/><Relationship Id="rId7" Type="http://schemas.openxmlformats.org/officeDocument/2006/relationships/hyperlink" Target="https://www.worldometers.info/coronavirus/country/us/" TargetMode="External"/><Relationship Id="rId2" Type="http://schemas.openxmlformats.org/officeDocument/2006/relationships/hyperlink" Target="https://www.worldometers.info/coronavirus/country/italy/" TargetMode="External"/><Relationship Id="rId1" Type="http://schemas.openxmlformats.org/officeDocument/2006/relationships/hyperlink" Target="https://www.worldometers.info/coronavirus/country/china/" TargetMode="External"/><Relationship Id="rId6" Type="http://schemas.openxmlformats.org/officeDocument/2006/relationships/hyperlink" Target="https://www.worldometers.info/coronavirus/country/spain/" TargetMode="External"/><Relationship Id="rId5" Type="http://schemas.openxmlformats.org/officeDocument/2006/relationships/hyperlink" Target="https://www.worldometers.info/coronavirus/country/france/" TargetMode="External"/><Relationship Id="rId4" Type="http://schemas.openxmlformats.org/officeDocument/2006/relationships/hyperlink" Target="https://www.worldometers.info/coronavirus/country/iran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kenya/" TargetMode="External"/><Relationship Id="rId21" Type="http://schemas.openxmlformats.org/officeDocument/2006/relationships/hyperlink" Target="https://www.worldometers.info/coronavirus/country/australia/" TargetMode="External"/><Relationship Id="rId42" Type="http://schemas.openxmlformats.org/officeDocument/2006/relationships/hyperlink" Target="https://www.worldometers.info/coronavirus/country/mexico/" TargetMode="External"/><Relationship Id="rId63" Type="http://schemas.openxmlformats.org/officeDocument/2006/relationships/hyperlink" Target="https://www.worldometers.info/coronavirus/country/lithuania/" TargetMode="External"/><Relationship Id="rId84" Type="http://schemas.openxmlformats.org/officeDocument/2006/relationships/hyperlink" Target="https://www.worldometers.info/coronavirus/country/taiwan/" TargetMode="External"/><Relationship Id="rId138" Type="http://schemas.openxmlformats.org/officeDocument/2006/relationships/hyperlink" Target="https://www.worldometers.info/coronavirus/country/mali/" TargetMode="External"/><Relationship Id="rId159" Type="http://schemas.openxmlformats.org/officeDocument/2006/relationships/hyperlink" Target="https://www.worldometers.info/coronavirus/country/syria/" TargetMode="External"/><Relationship Id="rId170" Type="http://schemas.openxmlformats.org/officeDocument/2006/relationships/hyperlink" Target="https://www.worldometers.info/coronavirus/country/greenland/" TargetMode="External"/><Relationship Id="rId191" Type="http://schemas.openxmlformats.org/officeDocument/2006/relationships/hyperlink" Target="https://www.worldometers.info/coronavirus/country/nicaragua/" TargetMode="External"/><Relationship Id="rId205" Type="http://schemas.openxmlformats.org/officeDocument/2006/relationships/hyperlink" Target="https://www.worldometers.info/coronavirus/country/papua-new-guinea/" TargetMode="External"/><Relationship Id="rId107" Type="http://schemas.openxmlformats.org/officeDocument/2006/relationships/hyperlink" Target="https://www.worldometers.info/coronavirus/country/georgia/" TargetMode="External"/><Relationship Id="rId11" Type="http://schemas.openxmlformats.org/officeDocument/2006/relationships/hyperlink" Target="https://www.worldometers.info/coronavirus/country/belgium/" TargetMode="External"/><Relationship Id="rId32" Type="http://schemas.openxmlformats.org/officeDocument/2006/relationships/hyperlink" Target="https://www.worldometers.info/coronavirus/country/japan/" TargetMode="External"/><Relationship Id="rId53" Type="http://schemas.openxmlformats.org/officeDocument/2006/relationships/hyperlink" Target="https://www.worldometers.info/coronavirus/country/ukraine/" TargetMode="External"/><Relationship Id="rId74" Type="http://schemas.openxmlformats.org/officeDocument/2006/relationships/hyperlink" Target="https://www.worldometers.info/coronavirus/country/latvia/" TargetMode="External"/><Relationship Id="rId128" Type="http://schemas.openxmlformats.org/officeDocument/2006/relationships/hyperlink" Target="https://www.worldometers.info/coronavirus/country/monaco/" TargetMode="External"/><Relationship Id="rId149" Type="http://schemas.openxmlformats.org/officeDocument/2006/relationships/hyperlink" Target="https://www.worldometers.info/coronavirus/country/sint-maarten/" TargetMode="External"/><Relationship Id="rId5" Type="http://schemas.openxmlformats.org/officeDocument/2006/relationships/hyperlink" Target="https://www.worldometers.info/coronavirus/country/france/" TargetMode="External"/><Relationship Id="rId95" Type="http://schemas.openxmlformats.org/officeDocument/2006/relationships/hyperlink" Target="https://www.worldometers.info/coronavirus/country/san-marino/" TargetMode="External"/><Relationship Id="rId160" Type="http://schemas.openxmlformats.org/officeDocument/2006/relationships/hyperlink" Target="https://www.worldometers.info/coronavirus/country/benin/" TargetMode="External"/><Relationship Id="rId181" Type="http://schemas.openxmlformats.org/officeDocument/2006/relationships/hyperlink" Target="https://www.worldometers.info/coronavirus/country/saint-kitts-and-nevis/" TargetMode="External"/><Relationship Id="rId22" Type="http://schemas.openxmlformats.org/officeDocument/2006/relationships/hyperlink" Target="https://www.worldometers.info/coronavirus/country/russia/" TargetMode="External"/><Relationship Id="rId43" Type="http://schemas.openxmlformats.org/officeDocument/2006/relationships/hyperlink" Target="https://www.worldometers.info/coronavirus/country/greece/" TargetMode="External"/><Relationship Id="rId64" Type="http://schemas.openxmlformats.org/officeDocument/2006/relationships/hyperlink" Target="https://www.worldometers.info/coronavirus/country/armenia/" TargetMode="External"/><Relationship Id="rId118" Type="http://schemas.openxmlformats.org/officeDocument/2006/relationships/hyperlink" Target="https://www.worldometers.info/coronavirus/country/isle-of-man/" TargetMode="External"/><Relationship Id="rId139" Type="http://schemas.openxmlformats.org/officeDocument/2006/relationships/hyperlink" Target="https://www.worldometers.info/coronavirus/country/togo/" TargetMode="External"/><Relationship Id="rId85" Type="http://schemas.openxmlformats.org/officeDocument/2006/relationships/hyperlink" Target="https://www.worldometers.info/coronavirus/country/reunion/" TargetMode="External"/><Relationship Id="rId150" Type="http://schemas.openxmlformats.org/officeDocument/2006/relationships/hyperlink" Target="https://www.worldometers.info/coronavirus/country/congo/" TargetMode="External"/><Relationship Id="rId171" Type="http://schemas.openxmlformats.org/officeDocument/2006/relationships/hyperlink" Target="https://www.worldometers.info/coronavirus/country/angola/" TargetMode="External"/><Relationship Id="rId192" Type="http://schemas.openxmlformats.org/officeDocument/2006/relationships/hyperlink" Target="https://www.worldometers.info/coronavirus/country/bhutan/" TargetMode="External"/><Relationship Id="rId206" Type="http://schemas.openxmlformats.org/officeDocument/2006/relationships/hyperlink" Target="https://www.worldometers.info/coronavirus/country/timor-leste/" TargetMode="External"/><Relationship Id="rId12" Type="http://schemas.openxmlformats.org/officeDocument/2006/relationships/hyperlink" Target="https://www.worldometers.info/coronavirus/country/netherlands/" TargetMode="External"/><Relationship Id="rId33" Type="http://schemas.openxmlformats.org/officeDocument/2006/relationships/hyperlink" Target="https://www.worldometers.info/coronavirus/country/philippines/" TargetMode="External"/><Relationship Id="rId108" Type="http://schemas.openxmlformats.org/officeDocument/2006/relationships/hyperlink" Target="https://www.worldometers.info/coronavirus/country/venezuela/" TargetMode="External"/><Relationship Id="rId129" Type="http://schemas.openxmlformats.org/officeDocument/2006/relationships/hyperlink" Target="https://www.worldometers.info/coronavirus/country/aruba/" TargetMode="External"/><Relationship Id="rId54" Type="http://schemas.openxmlformats.org/officeDocument/2006/relationships/hyperlink" Target="https://www.worldometers.info/coronavirus/country/singapore/" TargetMode="External"/><Relationship Id="rId75" Type="http://schemas.openxmlformats.org/officeDocument/2006/relationships/hyperlink" Target="https://www.worldometers.info/coronavirus/country/bulgaria/" TargetMode="External"/><Relationship Id="rId96" Type="http://schemas.openxmlformats.org/officeDocument/2006/relationships/hyperlink" Target="https://www.worldometers.info/coronavirus/country/cote-d-ivoire/" TargetMode="External"/><Relationship Id="rId140" Type="http://schemas.openxmlformats.org/officeDocument/2006/relationships/hyperlink" Target="https://www.worldometers.info/coronavirus/country/french-polynesia/" TargetMode="External"/><Relationship Id="rId161" Type="http://schemas.openxmlformats.org/officeDocument/2006/relationships/hyperlink" Target="https://www.worldometers.info/coronavirus/country/equatorial-guinea/" TargetMode="External"/><Relationship Id="rId182" Type="http://schemas.openxmlformats.org/officeDocument/2006/relationships/hyperlink" Target="https://www.worldometers.info/coronavirus/country/swaziland/" TargetMode="External"/><Relationship Id="rId6" Type="http://schemas.openxmlformats.org/officeDocument/2006/relationships/hyperlink" Target="https://www.worldometers.info/coronavirus/country/china/" TargetMode="External"/><Relationship Id="rId23" Type="http://schemas.openxmlformats.org/officeDocument/2006/relationships/hyperlink" Target="https://www.worldometers.info/coronavirus/country/ireland/" TargetMode="External"/><Relationship Id="rId119" Type="http://schemas.openxmlformats.org/officeDocument/2006/relationships/hyperlink" Target="https://www.worldometers.info/coronavirus/country/cambodia/" TargetMode="External"/><Relationship Id="rId44" Type="http://schemas.openxmlformats.org/officeDocument/2006/relationships/hyperlink" Target="https://www.worldometers.info/coronavirus/country/serbia/" TargetMode="External"/><Relationship Id="rId65" Type="http://schemas.openxmlformats.org/officeDocument/2006/relationships/hyperlink" Target="https://www.worldometers.info/coronavirus/country/moldova/" TargetMode="External"/><Relationship Id="rId86" Type="http://schemas.openxmlformats.org/officeDocument/2006/relationships/hyperlink" Target="https://www.worldometers.info/coronavirus/country/albania/" TargetMode="External"/><Relationship Id="rId130" Type="http://schemas.openxmlformats.org/officeDocument/2006/relationships/hyperlink" Target="https://www.worldometers.info/coronavirus/country/guatemala/" TargetMode="External"/><Relationship Id="rId151" Type="http://schemas.openxmlformats.org/officeDocument/2006/relationships/hyperlink" Target="https://www.worldometers.info/coronavirus/country/gabon/" TargetMode="External"/><Relationship Id="rId172" Type="http://schemas.openxmlformats.org/officeDocument/2006/relationships/hyperlink" Target="https://www.worldometers.info/coronavirus/country/sudan/" TargetMode="External"/><Relationship Id="rId193" Type="http://schemas.openxmlformats.org/officeDocument/2006/relationships/hyperlink" Target="https://www.worldometers.info/coronavirus/country/turks-and-caicos-islands/" TargetMode="External"/><Relationship Id="rId207" Type="http://schemas.openxmlformats.org/officeDocument/2006/relationships/printerSettings" Target="../printerSettings/printerSettings3.bin"/><Relationship Id="rId13" Type="http://schemas.openxmlformats.org/officeDocument/2006/relationships/hyperlink" Target="https://www.worldometers.info/coronavirus/country/canada/" TargetMode="External"/><Relationship Id="rId109" Type="http://schemas.openxmlformats.org/officeDocument/2006/relationships/hyperlink" Target="https://www.worldometers.info/coronavirus/country/democratic-republic-of-the-congo/" TargetMode="External"/><Relationship Id="rId34" Type="http://schemas.openxmlformats.org/officeDocument/2006/relationships/hyperlink" Target="https://www.worldometers.info/coronavirus/country/pakistan/" TargetMode="External"/><Relationship Id="rId55" Type="http://schemas.openxmlformats.org/officeDocument/2006/relationships/hyperlink" Target="https://www.worldometers.info/coronavirus/country/croatia/" TargetMode="External"/><Relationship Id="rId76" Type="http://schemas.openxmlformats.org/officeDocument/2006/relationships/hyperlink" Target="https://www.worldometers.info/coronavirus/country/macedonia/" TargetMode="External"/><Relationship Id="rId97" Type="http://schemas.openxmlformats.org/officeDocument/2006/relationships/hyperlink" Target="https://www.worldometers.info/coronavirus/country/viet-nam/" TargetMode="External"/><Relationship Id="rId120" Type="http://schemas.openxmlformats.org/officeDocument/2006/relationships/hyperlink" Target="https://www.worldometers.info/coronavirus/country/guinea/" TargetMode="External"/><Relationship Id="rId141" Type="http://schemas.openxmlformats.org/officeDocument/2006/relationships/hyperlink" Target="https://www.worldometers.info/coronavirus/country/zambia/" TargetMode="External"/><Relationship Id="rId7" Type="http://schemas.openxmlformats.org/officeDocument/2006/relationships/hyperlink" Target="https://www.worldometers.info/coronavirus/country/iran/" TargetMode="External"/><Relationship Id="rId162" Type="http://schemas.openxmlformats.org/officeDocument/2006/relationships/hyperlink" Target="https://www.worldometers.info/coronavirus/country/antigua-and-barbuda/" TargetMode="External"/><Relationship Id="rId183" Type="http://schemas.openxmlformats.org/officeDocument/2006/relationships/hyperlink" Target="https://www.worldometers.info/coronavirus/country/central-african-republic/" TargetMode="External"/><Relationship Id="rId24" Type="http://schemas.openxmlformats.org/officeDocument/2006/relationships/hyperlink" Target="https://www.worldometers.info/coronavirus/country/czech-republic/" TargetMode="External"/><Relationship Id="rId40" Type="http://schemas.openxmlformats.org/officeDocument/2006/relationships/hyperlink" Target="https://www.worldometers.info/coronavirus/country/panama/" TargetMode="External"/><Relationship Id="rId45" Type="http://schemas.openxmlformats.org/officeDocument/2006/relationships/hyperlink" Target="https://www.worldometers.info/coronavirus/country/south-africa/" TargetMode="External"/><Relationship Id="rId66" Type="http://schemas.openxmlformats.org/officeDocument/2006/relationships/hyperlink" Target="https://www.worldometers.info/coronavirus/country/bahrain/" TargetMode="External"/><Relationship Id="rId87" Type="http://schemas.openxmlformats.org/officeDocument/2006/relationships/hyperlink" Target="https://www.worldometers.info/coronavirus/country/jordan/" TargetMode="External"/><Relationship Id="rId110" Type="http://schemas.openxmlformats.org/officeDocument/2006/relationships/hyperlink" Target="https://www.worldometers.info/coronavirus/country/martinique/" TargetMode="External"/><Relationship Id="rId115" Type="http://schemas.openxmlformats.org/officeDocument/2006/relationships/hyperlink" Target="https://www.worldometers.info/coronavirus/country/guadeloupe/" TargetMode="External"/><Relationship Id="rId131" Type="http://schemas.openxmlformats.org/officeDocument/2006/relationships/hyperlink" Target="https://www.worldometers.info/coronavirus/country/french-guiana/" TargetMode="External"/><Relationship Id="rId136" Type="http://schemas.openxmlformats.org/officeDocument/2006/relationships/hyperlink" Target="https://www.worldometers.info/coronavirus/country/uganda/" TargetMode="External"/><Relationship Id="rId157" Type="http://schemas.openxmlformats.org/officeDocument/2006/relationships/hyperlink" Target="https://www.worldometers.info/coronavirus/country/guinea-bissau/" TargetMode="External"/><Relationship Id="rId178" Type="http://schemas.openxmlformats.org/officeDocument/2006/relationships/hyperlink" Target="https://www.worldometers.info/coronavirus/country/zimbabwe/" TargetMode="External"/><Relationship Id="rId61" Type="http://schemas.openxmlformats.org/officeDocument/2006/relationships/hyperlink" Target="https://www.worldometers.info/coronavirus/country/iraq/" TargetMode="External"/><Relationship Id="rId82" Type="http://schemas.openxmlformats.org/officeDocument/2006/relationships/hyperlink" Target="https://www.worldometers.info/coronavirus/country/cyprus/" TargetMode="External"/><Relationship Id="rId152" Type="http://schemas.openxmlformats.org/officeDocument/2006/relationships/hyperlink" Target="https://www.worldometers.info/coronavirus/country/myanmar/" TargetMode="External"/><Relationship Id="rId173" Type="http://schemas.openxmlformats.org/officeDocument/2006/relationships/hyperlink" Target="https://www.worldometers.info/coronavirus/country/liberia/" TargetMode="External"/><Relationship Id="rId194" Type="http://schemas.openxmlformats.org/officeDocument/2006/relationships/hyperlink" Target="https://www.worldometers.info/coronavirus/country/botswana/" TargetMode="External"/><Relationship Id="rId199" Type="http://schemas.openxmlformats.org/officeDocument/2006/relationships/hyperlink" Target="https://www.worldometers.info/coronavirus/country/western-sahara/" TargetMode="External"/><Relationship Id="rId203" Type="http://schemas.openxmlformats.org/officeDocument/2006/relationships/hyperlink" Target="https://www.worldometers.info/coronavirus/country/caribbean-netherlands/" TargetMode="External"/><Relationship Id="rId19" Type="http://schemas.openxmlformats.org/officeDocument/2006/relationships/hyperlink" Target="https://www.worldometers.info/coronavirus/country/sweden/" TargetMode="External"/><Relationship Id="rId14" Type="http://schemas.openxmlformats.org/officeDocument/2006/relationships/hyperlink" Target="https://www.worldometers.info/coronavirus/country/austria/" TargetMode="External"/><Relationship Id="rId30" Type="http://schemas.openxmlformats.org/officeDocument/2006/relationships/hyperlink" Target="https://www.worldometers.info/coronavirus/country/malaysia/" TargetMode="External"/><Relationship Id="rId35" Type="http://schemas.openxmlformats.org/officeDocument/2006/relationships/hyperlink" Target="https://www.worldometers.info/coronavirus/country/luxembourg/" TargetMode="External"/><Relationship Id="rId56" Type="http://schemas.openxmlformats.org/officeDocument/2006/relationships/hyperlink" Target="https://www.worldometers.info/coronavirus/country/egypt/" TargetMode="External"/><Relationship Id="rId77" Type="http://schemas.openxmlformats.org/officeDocument/2006/relationships/hyperlink" Target="https://www.worldometers.info/coronavirus/country/kuwait/" TargetMode="External"/><Relationship Id="rId100" Type="http://schemas.openxmlformats.org/officeDocument/2006/relationships/hyperlink" Target="https://www.worldometers.info/coronavirus/country/nigeria/" TargetMode="External"/><Relationship Id="rId105" Type="http://schemas.openxmlformats.org/officeDocument/2006/relationships/hyperlink" Target="https://www.worldometers.info/coronavirus/country/faeroe-islands/" TargetMode="External"/><Relationship Id="rId126" Type="http://schemas.openxmlformats.org/officeDocument/2006/relationships/hyperlink" Target="https://www.worldometers.info/coronavirus/country/bangladesh/" TargetMode="External"/><Relationship Id="rId147" Type="http://schemas.openxmlformats.org/officeDocument/2006/relationships/hyperlink" Target="https://www.worldometers.info/coronavirus/country/saint-martin/" TargetMode="External"/><Relationship Id="rId168" Type="http://schemas.openxmlformats.org/officeDocument/2006/relationships/hyperlink" Target="https://www.worldometers.info/coronavirus/country/grenada/" TargetMode="External"/><Relationship Id="rId8" Type="http://schemas.openxmlformats.org/officeDocument/2006/relationships/hyperlink" Target="https://www.worldometers.info/coronavirus/country/uk/" TargetMode="External"/><Relationship Id="rId51" Type="http://schemas.openxmlformats.org/officeDocument/2006/relationships/hyperlink" Target="https://www.worldometers.info/coronavirus/country/qatar/" TargetMode="External"/><Relationship Id="rId72" Type="http://schemas.openxmlformats.org/officeDocument/2006/relationships/hyperlink" Target="https://www.worldometers.info/coronavirus/country/azerbaijan/" TargetMode="External"/><Relationship Id="rId93" Type="http://schemas.openxmlformats.org/officeDocument/2006/relationships/hyperlink" Target="https://www.worldometers.info/coronavirus/country/honduras/" TargetMode="External"/><Relationship Id="rId98" Type="http://schemas.openxmlformats.org/officeDocument/2006/relationships/hyperlink" Target="https://www.worldometers.info/coronavirus/country/senegal/" TargetMode="External"/><Relationship Id="rId121" Type="http://schemas.openxmlformats.org/officeDocument/2006/relationships/hyperlink" Target="https://www.worldometers.info/coronavirus/country/trinidad-and-tobago/" TargetMode="External"/><Relationship Id="rId142" Type="http://schemas.openxmlformats.org/officeDocument/2006/relationships/hyperlink" Target="https://www.worldometers.info/coronavirus/country/ethiopia/" TargetMode="External"/><Relationship Id="rId163" Type="http://schemas.openxmlformats.org/officeDocument/2006/relationships/hyperlink" Target="https://www.worldometers.info/coronavirus/country/dominica/" TargetMode="External"/><Relationship Id="rId184" Type="http://schemas.openxmlformats.org/officeDocument/2006/relationships/hyperlink" Target="https://www.worldometers.info/coronavirus/country/cabo-verde/" TargetMode="External"/><Relationship Id="rId189" Type="http://schemas.openxmlformats.org/officeDocument/2006/relationships/hyperlink" Target="https://www.worldometers.info/coronavirus/country/montserrat/" TargetMode="External"/><Relationship Id="rId3" Type="http://schemas.openxmlformats.org/officeDocument/2006/relationships/hyperlink" Target="https://www.worldometers.info/coronavirus/country/italy/" TargetMode="External"/><Relationship Id="rId25" Type="http://schemas.openxmlformats.org/officeDocument/2006/relationships/hyperlink" Target="https://www.worldometers.info/coronavirus/country/chile/" TargetMode="External"/><Relationship Id="rId46" Type="http://schemas.openxmlformats.org/officeDocument/2006/relationships/hyperlink" Target="https://www.worldometers.info/coronavirus/country/dominican-republic/" TargetMode="External"/><Relationship Id="rId67" Type="http://schemas.openxmlformats.org/officeDocument/2006/relationships/hyperlink" Target="https://www.worldometers.info/coronavirus/country/hungary/" TargetMode="External"/><Relationship Id="rId116" Type="http://schemas.openxmlformats.org/officeDocument/2006/relationships/hyperlink" Target="https://www.worldometers.info/coronavirus/country/mayotte/" TargetMode="External"/><Relationship Id="rId137" Type="http://schemas.openxmlformats.org/officeDocument/2006/relationships/hyperlink" Target="https://www.worldometers.info/coronavirus/country/china-macao-sar/" TargetMode="External"/><Relationship Id="rId158" Type="http://schemas.openxmlformats.org/officeDocument/2006/relationships/hyperlink" Target="https://www.worldometers.info/coronavirus/country/new-caledonia/" TargetMode="External"/><Relationship Id="rId20" Type="http://schemas.openxmlformats.org/officeDocument/2006/relationships/hyperlink" Target="https://www.worldometers.info/coronavirus/country/norway/" TargetMode="External"/><Relationship Id="rId41" Type="http://schemas.openxmlformats.org/officeDocument/2006/relationships/hyperlink" Target="https://www.worldometers.info/coronavirus/country/peru/" TargetMode="External"/><Relationship Id="rId62" Type="http://schemas.openxmlformats.org/officeDocument/2006/relationships/hyperlink" Target="https://www.worldometers.info/coronavirus/country/china-hong-kong-sar/" TargetMode="External"/><Relationship Id="rId83" Type="http://schemas.openxmlformats.org/officeDocument/2006/relationships/hyperlink" Target="https://www.worldometers.info/coronavirus/country/uruguay/" TargetMode="External"/><Relationship Id="rId88" Type="http://schemas.openxmlformats.org/officeDocument/2006/relationships/hyperlink" Target="https://www.worldometers.info/coronavirus/country/burkina-faso/" TargetMode="External"/><Relationship Id="rId111" Type="http://schemas.openxmlformats.org/officeDocument/2006/relationships/hyperlink" Target="https://www.worldometers.info/coronavirus/country/niger/" TargetMode="External"/><Relationship Id="rId132" Type="http://schemas.openxmlformats.org/officeDocument/2006/relationships/hyperlink" Target="https://www.worldometers.info/coronavirus/country/el-salvador/" TargetMode="External"/><Relationship Id="rId153" Type="http://schemas.openxmlformats.org/officeDocument/2006/relationships/hyperlink" Target="https://www.worldometers.info/coronavirus/country/tanzania/" TargetMode="External"/><Relationship Id="rId174" Type="http://schemas.openxmlformats.org/officeDocument/2006/relationships/hyperlink" Target="https://www.worldometers.info/coronavirus/country/suriname/" TargetMode="External"/><Relationship Id="rId179" Type="http://schemas.openxmlformats.org/officeDocument/2006/relationships/hyperlink" Target="https://www.worldometers.info/coronavirus/country/nepal/" TargetMode="External"/><Relationship Id="rId195" Type="http://schemas.openxmlformats.org/officeDocument/2006/relationships/hyperlink" Target="https://www.worldometers.info/coronavirus/country/gambia/" TargetMode="External"/><Relationship Id="rId190" Type="http://schemas.openxmlformats.org/officeDocument/2006/relationships/hyperlink" Target="https://www.worldometers.info/coronavirus/country/saint-barthelemy/" TargetMode="External"/><Relationship Id="rId204" Type="http://schemas.openxmlformats.org/officeDocument/2006/relationships/hyperlink" Target="https://www.worldometers.info/coronavirus/country/falkland-islands-malvinas/" TargetMode="External"/><Relationship Id="rId15" Type="http://schemas.openxmlformats.org/officeDocument/2006/relationships/hyperlink" Target="https://www.worldometers.info/coronavirus/country/portugal/" TargetMode="External"/><Relationship Id="rId36" Type="http://schemas.openxmlformats.org/officeDocument/2006/relationships/hyperlink" Target="https://www.worldometers.info/coronavirus/country/saudi-arabia/" TargetMode="External"/><Relationship Id="rId57" Type="http://schemas.openxmlformats.org/officeDocument/2006/relationships/hyperlink" Target="https://www.worldometers.info/coronavirus/country/estonia/" TargetMode="External"/><Relationship Id="rId106" Type="http://schemas.openxmlformats.org/officeDocument/2006/relationships/hyperlink" Target="https://www.worldometers.info/coronavirus/country/sri-lanka/" TargetMode="External"/><Relationship Id="rId127" Type="http://schemas.openxmlformats.org/officeDocument/2006/relationships/hyperlink" Target="https://www.worldometers.info/coronavirus/country/madagascar/" TargetMode="External"/><Relationship Id="rId10" Type="http://schemas.openxmlformats.org/officeDocument/2006/relationships/hyperlink" Target="https://www.worldometers.info/coronavirus/country/switzerland/" TargetMode="External"/><Relationship Id="rId31" Type="http://schemas.openxmlformats.org/officeDocument/2006/relationships/hyperlink" Target="https://www.worldometers.info/coronavirus/country/ecuador/" TargetMode="External"/><Relationship Id="rId52" Type="http://schemas.openxmlformats.org/officeDocument/2006/relationships/hyperlink" Target="https://www.worldometers.info/coronavirus/country/algeria/" TargetMode="External"/><Relationship Id="rId73" Type="http://schemas.openxmlformats.org/officeDocument/2006/relationships/hyperlink" Target="https://www.worldometers.info/coronavirus/country/lebanon/" TargetMode="External"/><Relationship Id="rId78" Type="http://schemas.openxmlformats.org/officeDocument/2006/relationships/hyperlink" Target="https://www.worldometers.info/coronavirus/country/slovakia/" TargetMode="External"/><Relationship Id="rId94" Type="http://schemas.openxmlformats.org/officeDocument/2006/relationships/hyperlink" Target="https://www.worldometers.info/coronavirus/country/channel-islands/" TargetMode="External"/><Relationship Id="rId99" Type="http://schemas.openxmlformats.org/officeDocument/2006/relationships/hyperlink" Target="https://www.worldometers.info/coronavirus/country/state-of-palestine/" TargetMode="External"/><Relationship Id="rId101" Type="http://schemas.openxmlformats.org/officeDocument/2006/relationships/hyperlink" Target="https://www.worldometers.info/coronavirus/country/malta/" TargetMode="External"/><Relationship Id="rId122" Type="http://schemas.openxmlformats.org/officeDocument/2006/relationships/hyperlink" Target="https://www.worldometers.info/coronavirus/country/rwanda/" TargetMode="External"/><Relationship Id="rId143" Type="http://schemas.openxmlformats.org/officeDocument/2006/relationships/hyperlink" Target="https://www.worldometers.info/coronavirus/country/bermuda/" TargetMode="External"/><Relationship Id="rId148" Type="http://schemas.openxmlformats.org/officeDocument/2006/relationships/hyperlink" Target="https://www.worldometers.info/coronavirus/country/guyana/" TargetMode="External"/><Relationship Id="rId164" Type="http://schemas.openxmlformats.org/officeDocument/2006/relationships/hyperlink" Target="https://www.worldometers.info/coronavirus/country/mongolia/" TargetMode="External"/><Relationship Id="rId169" Type="http://schemas.openxmlformats.org/officeDocument/2006/relationships/hyperlink" Target="https://www.worldometers.info/coronavirus/country/curacao/" TargetMode="External"/><Relationship Id="rId185" Type="http://schemas.openxmlformats.org/officeDocument/2006/relationships/hyperlink" Target="https://www.worldometers.info/coronavirus/country/holy-see/" TargetMode="External"/><Relationship Id="rId4" Type="http://schemas.openxmlformats.org/officeDocument/2006/relationships/hyperlink" Target="https://www.worldometers.info/coronavirus/country/germany/" TargetMode="External"/><Relationship Id="rId9" Type="http://schemas.openxmlformats.org/officeDocument/2006/relationships/hyperlink" Target="https://www.worldometers.info/coronavirus/country/turkey/" TargetMode="External"/><Relationship Id="rId180" Type="http://schemas.openxmlformats.org/officeDocument/2006/relationships/hyperlink" Target="https://www.worldometers.info/coronavirus/country/chad/" TargetMode="External"/><Relationship Id="rId26" Type="http://schemas.openxmlformats.org/officeDocument/2006/relationships/hyperlink" Target="https://www.worldometers.info/coronavirus/country/denmark/" TargetMode="External"/><Relationship Id="rId47" Type="http://schemas.openxmlformats.org/officeDocument/2006/relationships/hyperlink" Target="https://www.worldometers.info/coronavirus/country/united-arab-emirates/" TargetMode="External"/><Relationship Id="rId68" Type="http://schemas.openxmlformats.org/officeDocument/2006/relationships/hyperlink" Target="https://www.worldometers.info/coronavirus/country/bosnia-and-herzegovina/" TargetMode="External"/><Relationship Id="rId89" Type="http://schemas.openxmlformats.org/officeDocument/2006/relationships/hyperlink" Target="https://www.worldometers.info/coronavirus/country/afghanistan/" TargetMode="External"/><Relationship Id="rId112" Type="http://schemas.openxmlformats.org/officeDocument/2006/relationships/hyperlink" Target="https://www.worldometers.info/coronavirus/country/kyrgyzstan/" TargetMode="External"/><Relationship Id="rId133" Type="http://schemas.openxmlformats.org/officeDocument/2006/relationships/hyperlink" Target="https://www.worldometers.info/coronavirus/country/jamaica/" TargetMode="External"/><Relationship Id="rId154" Type="http://schemas.openxmlformats.org/officeDocument/2006/relationships/hyperlink" Target="https://www.worldometers.info/coronavirus/country/haiti/" TargetMode="External"/><Relationship Id="rId175" Type="http://schemas.openxmlformats.org/officeDocument/2006/relationships/hyperlink" Target="https://www.worldometers.info/coronavirus/country/laos/" TargetMode="External"/><Relationship Id="rId196" Type="http://schemas.openxmlformats.org/officeDocument/2006/relationships/hyperlink" Target="https://www.worldometers.info/coronavirus/country/belize/" TargetMode="External"/><Relationship Id="rId200" Type="http://schemas.openxmlformats.org/officeDocument/2006/relationships/hyperlink" Target="https://www.worldometers.info/coronavirus/country/anguilla/" TargetMode="External"/><Relationship Id="rId16" Type="http://schemas.openxmlformats.org/officeDocument/2006/relationships/hyperlink" Target="https://www.worldometers.info/coronavirus/country/brazil/" TargetMode="External"/><Relationship Id="rId37" Type="http://schemas.openxmlformats.org/officeDocument/2006/relationships/hyperlink" Target="https://www.worldometers.info/coronavirus/country/indonesia/" TargetMode="External"/><Relationship Id="rId58" Type="http://schemas.openxmlformats.org/officeDocument/2006/relationships/hyperlink" Target="https://www.worldometers.info/coronavirus/country/slovenia/" TargetMode="External"/><Relationship Id="rId79" Type="http://schemas.openxmlformats.org/officeDocument/2006/relationships/hyperlink" Target="https://www.worldometers.info/coronavirus/country/andorra/" TargetMode="External"/><Relationship Id="rId102" Type="http://schemas.openxmlformats.org/officeDocument/2006/relationships/hyperlink" Target="https://www.worldometers.info/coronavirus/country/ghana/" TargetMode="External"/><Relationship Id="rId123" Type="http://schemas.openxmlformats.org/officeDocument/2006/relationships/hyperlink" Target="https://www.worldometers.info/coronavirus/country/gibraltar/" TargetMode="External"/><Relationship Id="rId144" Type="http://schemas.openxmlformats.org/officeDocument/2006/relationships/hyperlink" Target="https://www.worldometers.info/coronavirus/country/cayman-islands/" TargetMode="External"/><Relationship Id="rId90" Type="http://schemas.openxmlformats.org/officeDocument/2006/relationships/hyperlink" Target="https://www.worldometers.info/coronavirus/country/cuba/" TargetMode="External"/><Relationship Id="rId165" Type="http://schemas.openxmlformats.org/officeDocument/2006/relationships/hyperlink" Target="https://www.worldometers.info/coronavirus/country/namibia/" TargetMode="External"/><Relationship Id="rId186" Type="http://schemas.openxmlformats.org/officeDocument/2006/relationships/hyperlink" Target="https://www.worldometers.info/coronavirus/country/saint-vincent-and-the-grenadines/" TargetMode="External"/><Relationship Id="rId27" Type="http://schemas.openxmlformats.org/officeDocument/2006/relationships/hyperlink" Target="https://www.worldometers.info/coronavirus/country/poland/" TargetMode="External"/><Relationship Id="rId48" Type="http://schemas.openxmlformats.org/officeDocument/2006/relationships/hyperlink" Target="https://www.worldometers.info/coronavirus/country/argentina/" TargetMode="External"/><Relationship Id="rId69" Type="http://schemas.openxmlformats.org/officeDocument/2006/relationships/hyperlink" Target="https://www.worldometers.info/coronavirus/country/cameroon/" TargetMode="External"/><Relationship Id="rId113" Type="http://schemas.openxmlformats.org/officeDocument/2006/relationships/hyperlink" Target="https://www.worldometers.info/coronavirus/country/bolivia/" TargetMode="External"/><Relationship Id="rId134" Type="http://schemas.openxmlformats.org/officeDocument/2006/relationships/hyperlink" Target="https://www.worldometers.info/coronavirus/country/barbados/" TargetMode="External"/><Relationship Id="rId80" Type="http://schemas.openxmlformats.org/officeDocument/2006/relationships/hyperlink" Target="https://www.worldometers.info/coronavirus/country/belarus/" TargetMode="External"/><Relationship Id="rId155" Type="http://schemas.openxmlformats.org/officeDocument/2006/relationships/hyperlink" Target="https://www.worldometers.info/coronavirus/country/maldives/" TargetMode="External"/><Relationship Id="rId176" Type="http://schemas.openxmlformats.org/officeDocument/2006/relationships/hyperlink" Target="https://www.worldometers.info/coronavirus/country/mozambique/" TargetMode="External"/><Relationship Id="rId197" Type="http://schemas.openxmlformats.org/officeDocument/2006/relationships/hyperlink" Target="https://www.worldometers.info/coronavirus/country/malawi/" TargetMode="External"/><Relationship Id="rId201" Type="http://schemas.openxmlformats.org/officeDocument/2006/relationships/hyperlink" Target="https://www.worldometers.info/coronavirus/country/british-virgin-islands/" TargetMode="External"/><Relationship Id="rId17" Type="http://schemas.openxmlformats.org/officeDocument/2006/relationships/hyperlink" Target="https://www.worldometers.info/coronavirus/country/south-korea/" TargetMode="External"/><Relationship Id="rId38" Type="http://schemas.openxmlformats.org/officeDocument/2006/relationships/hyperlink" Target="https://www.worldometers.info/coronavirus/country/thailand/" TargetMode="External"/><Relationship Id="rId59" Type="http://schemas.openxmlformats.org/officeDocument/2006/relationships/hyperlink" Target="https://www.worldometers.info/coronavirus/country/new-zealand/" TargetMode="External"/><Relationship Id="rId103" Type="http://schemas.openxmlformats.org/officeDocument/2006/relationships/hyperlink" Target="https://www.worldometers.info/coronavirus/country/montenegro/" TargetMode="External"/><Relationship Id="rId124" Type="http://schemas.openxmlformats.org/officeDocument/2006/relationships/hyperlink" Target="https://www.worldometers.info/coronavirus/country/paraguay/" TargetMode="External"/><Relationship Id="rId70" Type="http://schemas.openxmlformats.org/officeDocument/2006/relationships/hyperlink" Target="https://www.worldometers.info/coronavirus/country/tunisia/" TargetMode="External"/><Relationship Id="rId91" Type="http://schemas.openxmlformats.org/officeDocument/2006/relationships/hyperlink" Target="https://www.worldometers.info/coronavirus/country/oman/" TargetMode="External"/><Relationship Id="rId145" Type="http://schemas.openxmlformats.org/officeDocument/2006/relationships/hyperlink" Target="https://www.worldometers.info/coronavirus/country/eritrea/" TargetMode="External"/><Relationship Id="rId166" Type="http://schemas.openxmlformats.org/officeDocument/2006/relationships/hyperlink" Target="https://www.worldometers.info/coronavirus/country/saint-lucia/" TargetMode="External"/><Relationship Id="rId187" Type="http://schemas.openxmlformats.org/officeDocument/2006/relationships/hyperlink" Target="https://www.worldometers.info/coronavirus/country/somalia/" TargetMode="External"/><Relationship Id="rId1" Type="http://schemas.openxmlformats.org/officeDocument/2006/relationships/hyperlink" Target="https://www.worldometers.info/coronavirus/country/us/" TargetMode="External"/><Relationship Id="rId28" Type="http://schemas.openxmlformats.org/officeDocument/2006/relationships/hyperlink" Target="https://www.worldometers.info/coronavirus/country/romania/" TargetMode="External"/><Relationship Id="rId49" Type="http://schemas.openxmlformats.org/officeDocument/2006/relationships/hyperlink" Target="https://www.worldometers.info/coronavirus/country/iceland/" TargetMode="External"/><Relationship Id="rId114" Type="http://schemas.openxmlformats.org/officeDocument/2006/relationships/hyperlink" Target="https://www.worldometers.info/coronavirus/country/brunei-darussalam/" TargetMode="External"/><Relationship Id="rId60" Type="http://schemas.openxmlformats.org/officeDocument/2006/relationships/hyperlink" Target="https://www.worldometers.info/coronavirus/country/morocco/" TargetMode="External"/><Relationship Id="rId81" Type="http://schemas.openxmlformats.org/officeDocument/2006/relationships/hyperlink" Target="https://www.worldometers.info/coronavirus/country/costa-rica/" TargetMode="External"/><Relationship Id="rId135" Type="http://schemas.openxmlformats.org/officeDocument/2006/relationships/hyperlink" Target="https://www.worldometers.info/coronavirus/country/djibouti/" TargetMode="External"/><Relationship Id="rId156" Type="http://schemas.openxmlformats.org/officeDocument/2006/relationships/hyperlink" Target="https://www.worldometers.info/coronavirus/country/libya/" TargetMode="External"/><Relationship Id="rId177" Type="http://schemas.openxmlformats.org/officeDocument/2006/relationships/hyperlink" Target="https://www.worldometers.info/coronavirus/country/seychelles/" TargetMode="External"/><Relationship Id="rId198" Type="http://schemas.openxmlformats.org/officeDocument/2006/relationships/hyperlink" Target="https://www.worldometers.info/coronavirus/country/sierra-leone/" TargetMode="External"/><Relationship Id="rId202" Type="http://schemas.openxmlformats.org/officeDocument/2006/relationships/hyperlink" Target="https://www.worldometers.info/coronavirus/country/burundi/" TargetMode="External"/><Relationship Id="rId18" Type="http://schemas.openxmlformats.org/officeDocument/2006/relationships/hyperlink" Target="https://www.worldometers.info/coronavirus/country/israel/" TargetMode="External"/><Relationship Id="rId39" Type="http://schemas.openxmlformats.org/officeDocument/2006/relationships/hyperlink" Target="https://www.worldometers.info/coronavirus/country/finland/" TargetMode="External"/><Relationship Id="rId50" Type="http://schemas.openxmlformats.org/officeDocument/2006/relationships/hyperlink" Target="https://www.worldometers.info/coronavirus/country/colombia/" TargetMode="External"/><Relationship Id="rId104" Type="http://schemas.openxmlformats.org/officeDocument/2006/relationships/hyperlink" Target="https://www.worldometers.info/coronavirus/country/mauritius/" TargetMode="External"/><Relationship Id="rId125" Type="http://schemas.openxmlformats.org/officeDocument/2006/relationships/hyperlink" Target="https://www.worldometers.info/coronavirus/country/liechtenstein/" TargetMode="External"/><Relationship Id="rId146" Type="http://schemas.openxmlformats.org/officeDocument/2006/relationships/hyperlink" Target="https://www.worldometers.info/coronavirus/country/bahamas/" TargetMode="External"/><Relationship Id="rId167" Type="http://schemas.openxmlformats.org/officeDocument/2006/relationships/hyperlink" Target="https://www.worldometers.info/coronavirus/country/fiji/" TargetMode="External"/><Relationship Id="rId188" Type="http://schemas.openxmlformats.org/officeDocument/2006/relationships/hyperlink" Target="https://www.worldometers.info/coronavirus/country/mauritania/" TargetMode="External"/><Relationship Id="rId71" Type="http://schemas.openxmlformats.org/officeDocument/2006/relationships/hyperlink" Target="https://www.worldometers.info/coronavirus/country/kazakhstan/" TargetMode="External"/><Relationship Id="rId92" Type="http://schemas.openxmlformats.org/officeDocument/2006/relationships/hyperlink" Target="https://www.worldometers.info/coronavirus/country/uzbekistan/" TargetMode="External"/><Relationship Id="rId2" Type="http://schemas.openxmlformats.org/officeDocument/2006/relationships/hyperlink" Target="https://www.worldometers.info/coronavirus/country/spain/" TargetMode="External"/><Relationship Id="rId29" Type="http://schemas.openxmlformats.org/officeDocument/2006/relationships/hyperlink" Target="https://www.worldometers.info/coronavirus/country/india/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kenya/" TargetMode="External"/><Relationship Id="rId21" Type="http://schemas.openxmlformats.org/officeDocument/2006/relationships/hyperlink" Target="https://www.worldometers.info/coronavirus/country/australia/" TargetMode="External"/><Relationship Id="rId42" Type="http://schemas.openxmlformats.org/officeDocument/2006/relationships/hyperlink" Target="https://www.worldometers.info/coronavirus/country/mexico/" TargetMode="External"/><Relationship Id="rId63" Type="http://schemas.openxmlformats.org/officeDocument/2006/relationships/hyperlink" Target="https://www.worldometers.info/coronavirus/country/lithuania/" TargetMode="External"/><Relationship Id="rId84" Type="http://schemas.openxmlformats.org/officeDocument/2006/relationships/hyperlink" Target="https://www.worldometers.info/coronavirus/country/taiwan/" TargetMode="External"/><Relationship Id="rId138" Type="http://schemas.openxmlformats.org/officeDocument/2006/relationships/hyperlink" Target="https://www.worldometers.info/coronavirus/country/mali/" TargetMode="External"/><Relationship Id="rId159" Type="http://schemas.openxmlformats.org/officeDocument/2006/relationships/hyperlink" Target="https://www.worldometers.info/coronavirus/country/syria/" TargetMode="External"/><Relationship Id="rId170" Type="http://schemas.openxmlformats.org/officeDocument/2006/relationships/hyperlink" Target="https://www.worldometers.info/coronavirus/country/greenland/" TargetMode="External"/><Relationship Id="rId191" Type="http://schemas.openxmlformats.org/officeDocument/2006/relationships/hyperlink" Target="https://www.worldometers.info/coronavirus/country/nicaragua/" TargetMode="External"/><Relationship Id="rId205" Type="http://schemas.openxmlformats.org/officeDocument/2006/relationships/hyperlink" Target="https://www.worldometers.info/coronavirus/country/papua-new-guinea/" TargetMode="External"/><Relationship Id="rId107" Type="http://schemas.openxmlformats.org/officeDocument/2006/relationships/hyperlink" Target="https://www.worldometers.info/coronavirus/country/georgia/" TargetMode="External"/><Relationship Id="rId11" Type="http://schemas.openxmlformats.org/officeDocument/2006/relationships/hyperlink" Target="https://www.worldometers.info/coronavirus/country/belgium/" TargetMode="External"/><Relationship Id="rId32" Type="http://schemas.openxmlformats.org/officeDocument/2006/relationships/hyperlink" Target="https://www.worldometers.info/coronavirus/country/japan/" TargetMode="External"/><Relationship Id="rId53" Type="http://schemas.openxmlformats.org/officeDocument/2006/relationships/hyperlink" Target="https://www.worldometers.info/coronavirus/country/ukraine/" TargetMode="External"/><Relationship Id="rId74" Type="http://schemas.openxmlformats.org/officeDocument/2006/relationships/hyperlink" Target="https://www.worldometers.info/coronavirus/country/latvia/" TargetMode="External"/><Relationship Id="rId128" Type="http://schemas.openxmlformats.org/officeDocument/2006/relationships/hyperlink" Target="https://www.worldometers.info/coronavirus/country/monaco/" TargetMode="External"/><Relationship Id="rId149" Type="http://schemas.openxmlformats.org/officeDocument/2006/relationships/hyperlink" Target="https://www.worldometers.info/coronavirus/country/sint-maarten/" TargetMode="External"/><Relationship Id="rId5" Type="http://schemas.openxmlformats.org/officeDocument/2006/relationships/hyperlink" Target="https://www.worldometers.info/coronavirus/country/france/" TargetMode="External"/><Relationship Id="rId95" Type="http://schemas.openxmlformats.org/officeDocument/2006/relationships/hyperlink" Target="https://www.worldometers.info/coronavirus/country/san-marino/" TargetMode="External"/><Relationship Id="rId160" Type="http://schemas.openxmlformats.org/officeDocument/2006/relationships/hyperlink" Target="https://www.worldometers.info/coronavirus/country/benin/" TargetMode="External"/><Relationship Id="rId181" Type="http://schemas.openxmlformats.org/officeDocument/2006/relationships/hyperlink" Target="https://www.worldometers.info/coronavirus/country/saint-kitts-and-nevis/" TargetMode="External"/><Relationship Id="rId22" Type="http://schemas.openxmlformats.org/officeDocument/2006/relationships/hyperlink" Target="https://www.worldometers.info/coronavirus/country/russia/" TargetMode="External"/><Relationship Id="rId43" Type="http://schemas.openxmlformats.org/officeDocument/2006/relationships/hyperlink" Target="https://www.worldometers.info/coronavirus/country/greece/" TargetMode="External"/><Relationship Id="rId64" Type="http://schemas.openxmlformats.org/officeDocument/2006/relationships/hyperlink" Target="https://www.worldometers.info/coronavirus/country/armenia/" TargetMode="External"/><Relationship Id="rId118" Type="http://schemas.openxmlformats.org/officeDocument/2006/relationships/hyperlink" Target="https://www.worldometers.info/coronavirus/country/isle-of-man/" TargetMode="External"/><Relationship Id="rId139" Type="http://schemas.openxmlformats.org/officeDocument/2006/relationships/hyperlink" Target="https://www.worldometers.info/coronavirus/country/togo/" TargetMode="External"/><Relationship Id="rId85" Type="http://schemas.openxmlformats.org/officeDocument/2006/relationships/hyperlink" Target="https://www.worldometers.info/coronavirus/country/reunion/" TargetMode="External"/><Relationship Id="rId150" Type="http://schemas.openxmlformats.org/officeDocument/2006/relationships/hyperlink" Target="https://www.worldometers.info/coronavirus/country/congo/" TargetMode="External"/><Relationship Id="rId171" Type="http://schemas.openxmlformats.org/officeDocument/2006/relationships/hyperlink" Target="https://www.worldometers.info/coronavirus/country/angola/" TargetMode="External"/><Relationship Id="rId192" Type="http://schemas.openxmlformats.org/officeDocument/2006/relationships/hyperlink" Target="https://www.worldometers.info/coronavirus/country/bhutan/" TargetMode="External"/><Relationship Id="rId206" Type="http://schemas.openxmlformats.org/officeDocument/2006/relationships/hyperlink" Target="https://www.worldometers.info/coronavirus/country/timor-leste/" TargetMode="External"/><Relationship Id="rId12" Type="http://schemas.openxmlformats.org/officeDocument/2006/relationships/hyperlink" Target="https://www.worldometers.info/coronavirus/country/netherlands/" TargetMode="External"/><Relationship Id="rId33" Type="http://schemas.openxmlformats.org/officeDocument/2006/relationships/hyperlink" Target="https://www.worldometers.info/coronavirus/country/philippines/" TargetMode="External"/><Relationship Id="rId108" Type="http://schemas.openxmlformats.org/officeDocument/2006/relationships/hyperlink" Target="https://www.worldometers.info/coronavirus/country/venezuela/" TargetMode="External"/><Relationship Id="rId129" Type="http://schemas.openxmlformats.org/officeDocument/2006/relationships/hyperlink" Target="https://www.worldometers.info/coronavirus/country/aruba/" TargetMode="External"/><Relationship Id="rId54" Type="http://schemas.openxmlformats.org/officeDocument/2006/relationships/hyperlink" Target="https://www.worldometers.info/coronavirus/country/singapore/" TargetMode="External"/><Relationship Id="rId75" Type="http://schemas.openxmlformats.org/officeDocument/2006/relationships/hyperlink" Target="https://www.worldometers.info/coronavirus/country/bulgaria/" TargetMode="External"/><Relationship Id="rId96" Type="http://schemas.openxmlformats.org/officeDocument/2006/relationships/hyperlink" Target="https://www.worldometers.info/coronavirus/country/cote-d-ivoire/" TargetMode="External"/><Relationship Id="rId140" Type="http://schemas.openxmlformats.org/officeDocument/2006/relationships/hyperlink" Target="https://www.worldometers.info/coronavirus/country/french-polynesia/" TargetMode="External"/><Relationship Id="rId161" Type="http://schemas.openxmlformats.org/officeDocument/2006/relationships/hyperlink" Target="https://www.worldometers.info/coronavirus/country/equatorial-guinea/" TargetMode="External"/><Relationship Id="rId182" Type="http://schemas.openxmlformats.org/officeDocument/2006/relationships/hyperlink" Target="https://www.worldometers.info/coronavirus/country/swaziland/" TargetMode="External"/><Relationship Id="rId6" Type="http://schemas.openxmlformats.org/officeDocument/2006/relationships/hyperlink" Target="https://www.worldometers.info/coronavirus/country/china/" TargetMode="External"/><Relationship Id="rId23" Type="http://schemas.openxmlformats.org/officeDocument/2006/relationships/hyperlink" Target="https://www.worldometers.info/coronavirus/country/ireland/" TargetMode="External"/><Relationship Id="rId119" Type="http://schemas.openxmlformats.org/officeDocument/2006/relationships/hyperlink" Target="https://www.worldometers.info/coronavirus/country/cambodia/" TargetMode="External"/><Relationship Id="rId44" Type="http://schemas.openxmlformats.org/officeDocument/2006/relationships/hyperlink" Target="https://www.worldometers.info/coronavirus/country/serbia/" TargetMode="External"/><Relationship Id="rId65" Type="http://schemas.openxmlformats.org/officeDocument/2006/relationships/hyperlink" Target="https://www.worldometers.info/coronavirus/country/moldova/" TargetMode="External"/><Relationship Id="rId86" Type="http://schemas.openxmlformats.org/officeDocument/2006/relationships/hyperlink" Target="https://www.worldometers.info/coronavirus/country/albania/" TargetMode="External"/><Relationship Id="rId130" Type="http://schemas.openxmlformats.org/officeDocument/2006/relationships/hyperlink" Target="https://www.worldometers.info/coronavirus/country/guatemala/" TargetMode="External"/><Relationship Id="rId151" Type="http://schemas.openxmlformats.org/officeDocument/2006/relationships/hyperlink" Target="https://www.worldometers.info/coronavirus/country/gabon/" TargetMode="External"/><Relationship Id="rId172" Type="http://schemas.openxmlformats.org/officeDocument/2006/relationships/hyperlink" Target="https://www.worldometers.info/coronavirus/country/sudan/" TargetMode="External"/><Relationship Id="rId193" Type="http://schemas.openxmlformats.org/officeDocument/2006/relationships/hyperlink" Target="https://www.worldometers.info/coronavirus/country/turks-and-caicos-islands/" TargetMode="External"/><Relationship Id="rId207" Type="http://schemas.openxmlformats.org/officeDocument/2006/relationships/printerSettings" Target="../printerSettings/printerSettings4.bin"/><Relationship Id="rId13" Type="http://schemas.openxmlformats.org/officeDocument/2006/relationships/hyperlink" Target="https://www.worldometers.info/coronavirus/country/canada/" TargetMode="External"/><Relationship Id="rId109" Type="http://schemas.openxmlformats.org/officeDocument/2006/relationships/hyperlink" Target="https://www.worldometers.info/coronavirus/country/democratic-republic-of-the-congo/" TargetMode="External"/><Relationship Id="rId34" Type="http://schemas.openxmlformats.org/officeDocument/2006/relationships/hyperlink" Target="https://www.worldometers.info/coronavirus/country/pakistan/" TargetMode="External"/><Relationship Id="rId55" Type="http://schemas.openxmlformats.org/officeDocument/2006/relationships/hyperlink" Target="https://www.worldometers.info/coronavirus/country/croatia/" TargetMode="External"/><Relationship Id="rId76" Type="http://schemas.openxmlformats.org/officeDocument/2006/relationships/hyperlink" Target="https://www.worldometers.info/coronavirus/country/macedonia/" TargetMode="External"/><Relationship Id="rId97" Type="http://schemas.openxmlformats.org/officeDocument/2006/relationships/hyperlink" Target="https://www.worldometers.info/coronavirus/country/viet-nam/" TargetMode="External"/><Relationship Id="rId120" Type="http://schemas.openxmlformats.org/officeDocument/2006/relationships/hyperlink" Target="https://www.worldometers.info/coronavirus/country/guinea/" TargetMode="External"/><Relationship Id="rId141" Type="http://schemas.openxmlformats.org/officeDocument/2006/relationships/hyperlink" Target="https://www.worldometers.info/coronavirus/country/zambia/" TargetMode="External"/><Relationship Id="rId7" Type="http://schemas.openxmlformats.org/officeDocument/2006/relationships/hyperlink" Target="https://www.worldometers.info/coronavirus/country/iran/" TargetMode="External"/><Relationship Id="rId162" Type="http://schemas.openxmlformats.org/officeDocument/2006/relationships/hyperlink" Target="https://www.worldometers.info/coronavirus/country/antigua-and-barbuda/" TargetMode="External"/><Relationship Id="rId183" Type="http://schemas.openxmlformats.org/officeDocument/2006/relationships/hyperlink" Target="https://www.worldometers.info/coronavirus/country/central-african-republic/" TargetMode="External"/><Relationship Id="rId24" Type="http://schemas.openxmlformats.org/officeDocument/2006/relationships/hyperlink" Target="https://www.worldometers.info/coronavirus/country/czech-republic/" TargetMode="External"/><Relationship Id="rId40" Type="http://schemas.openxmlformats.org/officeDocument/2006/relationships/hyperlink" Target="https://www.worldometers.info/coronavirus/country/panama/" TargetMode="External"/><Relationship Id="rId45" Type="http://schemas.openxmlformats.org/officeDocument/2006/relationships/hyperlink" Target="https://www.worldometers.info/coronavirus/country/south-africa/" TargetMode="External"/><Relationship Id="rId66" Type="http://schemas.openxmlformats.org/officeDocument/2006/relationships/hyperlink" Target="https://www.worldometers.info/coronavirus/country/bahrain/" TargetMode="External"/><Relationship Id="rId87" Type="http://schemas.openxmlformats.org/officeDocument/2006/relationships/hyperlink" Target="https://www.worldometers.info/coronavirus/country/jordan/" TargetMode="External"/><Relationship Id="rId110" Type="http://schemas.openxmlformats.org/officeDocument/2006/relationships/hyperlink" Target="https://www.worldometers.info/coronavirus/country/martinique/" TargetMode="External"/><Relationship Id="rId115" Type="http://schemas.openxmlformats.org/officeDocument/2006/relationships/hyperlink" Target="https://www.worldometers.info/coronavirus/country/guadeloupe/" TargetMode="External"/><Relationship Id="rId131" Type="http://schemas.openxmlformats.org/officeDocument/2006/relationships/hyperlink" Target="https://www.worldometers.info/coronavirus/country/french-guiana/" TargetMode="External"/><Relationship Id="rId136" Type="http://schemas.openxmlformats.org/officeDocument/2006/relationships/hyperlink" Target="https://www.worldometers.info/coronavirus/country/uganda/" TargetMode="External"/><Relationship Id="rId157" Type="http://schemas.openxmlformats.org/officeDocument/2006/relationships/hyperlink" Target="https://www.worldometers.info/coronavirus/country/guinea-bissau/" TargetMode="External"/><Relationship Id="rId178" Type="http://schemas.openxmlformats.org/officeDocument/2006/relationships/hyperlink" Target="https://www.worldometers.info/coronavirus/country/zimbabwe/" TargetMode="External"/><Relationship Id="rId61" Type="http://schemas.openxmlformats.org/officeDocument/2006/relationships/hyperlink" Target="https://www.worldometers.info/coronavirus/country/iraq/" TargetMode="External"/><Relationship Id="rId82" Type="http://schemas.openxmlformats.org/officeDocument/2006/relationships/hyperlink" Target="https://www.worldometers.info/coronavirus/country/cyprus/" TargetMode="External"/><Relationship Id="rId152" Type="http://schemas.openxmlformats.org/officeDocument/2006/relationships/hyperlink" Target="https://www.worldometers.info/coronavirus/country/myanmar/" TargetMode="External"/><Relationship Id="rId173" Type="http://schemas.openxmlformats.org/officeDocument/2006/relationships/hyperlink" Target="https://www.worldometers.info/coronavirus/country/liberia/" TargetMode="External"/><Relationship Id="rId194" Type="http://schemas.openxmlformats.org/officeDocument/2006/relationships/hyperlink" Target="https://www.worldometers.info/coronavirus/country/botswana/" TargetMode="External"/><Relationship Id="rId199" Type="http://schemas.openxmlformats.org/officeDocument/2006/relationships/hyperlink" Target="https://www.worldometers.info/coronavirus/country/western-sahara/" TargetMode="External"/><Relationship Id="rId203" Type="http://schemas.openxmlformats.org/officeDocument/2006/relationships/hyperlink" Target="https://www.worldometers.info/coronavirus/country/caribbean-netherlands/" TargetMode="External"/><Relationship Id="rId19" Type="http://schemas.openxmlformats.org/officeDocument/2006/relationships/hyperlink" Target="https://www.worldometers.info/coronavirus/country/sweden/" TargetMode="External"/><Relationship Id="rId14" Type="http://schemas.openxmlformats.org/officeDocument/2006/relationships/hyperlink" Target="https://www.worldometers.info/coronavirus/country/austria/" TargetMode="External"/><Relationship Id="rId30" Type="http://schemas.openxmlformats.org/officeDocument/2006/relationships/hyperlink" Target="https://www.worldometers.info/coronavirus/country/malaysia/" TargetMode="External"/><Relationship Id="rId35" Type="http://schemas.openxmlformats.org/officeDocument/2006/relationships/hyperlink" Target="https://www.worldometers.info/coronavirus/country/luxembourg/" TargetMode="External"/><Relationship Id="rId56" Type="http://schemas.openxmlformats.org/officeDocument/2006/relationships/hyperlink" Target="https://www.worldometers.info/coronavirus/country/egypt/" TargetMode="External"/><Relationship Id="rId77" Type="http://schemas.openxmlformats.org/officeDocument/2006/relationships/hyperlink" Target="https://www.worldometers.info/coronavirus/country/kuwait/" TargetMode="External"/><Relationship Id="rId100" Type="http://schemas.openxmlformats.org/officeDocument/2006/relationships/hyperlink" Target="https://www.worldometers.info/coronavirus/country/nigeria/" TargetMode="External"/><Relationship Id="rId105" Type="http://schemas.openxmlformats.org/officeDocument/2006/relationships/hyperlink" Target="https://www.worldometers.info/coronavirus/country/faeroe-islands/" TargetMode="External"/><Relationship Id="rId126" Type="http://schemas.openxmlformats.org/officeDocument/2006/relationships/hyperlink" Target="https://www.worldometers.info/coronavirus/country/bangladesh/" TargetMode="External"/><Relationship Id="rId147" Type="http://schemas.openxmlformats.org/officeDocument/2006/relationships/hyperlink" Target="https://www.worldometers.info/coronavirus/country/saint-martin/" TargetMode="External"/><Relationship Id="rId168" Type="http://schemas.openxmlformats.org/officeDocument/2006/relationships/hyperlink" Target="https://www.worldometers.info/coronavirus/country/grenada/" TargetMode="External"/><Relationship Id="rId8" Type="http://schemas.openxmlformats.org/officeDocument/2006/relationships/hyperlink" Target="https://www.worldometers.info/coronavirus/country/uk/" TargetMode="External"/><Relationship Id="rId51" Type="http://schemas.openxmlformats.org/officeDocument/2006/relationships/hyperlink" Target="https://www.worldometers.info/coronavirus/country/qatar/" TargetMode="External"/><Relationship Id="rId72" Type="http://schemas.openxmlformats.org/officeDocument/2006/relationships/hyperlink" Target="https://www.worldometers.info/coronavirus/country/azerbaijan/" TargetMode="External"/><Relationship Id="rId93" Type="http://schemas.openxmlformats.org/officeDocument/2006/relationships/hyperlink" Target="https://www.worldometers.info/coronavirus/country/honduras/" TargetMode="External"/><Relationship Id="rId98" Type="http://schemas.openxmlformats.org/officeDocument/2006/relationships/hyperlink" Target="https://www.worldometers.info/coronavirus/country/senegal/" TargetMode="External"/><Relationship Id="rId121" Type="http://schemas.openxmlformats.org/officeDocument/2006/relationships/hyperlink" Target="https://www.worldometers.info/coronavirus/country/trinidad-and-tobago/" TargetMode="External"/><Relationship Id="rId142" Type="http://schemas.openxmlformats.org/officeDocument/2006/relationships/hyperlink" Target="https://www.worldometers.info/coronavirus/country/ethiopia/" TargetMode="External"/><Relationship Id="rId163" Type="http://schemas.openxmlformats.org/officeDocument/2006/relationships/hyperlink" Target="https://www.worldometers.info/coronavirus/country/dominica/" TargetMode="External"/><Relationship Id="rId184" Type="http://schemas.openxmlformats.org/officeDocument/2006/relationships/hyperlink" Target="https://www.worldometers.info/coronavirus/country/cabo-verde/" TargetMode="External"/><Relationship Id="rId189" Type="http://schemas.openxmlformats.org/officeDocument/2006/relationships/hyperlink" Target="https://www.worldometers.info/coronavirus/country/montserrat/" TargetMode="External"/><Relationship Id="rId3" Type="http://schemas.openxmlformats.org/officeDocument/2006/relationships/hyperlink" Target="https://www.worldometers.info/coronavirus/country/italy/" TargetMode="External"/><Relationship Id="rId25" Type="http://schemas.openxmlformats.org/officeDocument/2006/relationships/hyperlink" Target="https://www.worldometers.info/coronavirus/country/chile/" TargetMode="External"/><Relationship Id="rId46" Type="http://schemas.openxmlformats.org/officeDocument/2006/relationships/hyperlink" Target="https://www.worldometers.info/coronavirus/country/dominican-republic/" TargetMode="External"/><Relationship Id="rId67" Type="http://schemas.openxmlformats.org/officeDocument/2006/relationships/hyperlink" Target="https://www.worldometers.info/coronavirus/country/hungary/" TargetMode="External"/><Relationship Id="rId116" Type="http://schemas.openxmlformats.org/officeDocument/2006/relationships/hyperlink" Target="https://www.worldometers.info/coronavirus/country/mayotte/" TargetMode="External"/><Relationship Id="rId137" Type="http://schemas.openxmlformats.org/officeDocument/2006/relationships/hyperlink" Target="https://www.worldometers.info/coronavirus/country/china-macao-sar/" TargetMode="External"/><Relationship Id="rId158" Type="http://schemas.openxmlformats.org/officeDocument/2006/relationships/hyperlink" Target="https://www.worldometers.info/coronavirus/country/new-caledonia/" TargetMode="External"/><Relationship Id="rId20" Type="http://schemas.openxmlformats.org/officeDocument/2006/relationships/hyperlink" Target="https://www.worldometers.info/coronavirus/country/norway/" TargetMode="External"/><Relationship Id="rId41" Type="http://schemas.openxmlformats.org/officeDocument/2006/relationships/hyperlink" Target="https://www.worldometers.info/coronavirus/country/peru/" TargetMode="External"/><Relationship Id="rId62" Type="http://schemas.openxmlformats.org/officeDocument/2006/relationships/hyperlink" Target="https://www.worldometers.info/coronavirus/country/china-hong-kong-sar/" TargetMode="External"/><Relationship Id="rId83" Type="http://schemas.openxmlformats.org/officeDocument/2006/relationships/hyperlink" Target="https://www.worldometers.info/coronavirus/country/uruguay/" TargetMode="External"/><Relationship Id="rId88" Type="http://schemas.openxmlformats.org/officeDocument/2006/relationships/hyperlink" Target="https://www.worldometers.info/coronavirus/country/burkina-faso/" TargetMode="External"/><Relationship Id="rId111" Type="http://schemas.openxmlformats.org/officeDocument/2006/relationships/hyperlink" Target="https://www.worldometers.info/coronavirus/country/niger/" TargetMode="External"/><Relationship Id="rId132" Type="http://schemas.openxmlformats.org/officeDocument/2006/relationships/hyperlink" Target="https://www.worldometers.info/coronavirus/country/el-salvador/" TargetMode="External"/><Relationship Id="rId153" Type="http://schemas.openxmlformats.org/officeDocument/2006/relationships/hyperlink" Target="https://www.worldometers.info/coronavirus/country/tanzania/" TargetMode="External"/><Relationship Id="rId174" Type="http://schemas.openxmlformats.org/officeDocument/2006/relationships/hyperlink" Target="https://www.worldometers.info/coronavirus/country/suriname/" TargetMode="External"/><Relationship Id="rId179" Type="http://schemas.openxmlformats.org/officeDocument/2006/relationships/hyperlink" Target="https://www.worldometers.info/coronavirus/country/nepal/" TargetMode="External"/><Relationship Id="rId195" Type="http://schemas.openxmlformats.org/officeDocument/2006/relationships/hyperlink" Target="https://www.worldometers.info/coronavirus/country/gambia/" TargetMode="External"/><Relationship Id="rId190" Type="http://schemas.openxmlformats.org/officeDocument/2006/relationships/hyperlink" Target="https://www.worldometers.info/coronavirus/country/saint-barthelemy/" TargetMode="External"/><Relationship Id="rId204" Type="http://schemas.openxmlformats.org/officeDocument/2006/relationships/hyperlink" Target="https://www.worldometers.info/coronavirus/country/falkland-islands-malvinas/" TargetMode="External"/><Relationship Id="rId15" Type="http://schemas.openxmlformats.org/officeDocument/2006/relationships/hyperlink" Target="https://www.worldometers.info/coronavirus/country/portugal/" TargetMode="External"/><Relationship Id="rId36" Type="http://schemas.openxmlformats.org/officeDocument/2006/relationships/hyperlink" Target="https://www.worldometers.info/coronavirus/country/saudi-arabia/" TargetMode="External"/><Relationship Id="rId57" Type="http://schemas.openxmlformats.org/officeDocument/2006/relationships/hyperlink" Target="https://www.worldometers.info/coronavirus/country/estonia/" TargetMode="External"/><Relationship Id="rId106" Type="http://schemas.openxmlformats.org/officeDocument/2006/relationships/hyperlink" Target="https://www.worldometers.info/coronavirus/country/sri-lanka/" TargetMode="External"/><Relationship Id="rId127" Type="http://schemas.openxmlformats.org/officeDocument/2006/relationships/hyperlink" Target="https://www.worldometers.info/coronavirus/country/madagascar/" TargetMode="External"/><Relationship Id="rId10" Type="http://schemas.openxmlformats.org/officeDocument/2006/relationships/hyperlink" Target="https://www.worldometers.info/coronavirus/country/switzerland/" TargetMode="External"/><Relationship Id="rId31" Type="http://schemas.openxmlformats.org/officeDocument/2006/relationships/hyperlink" Target="https://www.worldometers.info/coronavirus/country/ecuador/" TargetMode="External"/><Relationship Id="rId52" Type="http://schemas.openxmlformats.org/officeDocument/2006/relationships/hyperlink" Target="https://www.worldometers.info/coronavirus/country/algeria/" TargetMode="External"/><Relationship Id="rId73" Type="http://schemas.openxmlformats.org/officeDocument/2006/relationships/hyperlink" Target="https://www.worldometers.info/coronavirus/country/lebanon/" TargetMode="External"/><Relationship Id="rId78" Type="http://schemas.openxmlformats.org/officeDocument/2006/relationships/hyperlink" Target="https://www.worldometers.info/coronavirus/country/slovakia/" TargetMode="External"/><Relationship Id="rId94" Type="http://schemas.openxmlformats.org/officeDocument/2006/relationships/hyperlink" Target="https://www.worldometers.info/coronavirus/country/channel-islands/" TargetMode="External"/><Relationship Id="rId99" Type="http://schemas.openxmlformats.org/officeDocument/2006/relationships/hyperlink" Target="https://www.worldometers.info/coronavirus/country/state-of-palestine/" TargetMode="External"/><Relationship Id="rId101" Type="http://schemas.openxmlformats.org/officeDocument/2006/relationships/hyperlink" Target="https://www.worldometers.info/coronavirus/country/malta/" TargetMode="External"/><Relationship Id="rId122" Type="http://schemas.openxmlformats.org/officeDocument/2006/relationships/hyperlink" Target="https://www.worldometers.info/coronavirus/country/rwanda/" TargetMode="External"/><Relationship Id="rId143" Type="http://schemas.openxmlformats.org/officeDocument/2006/relationships/hyperlink" Target="https://www.worldometers.info/coronavirus/country/bermuda/" TargetMode="External"/><Relationship Id="rId148" Type="http://schemas.openxmlformats.org/officeDocument/2006/relationships/hyperlink" Target="https://www.worldometers.info/coronavirus/country/guyana/" TargetMode="External"/><Relationship Id="rId164" Type="http://schemas.openxmlformats.org/officeDocument/2006/relationships/hyperlink" Target="https://www.worldometers.info/coronavirus/country/mongolia/" TargetMode="External"/><Relationship Id="rId169" Type="http://schemas.openxmlformats.org/officeDocument/2006/relationships/hyperlink" Target="https://www.worldometers.info/coronavirus/country/curacao/" TargetMode="External"/><Relationship Id="rId185" Type="http://schemas.openxmlformats.org/officeDocument/2006/relationships/hyperlink" Target="https://www.worldometers.info/coronavirus/country/holy-see/" TargetMode="External"/><Relationship Id="rId4" Type="http://schemas.openxmlformats.org/officeDocument/2006/relationships/hyperlink" Target="https://www.worldometers.info/coronavirus/country/germany/" TargetMode="External"/><Relationship Id="rId9" Type="http://schemas.openxmlformats.org/officeDocument/2006/relationships/hyperlink" Target="https://www.worldometers.info/coronavirus/country/turkey/" TargetMode="External"/><Relationship Id="rId180" Type="http://schemas.openxmlformats.org/officeDocument/2006/relationships/hyperlink" Target="https://www.worldometers.info/coronavirus/country/chad/" TargetMode="External"/><Relationship Id="rId26" Type="http://schemas.openxmlformats.org/officeDocument/2006/relationships/hyperlink" Target="https://www.worldometers.info/coronavirus/country/denmark/" TargetMode="External"/><Relationship Id="rId47" Type="http://schemas.openxmlformats.org/officeDocument/2006/relationships/hyperlink" Target="https://www.worldometers.info/coronavirus/country/united-arab-emirates/" TargetMode="External"/><Relationship Id="rId68" Type="http://schemas.openxmlformats.org/officeDocument/2006/relationships/hyperlink" Target="https://www.worldometers.info/coronavirus/country/bosnia-and-herzegovina/" TargetMode="External"/><Relationship Id="rId89" Type="http://schemas.openxmlformats.org/officeDocument/2006/relationships/hyperlink" Target="https://www.worldometers.info/coronavirus/country/afghanistan/" TargetMode="External"/><Relationship Id="rId112" Type="http://schemas.openxmlformats.org/officeDocument/2006/relationships/hyperlink" Target="https://www.worldometers.info/coronavirus/country/kyrgyzstan/" TargetMode="External"/><Relationship Id="rId133" Type="http://schemas.openxmlformats.org/officeDocument/2006/relationships/hyperlink" Target="https://www.worldometers.info/coronavirus/country/jamaica/" TargetMode="External"/><Relationship Id="rId154" Type="http://schemas.openxmlformats.org/officeDocument/2006/relationships/hyperlink" Target="https://www.worldometers.info/coronavirus/country/haiti/" TargetMode="External"/><Relationship Id="rId175" Type="http://schemas.openxmlformats.org/officeDocument/2006/relationships/hyperlink" Target="https://www.worldometers.info/coronavirus/country/laos/" TargetMode="External"/><Relationship Id="rId196" Type="http://schemas.openxmlformats.org/officeDocument/2006/relationships/hyperlink" Target="https://www.worldometers.info/coronavirus/country/belize/" TargetMode="External"/><Relationship Id="rId200" Type="http://schemas.openxmlformats.org/officeDocument/2006/relationships/hyperlink" Target="https://www.worldometers.info/coronavirus/country/anguilla/" TargetMode="External"/><Relationship Id="rId16" Type="http://schemas.openxmlformats.org/officeDocument/2006/relationships/hyperlink" Target="https://www.worldometers.info/coronavirus/country/brazil/" TargetMode="External"/><Relationship Id="rId37" Type="http://schemas.openxmlformats.org/officeDocument/2006/relationships/hyperlink" Target="https://www.worldometers.info/coronavirus/country/indonesia/" TargetMode="External"/><Relationship Id="rId58" Type="http://schemas.openxmlformats.org/officeDocument/2006/relationships/hyperlink" Target="https://www.worldometers.info/coronavirus/country/slovenia/" TargetMode="External"/><Relationship Id="rId79" Type="http://schemas.openxmlformats.org/officeDocument/2006/relationships/hyperlink" Target="https://www.worldometers.info/coronavirus/country/andorra/" TargetMode="External"/><Relationship Id="rId102" Type="http://schemas.openxmlformats.org/officeDocument/2006/relationships/hyperlink" Target="https://www.worldometers.info/coronavirus/country/ghana/" TargetMode="External"/><Relationship Id="rId123" Type="http://schemas.openxmlformats.org/officeDocument/2006/relationships/hyperlink" Target="https://www.worldometers.info/coronavirus/country/gibraltar/" TargetMode="External"/><Relationship Id="rId144" Type="http://schemas.openxmlformats.org/officeDocument/2006/relationships/hyperlink" Target="https://www.worldometers.info/coronavirus/country/cayman-islands/" TargetMode="External"/><Relationship Id="rId90" Type="http://schemas.openxmlformats.org/officeDocument/2006/relationships/hyperlink" Target="https://www.worldometers.info/coronavirus/country/cuba/" TargetMode="External"/><Relationship Id="rId165" Type="http://schemas.openxmlformats.org/officeDocument/2006/relationships/hyperlink" Target="https://www.worldometers.info/coronavirus/country/namibia/" TargetMode="External"/><Relationship Id="rId186" Type="http://schemas.openxmlformats.org/officeDocument/2006/relationships/hyperlink" Target="https://www.worldometers.info/coronavirus/country/saint-vincent-and-the-grenadines/" TargetMode="External"/><Relationship Id="rId27" Type="http://schemas.openxmlformats.org/officeDocument/2006/relationships/hyperlink" Target="https://www.worldometers.info/coronavirus/country/poland/" TargetMode="External"/><Relationship Id="rId48" Type="http://schemas.openxmlformats.org/officeDocument/2006/relationships/hyperlink" Target="https://www.worldometers.info/coronavirus/country/argentina/" TargetMode="External"/><Relationship Id="rId69" Type="http://schemas.openxmlformats.org/officeDocument/2006/relationships/hyperlink" Target="https://www.worldometers.info/coronavirus/country/cameroon/" TargetMode="External"/><Relationship Id="rId113" Type="http://schemas.openxmlformats.org/officeDocument/2006/relationships/hyperlink" Target="https://www.worldometers.info/coronavirus/country/bolivia/" TargetMode="External"/><Relationship Id="rId134" Type="http://schemas.openxmlformats.org/officeDocument/2006/relationships/hyperlink" Target="https://www.worldometers.info/coronavirus/country/barbados/" TargetMode="External"/><Relationship Id="rId80" Type="http://schemas.openxmlformats.org/officeDocument/2006/relationships/hyperlink" Target="https://www.worldometers.info/coronavirus/country/belarus/" TargetMode="External"/><Relationship Id="rId155" Type="http://schemas.openxmlformats.org/officeDocument/2006/relationships/hyperlink" Target="https://www.worldometers.info/coronavirus/country/maldives/" TargetMode="External"/><Relationship Id="rId176" Type="http://schemas.openxmlformats.org/officeDocument/2006/relationships/hyperlink" Target="https://www.worldometers.info/coronavirus/country/mozambique/" TargetMode="External"/><Relationship Id="rId197" Type="http://schemas.openxmlformats.org/officeDocument/2006/relationships/hyperlink" Target="https://www.worldometers.info/coronavirus/country/malawi/" TargetMode="External"/><Relationship Id="rId201" Type="http://schemas.openxmlformats.org/officeDocument/2006/relationships/hyperlink" Target="https://www.worldometers.info/coronavirus/country/british-virgin-islands/" TargetMode="External"/><Relationship Id="rId17" Type="http://schemas.openxmlformats.org/officeDocument/2006/relationships/hyperlink" Target="https://www.worldometers.info/coronavirus/country/south-korea/" TargetMode="External"/><Relationship Id="rId38" Type="http://schemas.openxmlformats.org/officeDocument/2006/relationships/hyperlink" Target="https://www.worldometers.info/coronavirus/country/thailand/" TargetMode="External"/><Relationship Id="rId59" Type="http://schemas.openxmlformats.org/officeDocument/2006/relationships/hyperlink" Target="https://www.worldometers.info/coronavirus/country/new-zealand/" TargetMode="External"/><Relationship Id="rId103" Type="http://schemas.openxmlformats.org/officeDocument/2006/relationships/hyperlink" Target="https://www.worldometers.info/coronavirus/country/montenegro/" TargetMode="External"/><Relationship Id="rId124" Type="http://schemas.openxmlformats.org/officeDocument/2006/relationships/hyperlink" Target="https://www.worldometers.info/coronavirus/country/paraguay/" TargetMode="External"/><Relationship Id="rId70" Type="http://schemas.openxmlformats.org/officeDocument/2006/relationships/hyperlink" Target="https://www.worldometers.info/coronavirus/country/tunisia/" TargetMode="External"/><Relationship Id="rId91" Type="http://schemas.openxmlformats.org/officeDocument/2006/relationships/hyperlink" Target="https://www.worldometers.info/coronavirus/country/oman/" TargetMode="External"/><Relationship Id="rId145" Type="http://schemas.openxmlformats.org/officeDocument/2006/relationships/hyperlink" Target="https://www.worldometers.info/coronavirus/country/eritrea/" TargetMode="External"/><Relationship Id="rId166" Type="http://schemas.openxmlformats.org/officeDocument/2006/relationships/hyperlink" Target="https://www.worldometers.info/coronavirus/country/saint-lucia/" TargetMode="External"/><Relationship Id="rId187" Type="http://schemas.openxmlformats.org/officeDocument/2006/relationships/hyperlink" Target="https://www.worldometers.info/coronavirus/country/somalia/" TargetMode="External"/><Relationship Id="rId1" Type="http://schemas.openxmlformats.org/officeDocument/2006/relationships/hyperlink" Target="https://www.worldometers.info/coronavirus/country/us/" TargetMode="External"/><Relationship Id="rId28" Type="http://schemas.openxmlformats.org/officeDocument/2006/relationships/hyperlink" Target="https://www.worldometers.info/coronavirus/country/romania/" TargetMode="External"/><Relationship Id="rId49" Type="http://schemas.openxmlformats.org/officeDocument/2006/relationships/hyperlink" Target="https://www.worldometers.info/coronavirus/country/iceland/" TargetMode="External"/><Relationship Id="rId114" Type="http://schemas.openxmlformats.org/officeDocument/2006/relationships/hyperlink" Target="https://www.worldometers.info/coronavirus/country/brunei-darussalam/" TargetMode="External"/><Relationship Id="rId60" Type="http://schemas.openxmlformats.org/officeDocument/2006/relationships/hyperlink" Target="https://www.worldometers.info/coronavirus/country/morocco/" TargetMode="External"/><Relationship Id="rId81" Type="http://schemas.openxmlformats.org/officeDocument/2006/relationships/hyperlink" Target="https://www.worldometers.info/coronavirus/country/costa-rica/" TargetMode="External"/><Relationship Id="rId135" Type="http://schemas.openxmlformats.org/officeDocument/2006/relationships/hyperlink" Target="https://www.worldometers.info/coronavirus/country/djibouti/" TargetMode="External"/><Relationship Id="rId156" Type="http://schemas.openxmlformats.org/officeDocument/2006/relationships/hyperlink" Target="https://www.worldometers.info/coronavirus/country/libya/" TargetMode="External"/><Relationship Id="rId177" Type="http://schemas.openxmlformats.org/officeDocument/2006/relationships/hyperlink" Target="https://www.worldometers.info/coronavirus/country/seychelles/" TargetMode="External"/><Relationship Id="rId198" Type="http://schemas.openxmlformats.org/officeDocument/2006/relationships/hyperlink" Target="https://www.worldometers.info/coronavirus/country/sierra-leone/" TargetMode="External"/><Relationship Id="rId202" Type="http://schemas.openxmlformats.org/officeDocument/2006/relationships/hyperlink" Target="https://www.worldometers.info/coronavirus/country/burundi/" TargetMode="External"/><Relationship Id="rId18" Type="http://schemas.openxmlformats.org/officeDocument/2006/relationships/hyperlink" Target="https://www.worldometers.info/coronavirus/country/israel/" TargetMode="External"/><Relationship Id="rId39" Type="http://schemas.openxmlformats.org/officeDocument/2006/relationships/hyperlink" Target="https://www.worldometers.info/coronavirus/country/finland/" TargetMode="External"/><Relationship Id="rId50" Type="http://schemas.openxmlformats.org/officeDocument/2006/relationships/hyperlink" Target="https://www.worldometers.info/coronavirus/country/colombia/" TargetMode="External"/><Relationship Id="rId104" Type="http://schemas.openxmlformats.org/officeDocument/2006/relationships/hyperlink" Target="https://www.worldometers.info/coronavirus/country/mauritius/" TargetMode="External"/><Relationship Id="rId125" Type="http://schemas.openxmlformats.org/officeDocument/2006/relationships/hyperlink" Target="https://www.worldometers.info/coronavirus/country/liechtenstein/" TargetMode="External"/><Relationship Id="rId146" Type="http://schemas.openxmlformats.org/officeDocument/2006/relationships/hyperlink" Target="https://www.worldometers.info/coronavirus/country/bahamas/" TargetMode="External"/><Relationship Id="rId167" Type="http://schemas.openxmlformats.org/officeDocument/2006/relationships/hyperlink" Target="https://www.worldometers.info/coronavirus/country/fiji/" TargetMode="External"/><Relationship Id="rId188" Type="http://schemas.openxmlformats.org/officeDocument/2006/relationships/hyperlink" Target="https://www.worldometers.info/coronavirus/country/mauritania/" TargetMode="External"/><Relationship Id="rId71" Type="http://schemas.openxmlformats.org/officeDocument/2006/relationships/hyperlink" Target="https://www.worldometers.info/coronavirus/country/kazakhstan/" TargetMode="External"/><Relationship Id="rId92" Type="http://schemas.openxmlformats.org/officeDocument/2006/relationships/hyperlink" Target="https://www.worldometers.info/coronavirus/country/uzbekistan/" TargetMode="External"/><Relationship Id="rId2" Type="http://schemas.openxmlformats.org/officeDocument/2006/relationships/hyperlink" Target="https://www.worldometers.info/coronavirus/country/spain/" TargetMode="External"/><Relationship Id="rId29" Type="http://schemas.openxmlformats.org/officeDocument/2006/relationships/hyperlink" Target="https://www.worldometers.info/coronavirus/country/india/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country/canada/" TargetMode="External"/><Relationship Id="rId18" Type="http://schemas.openxmlformats.org/officeDocument/2006/relationships/hyperlink" Target="https://www.worldometers.info/coronavirus/country/israel/" TargetMode="External"/><Relationship Id="rId26" Type="http://schemas.openxmlformats.org/officeDocument/2006/relationships/hyperlink" Target="https://www.worldometers.info/coronavirus/country/philippines/" TargetMode="External"/><Relationship Id="rId3" Type="http://schemas.openxmlformats.org/officeDocument/2006/relationships/hyperlink" Target="https://www.worldometers.info/coronavirus/country/spain/" TargetMode="External"/><Relationship Id="rId21" Type="http://schemas.openxmlformats.org/officeDocument/2006/relationships/hyperlink" Target="https://www.worldometers.info/coronavirus/country/norway/" TargetMode="External"/><Relationship Id="rId7" Type="http://schemas.openxmlformats.org/officeDocument/2006/relationships/hyperlink" Target="https://www.worldometers.info/coronavirus/country/iran/" TargetMode="External"/><Relationship Id="rId12" Type="http://schemas.openxmlformats.org/officeDocument/2006/relationships/hyperlink" Target="https://www.worldometers.info/coronavirus/country/netherlands/" TargetMode="External"/><Relationship Id="rId17" Type="http://schemas.openxmlformats.org/officeDocument/2006/relationships/hyperlink" Target="https://www.worldometers.info/coronavirus/country/brazil/" TargetMode="External"/><Relationship Id="rId25" Type="http://schemas.openxmlformats.org/officeDocument/2006/relationships/hyperlink" Target="https://www.worldometers.info/coronavirus/country/malaysia/" TargetMode="External"/><Relationship Id="rId33" Type="http://schemas.openxmlformats.org/officeDocument/2006/relationships/printerSettings" Target="../printerSettings/printerSettings5.bin"/><Relationship Id="rId2" Type="http://schemas.openxmlformats.org/officeDocument/2006/relationships/hyperlink" Target="https://www.worldometers.info/coronavirus/country/italy/" TargetMode="External"/><Relationship Id="rId16" Type="http://schemas.openxmlformats.org/officeDocument/2006/relationships/hyperlink" Target="https://www.worldometers.info/coronavirus/country/portugal/" TargetMode="External"/><Relationship Id="rId20" Type="http://schemas.openxmlformats.org/officeDocument/2006/relationships/hyperlink" Target="https://www.worldometers.info/coronavirus/country/australia/" TargetMode="External"/><Relationship Id="rId29" Type="http://schemas.openxmlformats.org/officeDocument/2006/relationships/hyperlink" Target="https://www.worldometers.info/coronavirus/country/greece/" TargetMode="External"/><Relationship Id="rId1" Type="http://schemas.openxmlformats.org/officeDocument/2006/relationships/hyperlink" Target="https://www.worldometers.info/coronavirus/country/us/" TargetMode="External"/><Relationship Id="rId6" Type="http://schemas.openxmlformats.org/officeDocument/2006/relationships/hyperlink" Target="https://www.worldometers.info/coronavirus/country/france/" TargetMode="External"/><Relationship Id="rId11" Type="http://schemas.openxmlformats.org/officeDocument/2006/relationships/hyperlink" Target="https://www.worldometers.info/coronavirus/country/belgium/" TargetMode="External"/><Relationship Id="rId24" Type="http://schemas.openxmlformats.org/officeDocument/2006/relationships/hyperlink" Target="https://www.worldometers.info/coronavirus/country/poland/" TargetMode="External"/><Relationship Id="rId32" Type="http://schemas.openxmlformats.org/officeDocument/2006/relationships/hyperlink" Target="https://www.worldometers.info/coronavirus/country/iraq/" TargetMode="External"/><Relationship Id="rId5" Type="http://schemas.openxmlformats.org/officeDocument/2006/relationships/hyperlink" Target="https://www.worldometers.info/coronavirus/country/china/" TargetMode="External"/><Relationship Id="rId15" Type="http://schemas.openxmlformats.org/officeDocument/2006/relationships/hyperlink" Target="https://www.worldometers.info/coronavirus/country/south-korea/" TargetMode="External"/><Relationship Id="rId23" Type="http://schemas.openxmlformats.org/officeDocument/2006/relationships/hyperlink" Target="https://www.worldometers.info/coronavirus/country/denmark/" TargetMode="External"/><Relationship Id="rId28" Type="http://schemas.openxmlformats.org/officeDocument/2006/relationships/hyperlink" Target="https://www.worldometers.info/coronavirus/country/indonesia/" TargetMode="External"/><Relationship Id="rId10" Type="http://schemas.openxmlformats.org/officeDocument/2006/relationships/hyperlink" Target="https://www.worldometers.info/coronavirus/country/switzerland/" TargetMode="External"/><Relationship Id="rId19" Type="http://schemas.openxmlformats.org/officeDocument/2006/relationships/hyperlink" Target="https://www.worldometers.info/coronavirus/country/sweden/" TargetMode="External"/><Relationship Id="rId31" Type="http://schemas.openxmlformats.org/officeDocument/2006/relationships/hyperlink" Target="https://www.worldometers.info/coronavirus/country/china-hong-kong-sar/" TargetMode="External"/><Relationship Id="rId4" Type="http://schemas.openxmlformats.org/officeDocument/2006/relationships/hyperlink" Target="https://www.worldometers.info/coronavirus/country/germany/" TargetMode="External"/><Relationship Id="rId9" Type="http://schemas.openxmlformats.org/officeDocument/2006/relationships/hyperlink" Target="https://www.worldometers.info/coronavirus/country/turkey/" TargetMode="External"/><Relationship Id="rId14" Type="http://schemas.openxmlformats.org/officeDocument/2006/relationships/hyperlink" Target="https://www.worldometers.info/coronavirus/country/austria/" TargetMode="External"/><Relationship Id="rId22" Type="http://schemas.openxmlformats.org/officeDocument/2006/relationships/hyperlink" Target="https://www.worldometers.info/coronavirus/country/ireland/" TargetMode="External"/><Relationship Id="rId27" Type="http://schemas.openxmlformats.org/officeDocument/2006/relationships/hyperlink" Target="https://www.worldometers.info/coronavirus/country/india/" TargetMode="External"/><Relationship Id="rId30" Type="http://schemas.openxmlformats.org/officeDocument/2006/relationships/hyperlink" Target="https://www.worldometers.info/coronavirus/country/algeria/" TargetMode="External"/><Relationship Id="rId8" Type="http://schemas.openxmlformats.org/officeDocument/2006/relationships/hyperlink" Target="https://www.worldometers.info/coronavirus/country/uk/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country/canada/" TargetMode="External"/><Relationship Id="rId18" Type="http://schemas.openxmlformats.org/officeDocument/2006/relationships/hyperlink" Target="https://www.worldometers.info/coronavirus/country/israel/" TargetMode="External"/><Relationship Id="rId26" Type="http://schemas.openxmlformats.org/officeDocument/2006/relationships/hyperlink" Target="https://www.worldometers.info/coronavirus/country/philippines/" TargetMode="External"/><Relationship Id="rId3" Type="http://schemas.openxmlformats.org/officeDocument/2006/relationships/hyperlink" Target="https://www.worldometers.info/coronavirus/country/spain/" TargetMode="External"/><Relationship Id="rId21" Type="http://schemas.openxmlformats.org/officeDocument/2006/relationships/hyperlink" Target="https://www.worldometers.info/coronavirus/country/norway/" TargetMode="External"/><Relationship Id="rId7" Type="http://schemas.openxmlformats.org/officeDocument/2006/relationships/hyperlink" Target="https://www.worldometers.info/coronavirus/country/iran/" TargetMode="External"/><Relationship Id="rId12" Type="http://schemas.openxmlformats.org/officeDocument/2006/relationships/hyperlink" Target="https://www.worldometers.info/coronavirus/country/netherlands/" TargetMode="External"/><Relationship Id="rId17" Type="http://schemas.openxmlformats.org/officeDocument/2006/relationships/hyperlink" Target="https://www.worldometers.info/coronavirus/country/brazil/" TargetMode="External"/><Relationship Id="rId25" Type="http://schemas.openxmlformats.org/officeDocument/2006/relationships/hyperlink" Target="https://www.worldometers.info/coronavirus/country/poland/" TargetMode="External"/><Relationship Id="rId33" Type="http://schemas.openxmlformats.org/officeDocument/2006/relationships/printerSettings" Target="../printerSettings/printerSettings6.bin"/><Relationship Id="rId2" Type="http://schemas.openxmlformats.org/officeDocument/2006/relationships/hyperlink" Target="https://www.worldometers.info/coronavirus/country/italy/" TargetMode="External"/><Relationship Id="rId16" Type="http://schemas.openxmlformats.org/officeDocument/2006/relationships/hyperlink" Target="https://www.worldometers.info/coronavirus/country/portugal/" TargetMode="External"/><Relationship Id="rId20" Type="http://schemas.openxmlformats.org/officeDocument/2006/relationships/hyperlink" Target="https://www.worldometers.info/coronavirus/country/australia/" TargetMode="External"/><Relationship Id="rId29" Type="http://schemas.openxmlformats.org/officeDocument/2006/relationships/hyperlink" Target="https://www.worldometers.info/coronavirus/country/greece/" TargetMode="External"/><Relationship Id="rId1" Type="http://schemas.openxmlformats.org/officeDocument/2006/relationships/hyperlink" Target="https://www.worldometers.info/coronavirus/country/us/" TargetMode="External"/><Relationship Id="rId6" Type="http://schemas.openxmlformats.org/officeDocument/2006/relationships/hyperlink" Target="https://www.worldometers.info/coronavirus/country/france/" TargetMode="External"/><Relationship Id="rId11" Type="http://schemas.openxmlformats.org/officeDocument/2006/relationships/hyperlink" Target="https://www.worldometers.info/coronavirus/country/belgium/" TargetMode="External"/><Relationship Id="rId24" Type="http://schemas.openxmlformats.org/officeDocument/2006/relationships/hyperlink" Target="https://www.worldometers.info/coronavirus/country/malaysia/" TargetMode="External"/><Relationship Id="rId32" Type="http://schemas.openxmlformats.org/officeDocument/2006/relationships/hyperlink" Target="https://www.worldometers.info/coronavirus/country/iraq/" TargetMode="External"/><Relationship Id="rId5" Type="http://schemas.openxmlformats.org/officeDocument/2006/relationships/hyperlink" Target="https://www.worldometers.info/coronavirus/country/china/" TargetMode="External"/><Relationship Id="rId15" Type="http://schemas.openxmlformats.org/officeDocument/2006/relationships/hyperlink" Target="https://www.worldometers.info/coronavirus/country/south-korea/" TargetMode="External"/><Relationship Id="rId23" Type="http://schemas.openxmlformats.org/officeDocument/2006/relationships/hyperlink" Target="https://www.worldometers.info/coronavirus/country/denmark/" TargetMode="External"/><Relationship Id="rId28" Type="http://schemas.openxmlformats.org/officeDocument/2006/relationships/hyperlink" Target="https://www.worldometers.info/coronavirus/country/indonesia/" TargetMode="External"/><Relationship Id="rId10" Type="http://schemas.openxmlformats.org/officeDocument/2006/relationships/hyperlink" Target="https://www.worldometers.info/coronavirus/country/turkey/" TargetMode="External"/><Relationship Id="rId19" Type="http://schemas.openxmlformats.org/officeDocument/2006/relationships/hyperlink" Target="https://www.worldometers.info/coronavirus/country/sweden/" TargetMode="External"/><Relationship Id="rId31" Type="http://schemas.openxmlformats.org/officeDocument/2006/relationships/hyperlink" Target="https://www.worldometers.info/coronavirus/country/china-hong-kong-sar/" TargetMode="External"/><Relationship Id="rId4" Type="http://schemas.openxmlformats.org/officeDocument/2006/relationships/hyperlink" Target="https://www.worldometers.info/coronavirus/country/germany/" TargetMode="External"/><Relationship Id="rId9" Type="http://schemas.openxmlformats.org/officeDocument/2006/relationships/hyperlink" Target="https://www.worldometers.info/coronavirus/country/switzerland/" TargetMode="External"/><Relationship Id="rId14" Type="http://schemas.openxmlformats.org/officeDocument/2006/relationships/hyperlink" Target="https://www.worldometers.info/coronavirus/country/austria/" TargetMode="External"/><Relationship Id="rId22" Type="http://schemas.openxmlformats.org/officeDocument/2006/relationships/hyperlink" Target="https://www.worldometers.info/coronavirus/country/ireland/" TargetMode="External"/><Relationship Id="rId27" Type="http://schemas.openxmlformats.org/officeDocument/2006/relationships/hyperlink" Target="https://www.worldometers.info/coronavirus/country/india/" TargetMode="External"/><Relationship Id="rId30" Type="http://schemas.openxmlformats.org/officeDocument/2006/relationships/hyperlink" Target="https://www.worldometers.info/coronavirus/country/algeria/" TargetMode="External"/><Relationship Id="rId8" Type="http://schemas.openxmlformats.org/officeDocument/2006/relationships/hyperlink" Target="https://www.worldometers.info/coronavirus/country/uk/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country/austria/" TargetMode="External"/><Relationship Id="rId18" Type="http://schemas.openxmlformats.org/officeDocument/2006/relationships/hyperlink" Target="https://www.worldometers.info/coronavirus/country/israel/" TargetMode="External"/><Relationship Id="rId26" Type="http://schemas.openxmlformats.org/officeDocument/2006/relationships/hyperlink" Target="https://www.worldometers.info/coronavirus/country/philippines/" TargetMode="External"/><Relationship Id="rId3" Type="http://schemas.openxmlformats.org/officeDocument/2006/relationships/hyperlink" Target="https://www.worldometers.info/coronavirus/country/spain/" TargetMode="External"/><Relationship Id="rId21" Type="http://schemas.openxmlformats.org/officeDocument/2006/relationships/hyperlink" Target="https://www.worldometers.info/coronavirus/country/norway/" TargetMode="External"/><Relationship Id="rId7" Type="http://schemas.openxmlformats.org/officeDocument/2006/relationships/hyperlink" Target="https://www.worldometers.info/coronavirus/country/iran/" TargetMode="External"/><Relationship Id="rId12" Type="http://schemas.openxmlformats.org/officeDocument/2006/relationships/hyperlink" Target="https://www.worldometers.info/coronavirus/country/netherlands/" TargetMode="External"/><Relationship Id="rId17" Type="http://schemas.openxmlformats.org/officeDocument/2006/relationships/hyperlink" Target="https://www.worldometers.info/coronavirus/country/brazil/" TargetMode="External"/><Relationship Id="rId25" Type="http://schemas.openxmlformats.org/officeDocument/2006/relationships/hyperlink" Target="https://www.worldometers.info/coronavirus/country/poland/" TargetMode="External"/><Relationship Id="rId33" Type="http://schemas.openxmlformats.org/officeDocument/2006/relationships/printerSettings" Target="../printerSettings/printerSettings7.bin"/><Relationship Id="rId2" Type="http://schemas.openxmlformats.org/officeDocument/2006/relationships/hyperlink" Target="https://www.worldometers.info/coronavirus/country/italy/" TargetMode="External"/><Relationship Id="rId16" Type="http://schemas.openxmlformats.org/officeDocument/2006/relationships/hyperlink" Target="https://www.worldometers.info/coronavirus/country/portugal/" TargetMode="External"/><Relationship Id="rId20" Type="http://schemas.openxmlformats.org/officeDocument/2006/relationships/hyperlink" Target="https://www.worldometers.info/coronavirus/country/sweden/" TargetMode="External"/><Relationship Id="rId29" Type="http://schemas.openxmlformats.org/officeDocument/2006/relationships/hyperlink" Target="https://www.worldometers.info/coronavirus/country/greece/" TargetMode="External"/><Relationship Id="rId1" Type="http://schemas.openxmlformats.org/officeDocument/2006/relationships/hyperlink" Target="https://www.worldometers.info/coronavirus/country/us/" TargetMode="External"/><Relationship Id="rId6" Type="http://schemas.openxmlformats.org/officeDocument/2006/relationships/hyperlink" Target="https://www.worldometers.info/coronavirus/country/france/" TargetMode="External"/><Relationship Id="rId11" Type="http://schemas.openxmlformats.org/officeDocument/2006/relationships/hyperlink" Target="https://www.worldometers.info/coronavirus/country/belgium/" TargetMode="External"/><Relationship Id="rId24" Type="http://schemas.openxmlformats.org/officeDocument/2006/relationships/hyperlink" Target="https://www.worldometers.info/coronavirus/country/malaysia/" TargetMode="External"/><Relationship Id="rId32" Type="http://schemas.openxmlformats.org/officeDocument/2006/relationships/hyperlink" Target="https://www.worldometers.info/coronavirus/country/iraq/" TargetMode="External"/><Relationship Id="rId5" Type="http://schemas.openxmlformats.org/officeDocument/2006/relationships/hyperlink" Target="https://www.worldometers.info/coronavirus/country/germany/" TargetMode="External"/><Relationship Id="rId15" Type="http://schemas.openxmlformats.org/officeDocument/2006/relationships/hyperlink" Target="https://www.worldometers.info/coronavirus/country/canada/" TargetMode="External"/><Relationship Id="rId23" Type="http://schemas.openxmlformats.org/officeDocument/2006/relationships/hyperlink" Target="https://www.worldometers.info/coronavirus/country/denmark/" TargetMode="External"/><Relationship Id="rId28" Type="http://schemas.openxmlformats.org/officeDocument/2006/relationships/hyperlink" Target="https://www.worldometers.info/coronavirus/country/indonesia/" TargetMode="External"/><Relationship Id="rId10" Type="http://schemas.openxmlformats.org/officeDocument/2006/relationships/hyperlink" Target="https://www.worldometers.info/coronavirus/country/turkey/" TargetMode="External"/><Relationship Id="rId19" Type="http://schemas.openxmlformats.org/officeDocument/2006/relationships/hyperlink" Target="https://www.worldometers.info/coronavirus/country/australia/" TargetMode="External"/><Relationship Id="rId31" Type="http://schemas.openxmlformats.org/officeDocument/2006/relationships/hyperlink" Target="https://www.worldometers.info/coronavirus/country/china-hong-kong-sar/" TargetMode="External"/><Relationship Id="rId4" Type="http://schemas.openxmlformats.org/officeDocument/2006/relationships/hyperlink" Target="https://www.worldometers.info/coronavirus/country/china/" TargetMode="External"/><Relationship Id="rId9" Type="http://schemas.openxmlformats.org/officeDocument/2006/relationships/hyperlink" Target="https://www.worldometers.info/coronavirus/country/switzerland/" TargetMode="External"/><Relationship Id="rId14" Type="http://schemas.openxmlformats.org/officeDocument/2006/relationships/hyperlink" Target="https://www.worldometers.info/coronavirus/country/south-korea/" TargetMode="External"/><Relationship Id="rId22" Type="http://schemas.openxmlformats.org/officeDocument/2006/relationships/hyperlink" Target="https://www.worldometers.info/coronavirus/country/ireland/" TargetMode="External"/><Relationship Id="rId27" Type="http://schemas.openxmlformats.org/officeDocument/2006/relationships/hyperlink" Target="https://www.worldometers.info/coronavirus/country/india/" TargetMode="External"/><Relationship Id="rId30" Type="http://schemas.openxmlformats.org/officeDocument/2006/relationships/hyperlink" Target="https://www.worldometers.info/coronavirus/country/algeria/" TargetMode="External"/><Relationship Id="rId8" Type="http://schemas.openxmlformats.org/officeDocument/2006/relationships/hyperlink" Target="https://www.worldometers.info/coronavirus/country/uk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country/south-korea/" TargetMode="External"/><Relationship Id="rId18" Type="http://schemas.openxmlformats.org/officeDocument/2006/relationships/hyperlink" Target="https://www.worldometers.info/coronavirus/country/brazil/" TargetMode="External"/><Relationship Id="rId26" Type="http://schemas.openxmlformats.org/officeDocument/2006/relationships/hyperlink" Target="https://www.worldometers.info/coronavirus/country/philippines/" TargetMode="External"/><Relationship Id="rId3" Type="http://schemas.openxmlformats.org/officeDocument/2006/relationships/hyperlink" Target="https://www.worldometers.info/coronavirus/country/spain/" TargetMode="External"/><Relationship Id="rId21" Type="http://schemas.openxmlformats.org/officeDocument/2006/relationships/hyperlink" Target="https://www.worldometers.info/coronavirus/country/sweden/" TargetMode="External"/><Relationship Id="rId7" Type="http://schemas.openxmlformats.org/officeDocument/2006/relationships/hyperlink" Target="https://www.worldometers.info/coronavirus/country/iran/" TargetMode="External"/><Relationship Id="rId12" Type="http://schemas.openxmlformats.org/officeDocument/2006/relationships/hyperlink" Target="https://www.worldometers.info/coronavirus/country/turkey/" TargetMode="External"/><Relationship Id="rId17" Type="http://schemas.openxmlformats.org/officeDocument/2006/relationships/hyperlink" Target="https://www.worldometers.info/coronavirus/country/israel/" TargetMode="External"/><Relationship Id="rId25" Type="http://schemas.openxmlformats.org/officeDocument/2006/relationships/hyperlink" Target="https://www.worldometers.info/coronavirus/country/poland/" TargetMode="External"/><Relationship Id="rId33" Type="http://schemas.openxmlformats.org/officeDocument/2006/relationships/printerSettings" Target="../printerSettings/printerSettings9.bin"/><Relationship Id="rId2" Type="http://schemas.openxmlformats.org/officeDocument/2006/relationships/hyperlink" Target="https://www.worldometers.info/coronavirus/country/italy/" TargetMode="External"/><Relationship Id="rId16" Type="http://schemas.openxmlformats.org/officeDocument/2006/relationships/hyperlink" Target="https://www.worldometers.info/coronavirus/country/portugal/" TargetMode="External"/><Relationship Id="rId20" Type="http://schemas.openxmlformats.org/officeDocument/2006/relationships/hyperlink" Target="https://www.worldometers.info/coronavirus/country/norway/" TargetMode="External"/><Relationship Id="rId29" Type="http://schemas.openxmlformats.org/officeDocument/2006/relationships/hyperlink" Target="https://www.worldometers.info/coronavirus/country/greece/" TargetMode="External"/><Relationship Id="rId1" Type="http://schemas.openxmlformats.org/officeDocument/2006/relationships/hyperlink" Target="https://www.worldometers.info/coronavirus/country/us/" TargetMode="External"/><Relationship Id="rId6" Type="http://schemas.openxmlformats.org/officeDocument/2006/relationships/hyperlink" Target="https://www.worldometers.info/coronavirus/country/france/" TargetMode="External"/><Relationship Id="rId11" Type="http://schemas.openxmlformats.org/officeDocument/2006/relationships/hyperlink" Target="https://www.worldometers.info/coronavirus/country/netherlands/" TargetMode="External"/><Relationship Id="rId24" Type="http://schemas.openxmlformats.org/officeDocument/2006/relationships/hyperlink" Target="https://www.worldometers.info/coronavirus/country/denmark/" TargetMode="External"/><Relationship Id="rId32" Type="http://schemas.openxmlformats.org/officeDocument/2006/relationships/hyperlink" Target="https://www.worldometers.info/coronavirus/country/algeria/" TargetMode="External"/><Relationship Id="rId5" Type="http://schemas.openxmlformats.org/officeDocument/2006/relationships/hyperlink" Target="https://www.worldometers.info/coronavirus/country/germany/" TargetMode="External"/><Relationship Id="rId15" Type="http://schemas.openxmlformats.org/officeDocument/2006/relationships/hyperlink" Target="https://www.worldometers.info/coronavirus/country/canada/" TargetMode="External"/><Relationship Id="rId23" Type="http://schemas.openxmlformats.org/officeDocument/2006/relationships/hyperlink" Target="https://www.worldometers.info/coronavirus/country/malaysia/" TargetMode="External"/><Relationship Id="rId28" Type="http://schemas.openxmlformats.org/officeDocument/2006/relationships/hyperlink" Target="https://www.worldometers.info/coronavirus/country/india/" TargetMode="External"/><Relationship Id="rId10" Type="http://schemas.openxmlformats.org/officeDocument/2006/relationships/hyperlink" Target="https://www.worldometers.info/coronavirus/country/belgium/" TargetMode="External"/><Relationship Id="rId19" Type="http://schemas.openxmlformats.org/officeDocument/2006/relationships/hyperlink" Target="https://www.worldometers.info/coronavirus/country/australia/" TargetMode="External"/><Relationship Id="rId31" Type="http://schemas.openxmlformats.org/officeDocument/2006/relationships/hyperlink" Target="https://www.worldometers.info/coronavirus/country/iraq/" TargetMode="External"/><Relationship Id="rId4" Type="http://schemas.openxmlformats.org/officeDocument/2006/relationships/hyperlink" Target="https://www.worldometers.info/coronavirus/country/china/" TargetMode="External"/><Relationship Id="rId9" Type="http://schemas.openxmlformats.org/officeDocument/2006/relationships/hyperlink" Target="https://www.worldometers.info/coronavirus/country/switzerland/" TargetMode="External"/><Relationship Id="rId14" Type="http://schemas.openxmlformats.org/officeDocument/2006/relationships/hyperlink" Target="https://www.worldometers.info/coronavirus/country/austria/" TargetMode="External"/><Relationship Id="rId22" Type="http://schemas.openxmlformats.org/officeDocument/2006/relationships/hyperlink" Target="https://www.worldometers.info/coronavirus/country/ireland/" TargetMode="External"/><Relationship Id="rId27" Type="http://schemas.openxmlformats.org/officeDocument/2006/relationships/hyperlink" Target="https://www.worldometers.info/coronavirus/country/indonesia/" TargetMode="External"/><Relationship Id="rId30" Type="http://schemas.openxmlformats.org/officeDocument/2006/relationships/hyperlink" Target="https://www.worldometers.info/coronavirus/country/china-hong-kong-sar/" TargetMode="External"/><Relationship Id="rId8" Type="http://schemas.openxmlformats.org/officeDocument/2006/relationships/hyperlink" Target="https://www.worldometers.info/coronavirus/country/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30A6F-491F-4880-BD4D-9434E8C882F7}">
  <dimension ref="A1:R217"/>
  <sheetViews>
    <sheetView tabSelected="1" zoomScale="90" zoomScaleNormal="90" workbookViewId="0">
      <pane xSplit="2" ySplit="1" topLeftCell="C2" activePane="bottomRight" state="frozen"/>
      <selection pane="bottomRight" activeCell="A5" sqref="A5"/>
      <selection pane="bottomLeft" activeCell="A2" sqref="A2"/>
      <selection pane="topRight" activeCell="C1" sqref="C1"/>
    </sheetView>
  </sheetViews>
  <sheetFormatPr defaultRowHeight="14.45"/>
  <cols>
    <col min="1" max="1" width="16.85546875" customWidth="1"/>
    <col min="2" max="2" width="14" customWidth="1"/>
    <col min="3" max="3" width="11.42578125" bestFit="1" customWidth="1"/>
    <col min="4" max="4" width="18.42578125" customWidth="1"/>
    <col min="5" max="5" width="11.42578125" customWidth="1"/>
    <col min="6" max="6" width="11.28515625" customWidth="1"/>
    <col min="7" max="7" width="15.42578125" customWidth="1"/>
    <col min="8" max="8" width="11.5703125" customWidth="1"/>
    <col min="9" max="9" width="13.42578125" customWidth="1"/>
    <col min="10" max="10" width="18.28515625" customWidth="1"/>
    <col min="11" max="11" width="14.85546875" customWidth="1"/>
    <col min="12" max="12" width="12.5703125" customWidth="1"/>
    <col min="13" max="13" width="11.140625" customWidth="1"/>
    <col min="14" max="14" width="30.85546875" style="8" customWidth="1"/>
    <col min="15" max="15" width="13.7109375" style="29" customWidth="1"/>
    <col min="16" max="16" width="18.28515625" customWidth="1"/>
  </cols>
  <sheetData>
    <row r="1" spans="1:18" ht="29.45" thickBot="1">
      <c r="A1" s="105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63" t="s">
        <v>9</v>
      </c>
      <c r="K1" s="63" t="s">
        <v>10</v>
      </c>
      <c r="L1" s="31" t="s">
        <v>11</v>
      </c>
      <c r="M1" s="63" t="s">
        <v>12</v>
      </c>
      <c r="N1" s="8" t="s">
        <v>13</v>
      </c>
      <c r="O1" s="29" t="s">
        <v>14</v>
      </c>
      <c r="P1" s="8" t="s">
        <v>15</v>
      </c>
      <c r="Q1" s="8"/>
      <c r="R1" s="8"/>
    </row>
    <row r="2" spans="1:18" ht="15" thickBot="1">
      <c r="B2" s="84"/>
      <c r="C2" s="87"/>
      <c r="D2" s="87"/>
      <c r="E2" s="87"/>
      <c r="F2" s="87"/>
      <c r="G2" s="87"/>
      <c r="H2" s="87"/>
      <c r="I2" s="87"/>
      <c r="J2" s="87"/>
      <c r="K2" s="91"/>
      <c r="L2" s="91"/>
      <c r="M2" s="92"/>
      <c r="N2" s="10"/>
      <c r="O2" s="59"/>
      <c r="P2" s="7"/>
      <c r="Q2" s="8"/>
      <c r="R2" s="8"/>
    </row>
    <row r="3" spans="1:18" ht="15" thickBot="1">
      <c r="A3" s="93">
        <f>(L3/C3)*(M3/1000000)</f>
        <v>2.7202223457476378</v>
      </c>
      <c r="B3" s="17" t="s">
        <v>16</v>
      </c>
      <c r="C3" s="1">
        <v>1799</v>
      </c>
      <c r="D3" s="2">
        <v>294</v>
      </c>
      <c r="E3" s="4">
        <v>10</v>
      </c>
      <c r="F3" s="4"/>
      <c r="G3" s="4">
        <v>144</v>
      </c>
      <c r="H3" s="1">
        <v>1645</v>
      </c>
      <c r="I3" s="4">
        <v>1</v>
      </c>
      <c r="J3" s="4">
        <v>182</v>
      </c>
      <c r="K3" s="4">
        <v>1</v>
      </c>
      <c r="L3" s="1">
        <v>220000</v>
      </c>
      <c r="M3" s="1">
        <v>22244</v>
      </c>
      <c r="N3" s="10">
        <f>(E3+I3)/C3</f>
        <v>6.1145080600333518E-3</v>
      </c>
      <c r="O3" s="59">
        <f>I3/H3</f>
        <v>6.0790273556231007E-4</v>
      </c>
      <c r="P3" s="7">
        <f>E3/(E3+G3)</f>
        <v>6.4935064935064929E-2</v>
      </c>
      <c r="Q3" s="8"/>
      <c r="R3" s="8"/>
    </row>
    <row r="4" spans="1:18" ht="15" thickBot="1">
      <c r="A4" s="93">
        <f>(L4/C4)*(M4/1000000)</f>
        <v>2.7037107182320441</v>
      </c>
      <c r="B4" s="17" t="s">
        <v>17</v>
      </c>
      <c r="C4" s="4">
        <v>181</v>
      </c>
      <c r="D4" s="4"/>
      <c r="E4" s="4"/>
      <c r="F4" s="4"/>
      <c r="G4" s="4">
        <v>99</v>
      </c>
      <c r="H4" s="4">
        <v>82</v>
      </c>
      <c r="I4" s="4">
        <v>1</v>
      </c>
      <c r="J4" s="1">
        <v>3704</v>
      </c>
      <c r="K4" s="4"/>
      <c r="L4" s="1">
        <v>4890</v>
      </c>
      <c r="M4" s="1">
        <v>100076</v>
      </c>
      <c r="N4" s="10">
        <f>(E4+I4)/C4</f>
        <v>5.5248618784530384E-3</v>
      </c>
      <c r="O4" s="59">
        <f>I4/H4</f>
        <v>1.2195121951219513E-2</v>
      </c>
      <c r="P4" s="7">
        <f>E4/(E4+G4)</f>
        <v>0</v>
      </c>
      <c r="Q4" s="7"/>
      <c r="R4" s="7"/>
    </row>
    <row r="5" spans="1:18" ht="15" thickBot="1">
      <c r="A5" s="93">
        <f>(L5/C5)*(M5/1000000)</f>
        <v>1.6540125857142858</v>
      </c>
      <c r="B5" s="17" t="s">
        <v>18</v>
      </c>
      <c r="C5" s="4">
        <v>700</v>
      </c>
      <c r="D5" s="2">
        <v>12</v>
      </c>
      <c r="E5" s="4">
        <v>4</v>
      </c>
      <c r="F5" s="4"/>
      <c r="G5" s="4">
        <v>431</v>
      </c>
      <c r="H5" s="4">
        <v>265</v>
      </c>
      <c r="I5" s="4">
        <v>3</v>
      </c>
      <c r="J5" s="4">
        <v>411</v>
      </c>
      <c r="K5" s="4">
        <v>2</v>
      </c>
      <c r="L5" s="1">
        <v>44386</v>
      </c>
      <c r="M5" s="1">
        <v>26085</v>
      </c>
      <c r="N5" s="10">
        <f>(E5+I5)/C5</f>
        <v>0.01</v>
      </c>
      <c r="O5" s="59">
        <f>I5/H5</f>
        <v>1.1320754716981131E-2</v>
      </c>
      <c r="P5" s="7">
        <f>E5/(E5+G5)</f>
        <v>9.1954022988505746E-3</v>
      </c>
      <c r="Q5" s="7"/>
      <c r="R5" s="7"/>
    </row>
    <row r="6" spans="1:18" s="11" customFormat="1" ht="15" thickBot="1">
      <c r="A6" s="97">
        <f>(L6/C6)*(M6/1000000)</f>
        <v>1.401737191011236</v>
      </c>
      <c r="B6" s="98" t="s">
        <v>19</v>
      </c>
      <c r="C6" s="99">
        <v>890</v>
      </c>
      <c r="D6" s="101">
        <v>28</v>
      </c>
      <c r="E6" s="99">
        <v>4</v>
      </c>
      <c r="F6" s="99"/>
      <c r="G6" s="99">
        <v>206</v>
      </c>
      <c r="H6" s="99">
        <v>680</v>
      </c>
      <c r="I6" s="99">
        <v>8</v>
      </c>
      <c r="J6" s="99">
        <v>119</v>
      </c>
      <c r="K6" s="99">
        <v>0.5</v>
      </c>
      <c r="L6" s="100">
        <v>96709</v>
      </c>
      <c r="M6" s="100">
        <v>12900</v>
      </c>
      <c r="N6" s="13">
        <f>(E6+I6)/C6</f>
        <v>1.3483146067415731E-2</v>
      </c>
      <c r="O6" s="13">
        <f>I6/H6</f>
        <v>1.1764705882352941E-2</v>
      </c>
      <c r="P6" s="13">
        <f>E6/(E6+G6)</f>
        <v>1.9047619047619049E-2</v>
      </c>
      <c r="Q6" s="13"/>
      <c r="R6" s="13"/>
    </row>
    <row r="7" spans="1:18" ht="15" thickBot="1">
      <c r="A7" s="93">
        <f>(L7/C7)*(M7/1000000)</f>
        <v>1.2716823041722747</v>
      </c>
      <c r="B7" s="17" t="s">
        <v>20</v>
      </c>
      <c r="C7" s="1">
        <v>1486</v>
      </c>
      <c r="D7" s="2">
        <v>69</v>
      </c>
      <c r="E7" s="4">
        <v>4</v>
      </c>
      <c r="F7" s="4"/>
      <c r="G7" s="4">
        <v>428</v>
      </c>
      <c r="H7" s="1">
        <v>1054</v>
      </c>
      <c r="I7" s="4">
        <v>11</v>
      </c>
      <c r="J7" s="1">
        <v>4355</v>
      </c>
      <c r="K7" s="4">
        <v>12</v>
      </c>
      <c r="L7" s="1">
        <v>25394</v>
      </c>
      <c r="M7" s="1">
        <v>74416</v>
      </c>
      <c r="N7" s="10">
        <f>(E7+I7)/C7</f>
        <v>1.0094212651413189E-2</v>
      </c>
      <c r="O7" s="59">
        <f>I7/H7</f>
        <v>1.0436432637571158E-2</v>
      </c>
      <c r="P7" s="7">
        <f>E7/(E7+G7)</f>
        <v>9.2592592592592587E-3</v>
      </c>
      <c r="Q7" s="7"/>
      <c r="R7" s="7"/>
    </row>
    <row r="8" spans="1:18" s="11" customFormat="1" ht="15" thickBot="1">
      <c r="A8" s="97">
        <f>(L8/C8)*(M8/1000000)</f>
        <v>1.118851474074074</v>
      </c>
      <c r="B8" s="98" t="s">
        <v>21</v>
      </c>
      <c r="C8" s="99">
        <v>135</v>
      </c>
      <c r="D8" s="99"/>
      <c r="E8" s="99">
        <v>1</v>
      </c>
      <c r="F8" s="99"/>
      <c r="G8" s="99">
        <v>73</v>
      </c>
      <c r="H8" s="99">
        <v>61</v>
      </c>
      <c r="I8" s="99">
        <v>3</v>
      </c>
      <c r="J8" s="99">
        <v>309</v>
      </c>
      <c r="K8" s="99">
        <v>2</v>
      </c>
      <c r="L8" s="100">
        <v>8129</v>
      </c>
      <c r="M8" s="100">
        <v>18581</v>
      </c>
      <c r="N8" s="13">
        <f>(E8+I8)/C8</f>
        <v>2.9629629629629631E-2</v>
      </c>
      <c r="O8" s="13">
        <f>I8/H8</f>
        <v>4.9180327868852458E-2</v>
      </c>
      <c r="P8" s="13">
        <f>E8/(E8+G8)</f>
        <v>1.3513513513513514E-2</v>
      </c>
      <c r="Q8" s="13"/>
      <c r="R8" s="13"/>
    </row>
    <row r="9" spans="1:18" s="11" customFormat="1" ht="15" thickBot="1">
      <c r="A9" s="93">
        <f>(L9/C9)*(M9/1000000)</f>
        <v>1.0704331365638766</v>
      </c>
      <c r="B9" s="17" t="s">
        <v>22</v>
      </c>
      <c r="C9" s="4">
        <v>227</v>
      </c>
      <c r="D9" s="2">
        <v>14</v>
      </c>
      <c r="E9" s="4"/>
      <c r="F9" s="4"/>
      <c r="G9" s="4">
        <v>5</v>
      </c>
      <c r="H9" s="4">
        <v>222</v>
      </c>
      <c r="I9" s="4">
        <v>3</v>
      </c>
      <c r="J9" s="4">
        <v>514</v>
      </c>
      <c r="K9" s="4"/>
      <c r="L9" s="1">
        <v>10358</v>
      </c>
      <c r="M9" s="1">
        <v>23459</v>
      </c>
      <c r="N9" s="10">
        <f>(E9+I9)/C9</f>
        <v>1.3215859030837005E-2</v>
      </c>
      <c r="O9" s="59">
        <f>I9/H9</f>
        <v>1.3513513513513514E-2</v>
      </c>
      <c r="P9" s="7">
        <f>E9/(E9+G9)</f>
        <v>0</v>
      </c>
      <c r="Q9" s="7"/>
      <c r="R9" s="7"/>
    </row>
    <row r="10" spans="1:18" ht="15" thickBot="1">
      <c r="A10" s="93">
        <f>(L10/C10)*(M10/1000000)</f>
        <v>0.76521766666666668</v>
      </c>
      <c r="B10" s="17" t="s">
        <v>23</v>
      </c>
      <c r="C10" s="4">
        <v>18</v>
      </c>
      <c r="D10" s="2">
        <v>1</v>
      </c>
      <c r="E10" s="4"/>
      <c r="F10" s="4"/>
      <c r="G10" s="4">
        <v>1</v>
      </c>
      <c r="H10" s="4">
        <v>17</v>
      </c>
      <c r="I10" s="4"/>
      <c r="J10" s="4">
        <v>63</v>
      </c>
      <c r="K10" s="4"/>
      <c r="L10" s="1">
        <v>1983</v>
      </c>
      <c r="M10" s="1">
        <v>6946</v>
      </c>
      <c r="N10" s="10">
        <f>(E10+I10)/C10</f>
        <v>0</v>
      </c>
      <c r="O10" s="59">
        <f>I10/H10</f>
        <v>0</v>
      </c>
      <c r="P10" s="7">
        <f>E10/(E10+G10)</f>
        <v>0</v>
      </c>
      <c r="Q10" s="7"/>
      <c r="R10" s="7"/>
    </row>
    <row r="11" spans="1:18" ht="15" thickBot="1">
      <c r="A11" s="93">
        <f>(L11/C11)*(M11/1000000)</f>
        <v>0.61771608832807579</v>
      </c>
      <c r="B11" s="17" t="s">
        <v>24</v>
      </c>
      <c r="C11" s="1">
        <v>5389</v>
      </c>
      <c r="D11" s="2">
        <v>658</v>
      </c>
      <c r="E11" s="4">
        <v>45</v>
      </c>
      <c r="F11" s="3">
        <v>2</v>
      </c>
      <c r="G11" s="4">
        <v>355</v>
      </c>
      <c r="H11" s="1">
        <v>4989</v>
      </c>
      <c r="I11" s="4">
        <v>8</v>
      </c>
      <c r="J11" s="4">
        <v>37</v>
      </c>
      <c r="K11" s="4">
        <v>0.3</v>
      </c>
      <c r="L11" s="1">
        <v>697000</v>
      </c>
      <c r="M11" s="1">
        <v>4776</v>
      </c>
      <c r="N11" s="10">
        <f>(E11+I11)/C11</f>
        <v>9.834848766004824E-3</v>
      </c>
      <c r="O11" s="59">
        <f>I11/H11</f>
        <v>1.6035277610743637E-3</v>
      </c>
      <c r="P11" s="7">
        <f>E11/(E11+G11)</f>
        <v>0.1125</v>
      </c>
      <c r="Q11" s="7"/>
      <c r="R11" s="7"/>
    </row>
    <row r="12" spans="1:18" s="11" customFormat="1" ht="15" thickBot="1">
      <c r="A12" s="97">
        <f>(L12/C12)*(M12/1000000)</f>
        <v>0.60221488034782611</v>
      </c>
      <c r="B12" s="98" t="s">
        <v>25</v>
      </c>
      <c r="C12" s="100">
        <v>5750</v>
      </c>
      <c r="D12" s="101">
        <v>200</v>
      </c>
      <c r="E12" s="99">
        <v>37</v>
      </c>
      <c r="F12" s="102">
        <v>7</v>
      </c>
      <c r="G12" s="100">
        <v>2315</v>
      </c>
      <c r="H12" s="100">
        <v>3398</v>
      </c>
      <c r="I12" s="99">
        <v>91</v>
      </c>
      <c r="J12" s="99">
        <v>225</v>
      </c>
      <c r="K12" s="99">
        <v>1</v>
      </c>
      <c r="L12" s="100">
        <v>297154</v>
      </c>
      <c r="M12" s="100">
        <v>11653</v>
      </c>
      <c r="N12" s="13">
        <f>(E12+I12)/C12</f>
        <v>2.2260869565217393E-2</v>
      </c>
      <c r="O12" s="13">
        <f>I12/H12</f>
        <v>2.6780459093584463E-2</v>
      </c>
      <c r="P12" s="13">
        <f>E12/(E12+G12)</f>
        <v>1.5731292517006803E-2</v>
      </c>
      <c r="Q12" s="13"/>
      <c r="R12" s="13"/>
    </row>
    <row r="13" spans="1:18" ht="15" thickBot="1">
      <c r="A13" s="93">
        <f>(L13/C13)*(M13/1000000)</f>
        <v>0.52131155339805824</v>
      </c>
      <c r="B13" s="17" t="s">
        <v>26</v>
      </c>
      <c r="C13" s="4">
        <v>103</v>
      </c>
      <c r="D13" s="2">
        <v>5</v>
      </c>
      <c r="E13" s="4"/>
      <c r="F13" s="4"/>
      <c r="G13" s="4">
        <v>52</v>
      </c>
      <c r="H13" s="4">
        <v>51</v>
      </c>
      <c r="I13" s="4"/>
      <c r="J13" s="1">
        <v>3057</v>
      </c>
      <c r="K13" s="4"/>
      <c r="L13" s="1">
        <v>1345</v>
      </c>
      <c r="M13" s="1">
        <v>39922</v>
      </c>
      <c r="N13" s="10">
        <f>(E13+I13)/C13</f>
        <v>0</v>
      </c>
      <c r="O13" s="59">
        <f>I13/H13</f>
        <v>0</v>
      </c>
      <c r="P13" s="7">
        <f>E13/(E13+G13)</f>
        <v>0</v>
      </c>
      <c r="Q13" s="7"/>
      <c r="R13" s="7"/>
    </row>
    <row r="14" spans="1:18" ht="15" thickBot="1">
      <c r="A14" s="93">
        <f>(L14/C14)*(M14/1000000)</f>
        <v>0.47040672727272725</v>
      </c>
      <c r="B14" s="17" t="s">
        <v>27</v>
      </c>
      <c r="C14" s="4">
        <v>11</v>
      </c>
      <c r="D14" s="4"/>
      <c r="E14" s="4"/>
      <c r="F14" s="4"/>
      <c r="G14" s="4">
        <v>3</v>
      </c>
      <c r="H14" s="4">
        <v>8</v>
      </c>
      <c r="I14" s="4"/>
      <c r="J14" s="4">
        <v>194</v>
      </c>
      <c r="K14" s="4"/>
      <c r="L14" s="4">
        <v>542</v>
      </c>
      <c r="M14" s="1">
        <v>9547</v>
      </c>
      <c r="N14" s="10">
        <f>(E14+I14)/C14</f>
        <v>0</v>
      </c>
      <c r="O14" s="59">
        <f>I14/H14</f>
        <v>0</v>
      </c>
      <c r="P14" s="7">
        <f>E14/(E14+G14)</f>
        <v>0</v>
      </c>
      <c r="Q14" s="7"/>
      <c r="R14" s="7"/>
    </row>
    <row r="15" spans="1:18" ht="15" thickBot="1">
      <c r="A15" s="93">
        <f>(L15/C15)*(M15/1000000)</f>
        <v>0.42539497185741088</v>
      </c>
      <c r="B15" s="17" t="s">
        <v>28</v>
      </c>
      <c r="C15" s="4">
        <v>533</v>
      </c>
      <c r="D15" s="2">
        <v>24</v>
      </c>
      <c r="E15" s="4">
        <v>1</v>
      </c>
      <c r="F15" s="4"/>
      <c r="G15" s="4">
        <v>1</v>
      </c>
      <c r="H15" s="4">
        <v>531</v>
      </c>
      <c r="I15" s="4">
        <v>4</v>
      </c>
      <c r="J15" s="4">
        <v>283</v>
      </c>
      <c r="K15" s="4">
        <v>0.5</v>
      </c>
      <c r="L15" s="1">
        <v>20680</v>
      </c>
      <c r="M15" s="1">
        <v>10964</v>
      </c>
      <c r="N15" s="10">
        <f>(E15+I15)/C15</f>
        <v>9.3808630393996256E-3</v>
      </c>
      <c r="O15" s="59">
        <f>I15/H15</f>
        <v>7.5329566854990581E-3</v>
      </c>
      <c r="P15" s="7">
        <f>E15/(E15+G15)</f>
        <v>0.5</v>
      </c>
      <c r="Q15" s="7"/>
      <c r="R15" s="7"/>
    </row>
    <row r="16" spans="1:18" s="11" customFormat="1" ht="15" thickBot="1">
      <c r="A16" s="97">
        <f>(L16/C16)*(M16/1000000)</f>
        <v>0.40531914310833256</v>
      </c>
      <c r="B16" s="98" t="s">
        <v>29</v>
      </c>
      <c r="C16" s="100">
        <v>10237</v>
      </c>
      <c r="D16" s="101">
        <v>81</v>
      </c>
      <c r="E16" s="99">
        <v>183</v>
      </c>
      <c r="F16" s="102">
        <v>6</v>
      </c>
      <c r="G16" s="100">
        <v>6463</v>
      </c>
      <c r="H16" s="100">
        <v>3591</v>
      </c>
      <c r="I16" s="99">
        <v>55</v>
      </c>
      <c r="J16" s="99">
        <v>200</v>
      </c>
      <c r="K16" s="99">
        <v>4</v>
      </c>
      <c r="L16" s="100">
        <v>461233</v>
      </c>
      <c r="M16" s="100">
        <v>8996</v>
      </c>
      <c r="N16" s="13">
        <f>(E16+I16)/C16</f>
        <v>2.3248998730096709E-2</v>
      </c>
      <c r="O16" s="13">
        <f>I16/H16</f>
        <v>1.5316067947646894E-2</v>
      </c>
      <c r="P16" s="13">
        <f>E16/(E16+G16)</f>
        <v>2.7535359614805899E-2</v>
      </c>
      <c r="Q16" s="13"/>
      <c r="R16" s="13"/>
    </row>
    <row r="17" spans="1:18" ht="15" thickBot="1">
      <c r="A17" s="93">
        <f>(L17/C17)*(M17/1000000)</f>
        <v>0.37190393179538617</v>
      </c>
      <c r="B17" s="17" t="s">
        <v>30</v>
      </c>
      <c r="C17" s="4">
        <v>997</v>
      </c>
      <c r="D17" s="2">
        <v>20</v>
      </c>
      <c r="E17" s="4">
        <v>28</v>
      </c>
      <c r="F17" s="3">
        <v>6</v>
      </c>
      <c r="G17" s="4">
        <v>79</v>
      </c>
      <c r="H17" s="4">
        <v>890</v>
      </c>
      <c r="I17" s="4">
        <v>31</v>
      </c>
      <c r="J17" s="4">
        <v>480</v>
      </c>
      <c r="K17" s="4">
        <v>13</v>
      </c>
      <c r="L17" s="1">
        <v>27764</v>
      </c>
      <c r="M17" s="1">
        <v>13355</v>
      </c>
      <c r="N17" s="10">
        <f>(E17+I17)/C17</f>
        <v>5.9177532597793382E-2</v>
      </c>
      <c r="O17" s="59">
        <f>I17/H17</f>
        <v>3.4831460674157301E-2</v>
      </c>
      <c r="P17" s="7">
        <f>E17/(E17+G17)</f>
        <v>0.26168224299065418</v>
      </c>
      <c r="Q17" s="7"/>
      <c r="R17" s="7"/>
    </row>
    <row r="18" spans="1:18" ht="15" thickBot="1">
      <c r="A18" s="93">
        <f>(L18/C18)*(M18/1000000)</f>
        <v>0.36351885352558466</v>
      </c>
      <c r="B18" s="17" t="s">
        <v>31</v>
      </c>
      <c r="C18" s="1">
        <v>5687</v>
      </c>
      <c r="D18" s="2">
        <v>137</v>
      </c>
      <c r="E18" s="4">
        <v>71</v>
      </c>
      <c r="F18" s="3">
        <v>9</v>
      </c>
      <c r="G18" s="4">
        <v>32</v>
      </c>
      <c r="H18" s="1">
        <v>5584</v>
      </c>
      <c r="I18" s="4">
        <v>89</v>
      </c>
      <c r="J18" s="1">
        <v>1049</v>
      </c>
      <c r="K18" s="4">
        <v>13</v>
      </c>
      <c r="L18" s="1">
        <v>105865</v>
      </c>
      <c r="M18" s="1">
        <v>19528</v>
      </c>
      <c r="N18" s="10">
        <f>(E18+I18)/C18</f>
        <v>2.813434148056972E-2</v>
      </c>
      <c r="O18" s="59">
        <f>I18/H18</f>
        <v>1.5938395415472779E-2</v>
      </c>
      <c r="P18" s="7">
        <f>E18/(E18+G18)</f>
        <v>0.68932038834951459</v>
      </c>
      <c r="Q18" s="7"/>
      <c r="R18" s="7"/>
    </row>
    <row r="19" spans="1:18" s="11" customFormat="1" ht="15" thickBot="1">
      <c r="A19" s="93">
        <f>(L19/C19)*(M19/1000000)</f>
        <v>0.3343626970954357</v>
      </c>
      <c r="B19" s="17" t="s">
        <v>32</v>
      </c>
      <c r="C19" s="4">
        <v>241</v>
      </c>
      <c r="D19" s="2">
        <v>1</v>
      </c>
      <c r="E19" s="4"/>
      <c r="F19" s="4"/>
      <c r="G19" s="4">
        <v>90</v>
      </c>
      <c r="H19" s="4">
        <v>151</v>
      </c>
      <c r="I19" s="4">
        <v>3</v>
      </c>
      <c r="J19" s="4">
        <v>2</v>
      </c>
      <c r="K19" s="4"/>
      <c r="L19" s="1">
        <v>88551</v>
      </c>
      <c r="M19" s="4">
        <v>910</v>
      </c>
      <c r="N19" s="10">
        <f>(E19+I19)/C19</f>
        <v>1.2448132780082987E-2</v>
      </c>
      <c r="O19" s="59">
        <f>I19/H19</f>
        <v>1.9867549668874173E-2</v>
      </c>
      <c r="P19" s="7">
        <f>E19/(E19+G19)</f>
        <v>0</v>
      </c>
      <c r="Q19" s="7"/>
      <c r="R19" s="7"/>
    </row>
    <row r="20" spans="1:18" ht="15" thickBot="1">
      <c r="A20" s="93">
        <f>(L20/C20)*(M20/1000000)</f>
        <v>0.31965623395149784</v>
      </c>
      <c r="B20" s="17" t="s">
        <v>33</v>
      </c>
      <c r="C20" s="1">
        <v>2804</v>
      </c>
      <c r="D20" s="2">
        <v>75</v>
      </c>
      <c r="E20" s="4">
        <v>36</v>
      </c>
      <c r="F20" s="3">
        <v>5</v>
      </c>
      <c r="G20" s="4">
        <v>500</v>
      </c>
      <c r="H20" s="1">
        <v>2268</v>
      </c>
      <c r="I20" s="4">
        <v>33</v>
      </c>
      <c r="J20" s="1">
        <v>4479</v>
      </c>
      <c r="K20" s="4">
        <v>58</v>
      </c>
      <c r="L20" s="1">
        <v>23687</v>
      </c>
      <c r="M20" s="1">
        <v>37840</v>
      </c>
      <c r="N20" s="10">
        <f>(E20+I20)/C20</f>
        <v>2.4607703281027102E-2</v>
      </c>
      <c r="O20" s="59">
        <f>I20/H20</f>
        <v>1.4550264550264549E-2</v>
      </c>
      <c r="P20" s="7">
        <f>E20/(E20+G20)</f>
        <v>6.7164179104477612E-2</v>
      </c>
      <c r="Q20" s="7"/>
      <c r="R20" s="7"/>
    </row>
    <row r="21" spans="1:18" ht="15" thickBot="1">
      <c r="A21" s="93">
        <f>(L21/C21)*(M21/1000000)</f>
        <v>0.30316985961713766</v>
      </c>
      <c r="B21" s="17" t="s">
        <v>34</v>
      </c>
      <c r="C21" s="1">
        <v>1097</v>
      </c>
      <c r="D21" s="2">
        <v>58</v>
      </c>
      <c r="E21" s="4">
        <v>15</v>
      </c>
      <c r="F21" s="3">
        <v>2</v>
      </c>
      <c r="G21" s="4">
        <v>62</v>
      </c>
      <c r="H21" s="1">
        <v>1020</v>
      </c>
      <c r="I21" s="4">
        <v>17</v>
      </c>
      <c r="J21" s="4">
        <v>827</v>
      </c>
      <c r="K21" s="4">
        <v>11</v>
      </c>
      <c r="L21" s="1">
        <v>21004</v>
      </c>
      <c r="M21" s="1">
        <v>15834</v>
      </c>
      <c r="N21" s="10">
        <f>(E21+I21)/C21</f>
        <v>2.9170464904284411E-2</v>
      </c>
      <c r="O21" s="59">
        <f>I21/H21</f>
        <v>1.6666666666666666E-2</v>
      </c>
      <c r="P21" s="7">
        <f>E21/(E21+G21)</f>
        <v>0.19480519480519481</v>
      </c>
      <c r="Q21" s="7"/>
      <c r="R21" s="7"/>
    </row>
    <row r="22" spans="1:18" ht="15" thickBot="1">
      <c r="A22" s="93">
        <f>(L22/C22)*(M22/1000000)</f>
        <v>0.27667090211970075</v>
      </c>
      <c r="B22" s="17" t="s">
        <v>35</v>
      </c>
      <c r="C22" s="1">
        <v>1604</v>
      </c>
      <c r="D22" s="2">
        <v>279</v>
      </c>
      <c r="E22" s="4">
        <v>4</v>
      </c>
      <c r="F22" s="3">
        <v>1</v>
      </c>
      <c r="G22" s="4">
        <v>123</v>
      </c>
      <c r="H22" s="1">
        <v>1477</v>
      </c>
      <c r="I22" s="4">
        <v>37</v>
      </c>
      <c r="J22" s="4">
        <v>557</v>
      </c>
      <c r="K22" s="4">
        <v>1</v>
      </c>
      <c r="L22" s="1">
        <v>35757</v>
      </c>
      <c r="M22" s="1">
        <v>12411</v>
      </c>
      <c r="N22" s="10">
        <f>(E22+I22)/C22</f>
        <v>2.5561097256857856E-2</v>
      </c>
      <c r="O22" s="59">
        <f>I22/H22</f>
        <v>2.5050778605280974E-2</v>
      </c>
      <c r="P22" s="7">
        <f>E22/(E22+G22)</f>
        <v>3.1496062992125984E-2</v>
      </c>
      <c r="Q22" s="7"/>
      <c r="R22" s="7"/>
    </row>
    <row r="23" spans="1:18" ht="15" thickBot="1">
      <c r="A23" s="93">
        <f>(L23/C23)*(M23/1000000)</f>
        <v>0.27590259740259743</v>
      </c>
      <c r="B23" s="17" t="s">
        <v>36</v>
      </c>
      <c r="C23" s="4">
        <v>77</v>
      </c>
      <c r="D23" s="4"/>
      <c r="E23" s="4">
        <v>1</v>
      </c>
      <c r="F23" s="4"/>
      <c r="G23" s="4"/>
      <c r="H23" s="4">
        <v>76</v>
      </c>
      <c r="I23" s="4"/>
      <c r="J23" s="1">
        <v>2020</v>
      </c>
      <c r="K23" s="4">
        <v>26</v>
      </c>
      <c r="L23" s="4">
        <v>900</v>
      </c>
      <c r="M23" s="1">
        <v>23605</v>
      </c>
      <c r="N23" s="10">
        <f>(E23+I23)/C23</f>
        <v>1.2987012987012988E-2</v>
      </c>
      <c r="O23" s="59">
        <f>I23/H23</f>
        <v>0</v>
      </c>
      <c r="P23" s="7">
        <f>E23/(E23+G23)</f>
        <v>1</v>
      </c>
      <c r="Q23" s="7"/>
      <c r="R23" s="7"/>
    </row>
    <row r="24" spans="1:18" s="11" customFormat="1" ht="15" thickBot="1">
      <c r="A24" s="93">
        <f>(L24/C24)*(M24/1000000)</f>
        <v>0.27020547945205475</v>
      </c>
      <c r="B24" s="17" t="s">
        <v>37</v>
      </c>
      <c r="C24" s="4">
        <v>584</v>
      </c>
      <c r="D24" s="2">
        <v>63</v>
      </c>
      <c r="E24" s="4">
        <v>7</v>
      </c>
      <c r="F24" s="3">
        <v>2</v>
      </c>
      <c r="G24" s="4">
        <v>32</v>
      </c>
      <c r="H24" s="4">
        <v>545</v>
      </c>
      <c r="I24" s="4">
        <v>17</v>
      </c>
      <c r="J24" s="4">
        <v>58</v>
      </c>
      <c r="K24" s="4">
        <v>0.7</v>
      </c>
      <c r="L24" s="1">
        <v>40000</v>
      </c>
      <c r="M24" s="1">
        <v>3945</v>
      </c>
      <c r="N24" s="10">
        <f>(E24+I24)/C24</f>
        <v>4.1095890410958902E-2</v>
      </c>
      <c r="O24" s="59">
        <f>I24/H24</f>
        <v>3.1192660550458717E-2</v>
      </c>
      <c r="P24" s="7">
        <f>E24/(E24+G24)</f>
        <v>0.17948717948717949</v>
      </c>
      <c r="Q24" s="13"/>
      <c r="R24" s="13"/>
    </row>
    <row r="25" spans="1:18" ht="15" thickBot="1">
      <c r="A25" s="93">
        <f>(L25/C25)*(M25/1000000)</f>
        <v>0.26168756592877762</v>
      </c>
      <c r="B25" s="17" t="s">
        <v>38</v>
      </c>
      <c r="C25" s="1">
        <v>1039</v>
      </c>
      <c r="D25" s="2">
        <v>89</v>
      </c>
      <c r="E25" s="4">
        <v>1</v>
      </c>
      <c r="F25" s="4"/>
      <c r="G25" s="4">
        <v>156</v>
      </c>
      <c r="H25" s="4">
        <v>882</v>
      </c>
      <c r="I25" s="4">
        <v>3</v>
      </c>
      <c r="J25" s="4">
        <v>215</v>
      </c>
      <c r="K25" s="4">
        <v>0.2</v>
      </c>
      <c r="L25" s="1">
        <v>36209</v>
      </c>
      <c r="M25" s="1">
        <v>7509</v>
      </c>
      <c r="N25" s="10">
        <f>(E25+I25)/C25</f>
        <v>3.8498556304138597E-3</v>
      </c>
      <c r="O25" s="59">
        <f>I25/H25</f>
        <v>3.4013605442176869E-3</v>
      </c>
      <c r="P25" s="7">
        <f>E25/(E25+G25)</f>
        <v>6.369426751592357E-3</v>
      </c>
      <c r="Q25" s="7"/>
      <c r="R25" s="7"/>
    </row>
    <row r="26" spans="1:18" ht="15" thickBot="1">
      <c r="A26" s="93">
        <f>(L26/C26)*(M26/1000000)</f>
        <v>0.25324348951911219</v>
      </c>
      <c r="B26" s="17" t="s">
        <v>39</v>
      </c>
      <c r="C26" s="4">
        <v>811</v>
      </c>
      <c r="D26" s="2">
        <v>40</v>
      </c>
      <c r="E26" s="4">
        <v>13</v>
      </c>
      <c r="F26" s="3">
        <v>2</v>
      </c>
      <c r="G26" s="4">
        <v>7</v>
      </c>
      <c r="H26" s="4">
        <v>791</v>
      </c>
      <c r="I26" s="4">
        <v>11</v>
      </c>
      <c r="J26" s="4">
        <v>298</v>
      </c>
      <c r="K26" s="4">
        <v>5</v>
      </c>
      <c r="L26" s="1">
        <v>23645</v>
      </c>
      <c r="M26" s="1">
        <v>8686</v>
      </c>
      <c r="N26" s="10">
        <f>(E26+I26)/C26</f>
        <v>2.9593094944512947E-2</v>
      </c>
      <c r="O26" s="59">
        <f>I26/H26</f>
        <v>1.3906447534766119E-2</v>
      </c>
      <c r="P26" s="7">
        <f>E26/(E26+G26)</f>
        <v>0.65</v>
      </c>
      <c r="Q26" s="7"/>
      <c r="R26" s="7"/>
    </row>
    <row r="27" spans="1:18" ht="15" thickBot="1">
      <c r="A27" s="93">
        <f>(L27/C27)*(M27/1000000)</f>
        <v>0.22250321973094167</v>
      </c>
      <c r="B27" s="17" t="s">
        <v>40</v>
      </c>
      <c r="C27" s="4">
        <v>446</v>
      </c>
      <c r="D27" s="2">
        <v>20</v>
      </c>
      <c r="E27" s="4">
        <v>9</v>
      </c>
      <c r="F27" s="4"/>
      <c r="G27" s="4">
        <v>37</v>
      </c>
      <c r="H27" s="4">
        <v>400</v>
      </c>
      <c r="I27" s="4">
        <v>11</v>
      </c>
      <c r="J27" s="4">
        <v>369</v>
      </c>
      <c r="K27" s="4">
        <v>7</v>
      </c>
      <c r="L27" s="1">
        <v>10946</v>
      </c>
      <c r="M27" s="1">
        <v>9066</v>
      </c>
      <c r="N27" s="10">
        <f>(E27+I27)/C27</f>
        <v>4.4843049327354258E-2</v>
      </c>
      <c r="O27" s="59">
        <f>I27/H27</f>
        <v>2.75E-2</v>
      </c>
      <c r="P27" s="7">
        <f>E27/(E27+G27)</f>
        <v>0.19565217391304349</v>
      </c>
      <c r="Q27" s="7"/>
      <c r="R27" s="7"/>
    </row>
    <row r="28" spans="1:18" s="11" customFormat="1" ht="15" thickBot="1">
      <c r="A28" s="97">
        <f>(L28/C28)*(M28/1000000)</f>
        <v>0.1986050420168067</v>
      </c>
      <c r="B28" s="98" t="s">
        <v>41</v>
      </c>
      <c r="C28" s="100">
        <v>1309</v>
      </c>
      <c r="D28" s="101">
        <v>120</v>
      </c>
      <c r="E28" s="99">
        <v>6</v>
      </c>
      <c r="F28" s="99"/>
      <c r="G28" s="99">
        <v>320</v>
      </c>
      <c r="H28" s="99">
        <v>983</v>
      </c>
      <c r="I28" s="99">
        <v>25</v>
      </c>
      <c r="J28" s="99">
        <v>224</v>
      </c>
      <c r="K28" s="99">
        <v>1</v>
      </c>
      <c r="L28" s="100">
        <v>39000</v>
      </c>
      <c r="M28" s="100">
        <v>6666</v>
      </c>
      <c r="N28" s="13">
        <f>(E28+I28)/C28</f>
        <v>2.3682200152788387E-2</v>
      </c>
      <c r="O28" s="13">
        <f>I28/H28</f>
        <v>2.5432349949135302E-2</v>
      </c>
      <c r="P28" s="13">
        <f>E28/(E28+G28)</f>
        <v>1.8404907975460124E-2</v>
      </c>
      <c r="Q28" s="13"/>
      <c r="R28" s="13"/>
    </row>
    <row r="29" spans="1:18" ht="15" thickBot="1">
      <c r="A29" s="93">
        <f>(L29/C29)*(M29/1000000)</f>
        <v>0.19279715302491104</v>
      </c>
      <c r="B29" s="17" t="s">
        <v>42</v>
      </c>
      <c r="C29" s="4">
        <v>562</v>
      </c>
      <c r="D29" s="2">
        <v>122</v>
      </c>
      <c r="E29" s="4">
        <v>8</v>
      </c>
      <c r="F29" s="3">
        <v>3</v>
      </c>
      <c r="G29" s="4">
        <v>52</v>
      </c>
      <c r="H29" s="4">
        <v>502</v>
      </c>
      <c r="I29" s="4">
        <v>11</v>
      </c>
      <c r="J29" s="4">
        <v>59</v>
      </c>
      <c r="K29" s="4">
        <v>0.8</v>
      </c>
      <c r="L29" s="1">
        <v>32000</v>
      </c>
      <c r="M29" s="1">
        <v>3386</v>
      </c>
      <c r="N29" s="10">
        <f>(E29+I29)/C29</f>
        <v>3.3807829181494664E-2</v>
      </c>
      <c r="O29" s="59">
        <f>I29/H29</f>
        <v>2.1912350597609563E-2</v>
      </c>
      <c r="P29" s="7">
        <f>E29/(E29+G29)</f>
        <v>0.13333333333333333</v>
      </c>
      <c r="Q29" s="7"/>
      <c r="R29" s="7"/>
    </row>
    <row r="30" spans="1:18" ht="15" thickBot="1">
      <c r="A30" s="93">
        <f>(L30/C30)*(M30/1000000)</f>
        <v>0.1726994649303765</v>
      </c>
      <c r="B30" s="17" t="s">
        <v>43</v>
      </c>
      <c r="C30" s="1">
        <v>15512</v>
      </c>
      <c r="D30" s="14">
        <v>1600</v>
      </c>
      <c r="E30" s="4">
        <v>280</v>
      </c>
      <c r="F30" s="3">
        <v>49</v>
      </c>
      <c r="G30" s="1">
        <v>2942</v>
      </c>
      <c r="H30" s="1">
        <v>12290</v>
      </c>
      <c r="I30" s="4">
        <v>426</v>
      </c>
      <c r="J30" s="4">
        <v>411</v>
      </c>
      <c r="K30" s="4">
        <v>7</v>
      </c>
      <c r="L30" s="1">
        <v>317972</v>
      </c>
      <c r="M30" s="1">
        <v>8425</v>
      </c>
      <c r="N30" s="10">
        <f>(E30+I30)/C30</f>
        <v>4.5513151108818976E-2</v>
      </c>
      <c r="O30" s="59">
        <f>I30/H30</f>
        <v>3.4662327095199348E-2</v>
      </c>
      <c r="P30" s="7">
        <f>E30/(E30+G30)</f>
        <v>8.6902545003103668E-2</v>
      </c>
      <c r="Q30" s="7"/>
      <c r="R30" s="7"/>
    </row>
    <row r="31" spans="1:18" ht="15" thickBot="1">
      <c r="A31" s="93">
        <f>(L31/C31)*(M31/1000000)</f>
        <v>0.16478576377952758</v>
      </c>
      <c r="B31" s="17" t="s">
        <v>44</v>
      </c>
      <c r="C31" s="4">
        <v>127</v>
      </c>
      <c r="D31" s="2">
        <v>1</v>
      </c>
      <c r="E31" s="4">
        <v>1</v>
      </c>
      <c r="F31" s="4"/>
      <c r="G31" s="4"/>
      <c r="H31" s="4">
        <v>126</v>
      </c>
      <c r="I31" s="4"/>
      <c r="J31" s="1">
        <v>1494</v>
      </c>
      <c r="K31" s="4">
        <v>12</v>
      </c>
      <c r="L31" s="1">
        <v>1334</v>
      </c>
      <c r="M31" s="1">
        <v>15688</v>
      </c>
      <c r="N31" s="10">
        <f>(E31+I31)/C31</f>
        <v>7.874015748031496E-3</v>
      </c>
      <c r="O31" s="59">
        <f>I31/H31</f>
        <v>0</v>
      </c>
      <c r="P31" s="7">
        <f>E31/(E31+G31)</f>
        <v>1</v>
      </c>
      <c r="Q31" s="7"/>
      <c r="R31" s="7"/>
    </row>
    <row r="32" spans="1:18" s="11" customFormat="1" ht="15" thickBot="1">
      <c r="A32" s="97">
        <f>(L32/C32)*(M32/1000000)</f>
        <v>0.16025701652892563</v>
      </c>
      <c r="B32" s="98" t="s">
        <v>45</v>
      </c>
      <c r="C32" s="99">
        <v>363</v>
      </c>
      <c r="D32" s="101">
        <v>8</v>
      </c>
      <c r="E32" s="99">
        <v>5</v>
      </c>
      <c r="F32" s="99"/>
      <c r="G32" s="99">
        <v>54</v>
      </c>
      <c r="H32" s="99">
        <v>304</v>
      </c>
      <c r="I32" s="99"/>
      <c r="J32" s="99">
        <v>15</v>
      </c>
      <c r="K32" s="99">
        <v>0.2</v>
      </c>
      <c r="L32" s="100">
        <v>37219</v>
      </c>
      <c r="M32" s="100">
        <v>1563</v>
      </c>
      <c r="N32" s="13">
        <f>(E32+I32)/C32</f>
        <v>1.3774104683195593E-2</v>
      </c>
      <c r="O32" s="13">
        <f>I32/H32</f>
        <v>0</v>
      </c>
      <c r="P32" s="13">
        <f>E32/(E32+G32)</f>
        <v>8.4745762711864403E-2</v>
      </c>
      <c r="Q32" s="13"/>
      <c r="R32" s="13"/>
    </row>
    <row r="33" spans="1:18" ht="15" thickBot="1">
      <c r="A33" s="93">
        <f>(L33/C33)*(M33/1000000)</f>
        <v>0.13670369668246446</v>
      </c>
      <c r="B33" s="17" t="s">
        <v>46</v>
      </c>
      <c r="C33" s="1">
        <v>21100</v>
      </c>
      <c r="D33" s="2">
        <v>595</v>
      </c>
      <c r="E33" s="4">
        <v>715</v>
      </c>
      <c r="F33" s="3">
        <v>49</v>
      </c>
      <c r="G33" s="1">
        <v>6415</v>
      </c>
      <c r="H33" s="1">
        <v>13970</v>
      </c>
      <c r="I33" s="4">
        <v>391</v>
      </c>
      <c r="J33" s="1">
        <v>2438</v>
      </c>
      <c r="K33" s="4">
        <v>83</v>
      </c>
      <c r="L33" s="1">
        <v>158000</v>
      </c>
      <c r="M33" s="1">
        <v>18256</v>
      </c>
      <c r="N33" s="10">
        <f>(E33+I33)/C33</f>
        <v>5.241706161137441E-2</v>
      </c>
      <c r="O33" s="59">
        <f>I33/H33</f>
        <v>2.7988546886184681E-2</v>
      </c>
      <c r="P33" s="7">
        <f>E33/(E33+G33)</f>
        <v>0.1002805049088359</v>
      </c>
      <c r="Q33" s="7"/>
      <c r="R33" s="7"/>
    </row>
    <row r="34" spans="1:18" ht="15" thickBot="1">
      <c r="A34" s="93">
        <f>(L34/C34)*(M34/1000000)</f>
        <v>0.13420584810126582</v>
      </c>
      <c r="B34" s="17" t="s">
        <v>47</v>
      </c>
      <c r="C34" s="4">
        <v>237</v>
      </c>
      <c r="D34" s="2">
        <v>20</v>
      </c>
      <c r="E34" s="4">
        <v>1</v>
      </c>
      <c r="F34" s="4"/>
      <c r="G34" s="4">
        <v>25</v>
      </c>
      <c r="H34" s="4">
        <v>211</v>
      </c>
      <c r="I34" s="4"/>
      <c r="J34" s="4">
        <v>46</v>
      </c>
      <c r="K34" s="4">
        <v>0.2</v>
      </c>
      <c r="L34" s="1">
        <v>12738</v>
      </c>
      <c r="M34" s="1">
        <v>2497</v>
      </c>
      <c r="N34" s="10">
        <f>(E34+I34)/C34</f>
        <v>4.2194092827004216E-3</v>
      </c>
      <c r="O34" s="59">
        <f>I34/H34</f>
        <v>0</v>
      </c>
      <c r="P34" s="7">
        <f>E34/(E34+G34)</f>
        <v>3.8461538461538464E-2</v>
      </c>
      <c r="Q34" s="7"/>
      <c r="R34" s="7"/>
    </row>
    <row r="35" spans="1:18" ht="15" thickBot="1">
      <c r="A35" s="93">
        <f>(L35/C35)*(M35/1000000)</f>
        <v>0.13128399738391103</v>
      </c>
      <c r="B35" s="17" t="s">
        <v>48</v>
      </c>
      <c r="C35" s="1">
        <v>4587</v>
      </c>
      <c r="D35" s="2">
        <v>115</v>
      </c>
      <c r="E35" s="4">
        <v>67</v>
      </c>
      <c r="F35" s="3">
        <v>8</v>
      </c>
      <c r="G35" s="4">
        <v>96</v>
      </c>
      <c r="H35" s="1">
        <v>4424</v>
      </c>
      <c r="I35" s="4">
        <v>86</v>
      </c>
      <c r="J35" s="4">
        <v>428</v>
      </c>
      <c r="K35" s="4">
        <v>6</v>
      </c>
      <c r="L35" s="1">
        <v>80304</v>
      </c>
      <c r="M35" s="1">
        <v>7499</v>
      </c>
      <c r="N35" s="10">
        <f>(E35+I35)/C35</f>
        <v>3.3355134074558535E-2</v>
      </c>
      <c r="O35" s="59">
        <f>I35/H35</f>
        <v>1.9439421338155516E-2</v>
      </c>
      <c r="P35" s="7">
        <f>E35/(E35+G35)</f>
        <v>0.41104294478527609</v>
      </c>
      <c r="Q35" s="7"/>
      <c r="R35" s="7"/>
    </row>
    <row r="36" spans="1:18" ht="15" thickBot="1">
      <c r="A36" s="93">
        <f>(L36/C36)*(M36/1000000)</f>
        <v>0.11197918647686832</v>
      </c>
      <c r="B36" s="17" t="s">
        <v>49</v>
      </c>
      <c r="C36" s="1">
        <v>8430</v>
      </c>
      <c r="D36" s="2">
        <v>579</v>
      </c>
      <c r="E36" s="4">
        <v>49</v>
      </c>
      <c r="F36" s="3">
        <v>5</v>
      </c>
      <c r="G36" s="4">
        <v>477</v>
      </c>
      <c r="H36" s="1">
        <v>7904</v>
      </c>
      <c r="I36" s="4">
        <v>139</v>
      </c>
      <c r="J36" s="4">
        <v>974</v>
      </c>
      <c r="K36" s="4">
        <v>6</v>
      </c>
      <c r="L36" s="1">
        <v>90394</v>
      </c>
      <c r="M36" s="1">
        <v>10443</v>
      </c>
      <c r="N36" s="10">
        <f>(E36+I36)/C36</f>
        <v>2.2301304863582443E-2</v>
      </c>
      <c r="O36" s="59">
        <f>I36/H36</f>
        <v>1.7586032388663967E-2</v>
      </c>
      <c r="P36" s="7">
        <f>E36/(E36+G36)</f>
        <v>9.3155893536121678E-2</v>
      </c>
      <c r="Q36" s="7"/>
      <c r="R36" s="7"/>
    </row>
    <row r="37" spans="1:18" ht="15" thickBot="1">
      <c r="A37" s="93">
        <f>(L37/C37)*(M37/1000000)</f>
        <v>0.11051235937500001</v>
      </c>
      <c r="B37" s="17" t="s">
        <v>50</v>
      </c>
      <c r="C37" s="4">
        <v>64</v>
      </c>
      <c r="D37" s="4"/>
      <c r="E37" s="4"/>
      <c r="F37" s="4"/>
      <c r="G37" s="4">
        <v>1</v>
      </c>
      <c r="H37" s="4">
        <v>63</v>
      </c>
      <c r="I37" s="4"/>
      <c r="J37" s="4">
        <v>599</v>
      </c>
      <c r="K37" s="4"/>
      <c r="L37" s="4">
        <v>869</v>
      </c>
      <c r="M37" s="1">
        <v>8139</v>
      </c>
      <c r="N37" s="10">
        <f>(E37+I37)/C37</f>
        <v>0</v>
      </c>
      <c r="O37" s="59">
        <f>I37/H37</f>
        <v>0</v>
      </c>
      <c r="P37" s="7">
        <f>E37/(E37+G37)</f>
        <v>0</v>
      </c>
      <c r="Q37" s="7"/>
      <c r="R37" s="7"/>
    </row>
    <row r="38" spans="1:18" ht="15" thickBot="1">
      <c r="A38" s="93">
        <f>(L38/C38)*(M38/1000000)</f>
        <v>0.108299046386192</v>
      </c>
      <c r="B38" s="17" t="s">
        <v>51</v>
      </c>
      <c r="C38" s="1">
        <v>12051</v>
      </c>
      <c r="D38" s="2">
        <v>270</v>
      </c>
      <c r="E38" s="4">
        <v>204</v>
      </c>
      <c r="F38" s="3">
        <v>18</v>
      </c>
      <c r="G38" s="1">
        <v>2998</v>
      </c>
      <c r="H38" s="1">
        <v>8849</v>
      </c>
      <c r="I38" s="4">
        <v>244</v>
      </c>
      <c r="J38" s="1">
        <v>1338</v>
      </c>
      <c r="K38" s="4">
        <v>23</v>
      </c>
      <c r="L38" s="1">
        <v>108416</v>
      </c>
      <c r="M38" s="1">
        <v>12038</v>
      </c>
      <c r="N38" s="10">
        <f>(E38+I38)/C38</f>
        <v>3.7175338146211934E-2</v>
      </c>
      <c r="O38" s="59">
        <f>I38/H38</f>
        <v>2.7573737145440164E-2</v>
      </c>
      <c r="P38" s="7">
        <f>E38/(E38+G38)</f>
        <v>6.3710181136789501E-2</v>
      </c>
      <c r="Q38" s="7"/>
      <c r="R38" s="7"/>
    </row>
    <row r="39" spans="1:18" ht="15" thickBot="1">
      <c r="A39" s="93">
        <f>(L39/C39)*(M39/1000000)</f>
        <v>0.10055789898424937</v>
      </c>
      <c r="B39" s="17" t="s">
        <v>52</v>
      </c>
      <c r="C39" s="1">
        <v>100123</v>
      </c>
      <c r="D39" s="14">
        <v>4031</v>
      </c>
      <c r="E39" s="1">
        <v>1584</v>
      </c>
      <c r="F39" s="3">
        <v>140</v>
      </c>
      <c r="G39" s="1">
        <v>28700</v>
      </c>
      <c r="H39" s="1">
        <v>69839</v>
      </c>
      <c r="I39" s="1">
        <v>3936</v>
      </c>
      <c r="J39" s="1">
        <v>1195</v>
      </c>
      <c r="K39" s="4">
        <v>19</v>
      </c>
      <c r="L39" s="1">
        <v>918460</v>
      </c>
      <c r="M39" s="1">
        <v>10962</v>
      </c>
      <c r="N39" s="10">
        <f>(E39+I39)/C39</f>
        <v>5.5132187409486333E-2</v>
      </c>
      <c r="O39" s="59">
        <f>I39/H39</f>
        <v>5.635819527771016E-2</v>
      </c>
      <c r="P39" s="7">
        <f>E39/(E39+G39)</f>
        <v>5.2304847444194953E-2</v>
      </c>
      <c r="Q39" s="7"/>
      <c r="R39" s="7"/>
    </row>
    <row r="40" spans="1:18" ht="15" thickBot="1">
      <c r="A40" s="93">
        <f>(L40/C40)*(M40/1000000)</f>
        <v>9.6441714285714297E-2</v>
      </c>
      <c r="B40" s="17" t="s">
        <v>53</v>
      </c>
      <c r="C40" s="4">
        <v>147</v>
      </c>
      <c r="D40" s="2">
        <v>3</v>
      </c>
      <c r="E40" s="4">
        <v>1</v>
      </c>
      <c r="F40" s="4"/>
      <c r="G40" s="4">
        <v>9</v>
      </c>
      <c r="H40" s="4">
        <v>137</v>
      </c>
      <c r="I40" s="4">
        <v>5</v>
      </c>
      <c r="J40" s="4">
        <v>23</v>
      </c>
      <c r="K40" s="4">
        <v>0.2</v>
      </c>
      <c r="L40" s="1">
        <v>9618</v>
      </c>
      <c r="M40" s="1">
        <v>1474</v>
      </c>
      <c r="N40" s="10">
        <f>(E40+I40)/C40</f>
        <v>4.0816326530612242E-2</v>
      </c>
      <c r="O40" s="59">
        <f>I40/H40</f>
        <v>3.6496350364963501E-2</v>
      </c>
      <c r="P40" s="7">
        <f>E40/(E40+G40)</f>
        <v>0.1</v>
      </c>
      <c r="Q40" s="7"/>
      <c r="R40" s="7"/>
    </row>
    <row r="41" spans="1:18" ht="15" thickBot="1">
      <c r="A41" s="93">
        <f>(L41/C41)*(M41/1000000)</f>
        <v>9.5848992217898846E-2</v>
      </c>
      <c r="B41" s="17" t="s">
        <v>54</v>
      </c>
      <c r="C41" s="1">
        <v>4369</v>
      </c>
      <c r="D41" s="2">
        <v>292</v>
      </c>
      <c r="E41" s="4">
        <v>179</v>
      </c>
      <c r="F41" s="3">
        <v>18</v>
      </c>
      <c r="G41" s="1">
        <v>1327</v>
      </c>
      <c r="H41" s="1">
        <v>2863</v>
      </c>
      <c r="I41" s="4">
        <v>142</v>
      </c>
      <c r="J41" s="4">
        <v>754</v>
      </c>
      <c r="K41" s="4">
        <v>31</v>
      </c>
      <c r="L41" s="1">
        <v>49249</v>
      </c>
      <c r="M41" s="1">
        <v>8503</v>
      </c>
      <c r="N41" s="10">
        <f>(E41+I41)/C41</f>
        <v>7.3472190432593273E-2</v>
      </c>
      <c r="O41" s="59">
        <f>I41/H41</f>
        <v>4.9598323436954243E-2</v>
      </c>
      <c r="P41" s="7">
        <f>E41/(E41+G41)</f>
        <v>0.11885790172642763</v>
      </c>
      <c r="Q41" s="7"/>
      <c r="R41" s="7"/>
    </row>
    <row r="42" spans="1:18" ht="15" thickBot="1">
      <c r="A42" s="93">
        <f>(L42/C42)*(M42/1000000)</f>
        <v>9.420391074208613E-2</v>
      </c>
      <c r="B42" s="17" t="s">
        <v>55</v>
      </c>
      <c r="C42" s="1">
        <v>1927</v>
      </c>
      <c r="D42" s="2">
        <v>45</v>
      </c>
      <c r="E42" s="4">
        <v>28</v>
      </c>
      <c r="F42" s="3">
        <v>3</v>
      </c>
      <c r="G42" s="4">
        <v>300</v>
      </c>
      <c r="H42" s="1">
        <v>1599</v>
      </c>
      <c r="I42" s="4">
        <v>73</v>
      </c>
      <c r="J42" s="4">
        <v>348</v>
      </c>
      <c r="K42" s="4">
        <v>5</v>
      </c>
      <c r="L42" s="1">
        <v>31714</v>
      </c>
      <c r="M42" s="1">
        <v>5724</v>
      </c>
      <c r="N42" s="10">
        <f>(E42+I42)/C42</f>
        <v>5.2413077322262587E-2</v>
      </c>
      <c r="O42" s="59">
        <f>I42/H42</f>
        <v>4.5653533458411506E-2</v>
      </c>
      <c r="P42" s="7">
        <f>E42/(E42+G42)</f>
        <v>8.5365853658536592E-2</v>
      </c>
      <c r="Q42" s="7"/>
      <c r="R42" s="7"/>
    </row>
    <row r="43" spans="1:18" ht="15" thickBot="1">
      <c r="A43" s="93">
        <f>(L43/C43)*(M43/1000000)</f>
        <v>8.674284536082473E-2</v>
      </c>
      <c r="B43" s="17" t="s">
        <v>56</v>
      </c>
      <c r="C43" s="4">
        <v>485</v>
      </c>
      <c r="D43" s="2">
        <v>14</v>
      </c>
      <c r="E43" s="4">
        <v>1</v>
      </c>
      <c r="F43" s="4"/>
      <c r="G43" s="4">
        <v>10</v>
      </c>
      <c r="H43" s="4">
        <v>474</v>
      </c>
      <c r="I43" s="4">
        <v>3</v>
      </c>
      <c r="J43" s="4">
        <v>89</v>
      </c>
      <c r="K43" s="4">
        <v>0.2</v>
      </c>
      <c r="L43" s="1">
        <v>15155</v>
      </c>
      <c r="M43" s="1">
        <v>2776</v>
      </c>
      <c r="N43" s="10">
        <f>(E43+I43)/C43</f>
        <v>8.2474226804123713E-3</v>
      </c>
      <c r="O43" s="59">
        <f>I43/H43</f>
        <v>6.3291139240506328E-3</v>
      </c>
      <c r="P43" s="7">
        <f>E43/(E43+G43)</f>
        <v>9.0909090909090912E-2</v>
      </c>
      <c r="Q43" s="7"/>
      <c r="R43" s="7"/>
    </row>
    <row r="44" spans="1:18" ht="15" thickBot="1">
      <c r="A44" s="93">
        <f>(L44/C44)*(M44/1000000)</f>
        <v>6.8506425612052724E-2</v>
      </c>
      <c r="B44" s="17" t="s">
        <v>57</v>
      </c>
      <c r="C44" s="4">
        <v>531</v>
      </c>
      <c r="D44" s="2">
        <v>28</v>
      </c>
      <c r="E44" s="4">
        <v>20</v>
      </c>
      <c r="F44" s="3">
        <v>3</v>
      </c>
      <c r="G44" s="4">
        <v>37</v>
      </c>
      <c r="H44" s="4">
        <v>474</v>
      </c>
      <c r="I44" s="4">
        <v>22</v>
      </c>
      <c r="J44" s="4">
        <v>76</v>
      </c>
      <c r="K44" s="4">
        <v>3</v>
      </c>
      <c r="L44" s="1">
        <v>15899</v>
      </c>
      <c r="M44" s="1">
        <v>2288</v>
      </c>
      <c r="N44" s="10">
        <f>(E44+I44)/C44</f>
        <v>7.909604519774012E-2</v>
      </c>
      <c r="O44" s="59">
        <f>I44/H44</f>
        <v>4.6413502109704644E-2</v>
      </c>
      <c r="P44" s="7">
        <f>E44/(E44+G44)</f>
        <v>0.35087719298245612</v>
      </c>
      <c r="Q44" s="7"/>
      <c r="R44" s="7"/>
    </row>
    <row r="45" spans="1:18" ht="15" thickBot="1">
      <c r="A45" s="93">
        <f>(L45/C45)*(M45/1000000)</f>
        <v>6.6171000000000008E-2</v>
      </c>
      <c r="B45" s="17" t="s">
        <v>58</v>
      </c>
      <c r="C45" s="4">
        <v>6</v>
      </c>
      <c r="D45" s="2">
        <v>2</v>
      </c>
      <c r="E45" s="4">
        <v>1</v>
      </c>
      <c r="F45" s="4"/>
      <c r="G45" s="4"/>
      <c r="H45" s="4">
        <v>5</v>
      </c>
      <c r="I45" s="4"/>
      <c r="J45" s="4">
        <v>3</v>
      </c>
      <c r="K45" s="4">
        <v>0.4</v>
      </c>
      <c r="L45" s="4">
        <v>966</v>
      </c>
      <c r="M45" s="4">
        <v>411</v>
      </c>
      <c r="N45" s="10">
        <f>(E45+I45)/C45</f>
        <v>0.16666666666666666</v>
      </c>
      <c r="O45" s="59">
        <f>I45/H45</f>
        <v>0</v>
      </c>
      <c r="P45" s="7">
        <f>E45/(E45+G45)</f>
        <v>1</v>
      </c>
      <c r="Q45" s="7"/>
      <c r="R45" s="7"/>
    </row>
    <row r="46" spans="1:18" ht="15" thickBot="1">
      <c r="A46" s="93">
        <f>(L46/C46)*(M46/1000000)</f>
        <v>6.4865570136549033E-2</v>
      </c>
      <c r="B46" s="17" t="s">
        <v>59</v>
      </c>
      <c r="C46" s="1">
        <v>11278</v>
      </c>
      <c r="D46" s="2">
        <v>754</v>
      </c>
      <c r="E46" s="4">
        <v>295</v>
      </c>
      <c r="F46" s="3">
        <v>29</v>
      </c>
      <c r="G46" s="4">
        <v>75</v>
      </c>
      <c r="H46" s="1">
        <v>10908</v>
      </c>
      <c r="I46" s="4">
        <v>267</v>
      </c>
      <c r="J46" s="1">
        <v>1106</v>
      </c>
      <c r="K46" s="4">
        <v>29</v>
      </c>
      <c r="L46" s="1">
        <v>86370</v>
      </c>
      <c r="M46" s="1">
        <v>8470</v>
      </c>
      <c r="N46" s="10">
        <f>(E46+I46)/C46</f>
        <v>4.9831530413193825E-2</v>
      </c>
      <c r="O46" s="59">
        <f>I46/H46</f>
        <v>2.4477447744774478E-2</v>
      </c>
      <c r="P46" s="7">
        <f>E46/(E46+G46)</f>
        <v>0.79729729729729726</v>
      </c>
      <c r="Q46" s="7"/>
      <c r="R46" s="7"/>
    </row>
    <row r="47" spans="1:18" ht="15" thickBot="1">
      <c r="A47" s="93">
        <f>(L47/C47)*(M47/1000000)</f>
        <v>6.4515000000000003E-2</v>
      </c>
      <c r="B47" s="17" t="s">
        <v>60</v>
      </c>
      <c r="C47" s="4">
        <v>14</v>
      </c>
      <c r="D47" s="4"/>
      <c r="E47" s="4"/>
      <c r="F47" s="4"/>
      <c r="G47" s="4"/>
      <c r="H47" s="4">
        <v>14</v>
      </c>
      <c r="I47" s="4"/>
      <c r="J47" s="4">
        <v>194</v>
      </c>
      <c r="K47" s="4"/>
      <c r="L47" s="4">
        <v>255</v>
      </c>
      <c r="M47" s="1">
        <v>3542</v>
      </c>
      <c r="N47" s="10">
        <f>(E47+I47)/C47</f>
        <v>0</v>
      </c>
      <c r="O47" s="59">
        <f>I47/H47</f>
        <v>0</v>
      </c>
      <c r="P47" s="7" t="e">
        <f>E47/(E47+G47)</f>
        <v>#DIV/0!</v>
      </c>
      <c r="Q47" s="7"/>
      <c r="R47" s="7"/>
    </row>
    <row r="48" spans="1:18" ht="15" thickBot="1">
      <c r="A48" s="93">
        <f>(L48/C48)*(M48/1000000)</f>
        <v>6.3778990450204645E-2</v>
      </c>
      <c r="B48" s="17" t="s">
        <v>61</v>
      </c>
      <c r="C48" s="4">
        <v>733</v>
      </c>
      <c r="D48" s="2">
        <v>55</v>
      </c>
      <c r="E48" s="4">
        <v>34</v>
      </c>
      <c r="F48" s="3">
        <v>2</v>
      </c>
      <c r="G48" s="4">
        <v>66</v>
      </c>
      <c r="H48" s="4">
        <v>633</v>
      </c>
      <c r="I48" s="4">
        <v>17</v>
      </c>
      <c r="J48" s="4">
        <v>76</v>
      </c>
      <c r="K48" s="4">
        <v>4</v>
      </c>
      <c r="L48" s="1">
        <v>21250</v>
      </c>
      <c r="M48" s="1">
        <v>2200</v>
      </c>
      <c r="N48" s="10">
        <f>(E48+I48)/C48</f>
        <v>6.9577080491132329E-2</v>
      </c>
      <c r="O48" s="59">
        <f>I48/H48</f>
        <v>2.6856240126382307E-2</v>
      </c>
      <c r="P48" s="7">
        <f>E48/(E48+G48)</f>
        <v>0.34</v>
      </c>
      <c r="Q48" s="7"/>
      <c r="R48" s="7"/>
    </row>
    <row r="49" spans="1:18" ht="15" thickBot="1">
      <c r="A49" s="93">
        <f>(L49/C49)*(M49/1000000)</f>
        <v>6.1323541241430655E-2</v>
      </c>
      <c r="B49" s="17" t="s">
        <v>62</v>
      </c>
      <c r="C49" s="1">
        <v>128948</v>
      </c>
      <c r="D49" s="14">
        <v>4316</v>
      </c>
      <c r="E49" s="1">
        <v>15887</v>
      </c>
      <c r="F49" s="3">
        <v>525</v>
      </c>
      <c r="G49" s="1">
        <v>21815</v>
      </c>
      <c r="H49" s="1">
        <v>91246</v>
      </c>
      <c r="I49" s="1">
        <v>3977</v>
      </c>
      <c r="J49" s="1">
        <v>2133</v>
      </c>
      <c r="K49" s="4">
        <v>263</v>
      </c>
      <c r="L49" s="1">
        <v>691461</v>
      </c>
      <c r="M49" s="1">
        <v>11436</v>
      </c>
      <c r="N49" s="10">
        <f>(E49+I49)/C49</f>
        <v>0.15404659242485344</v>
      </c>
      <c r="O49" s="59">
        <f>I49/H49</f>
        <v>4.3585472239879006E-2</v>
      </c>
      <c r="P49" s="7">
        <f>E49/(E49+G49)</f>
        <v>0.42138348098244127</v>
      </c>
      <c r="Q49" s="7"/>
      <c r="R49" s="7"/>
    </row>
    <row r="50" spans="1:18" ht="15" thickBot="1">
      <c r="A50" s="93">
        <f>(L50/C50)*(M50/1000000)</f>
        <v>5.1979743589743589E-2</v>
      </c>
      <c r="B50" s="17" t="s">
        <v>63</v>
      </c>
      <c r="C50" s="4">
        <v>39</v>
      </c>
      <c r="D50" s="2">
        <v>4</v>
      </c>
      <c r="E50" s="4">
        <v>1</v>
      </c>
      <c r="F50" s="4"/>
      <c r="G50" s="4">
        <v>1</v>
      </c>
      <c r="H50" s="4">
        <v>37</v>
      </c>
      <c r="I50" s="4"/>
      <c r="J50" s="4">
        <v>593</v>
      </c>
      <c r="K50" s="4">
        <v>15</v>
      </c>
      <c r="L50" s="4">
        <v>365</v>
      </c>
      <c r="M50" s="1">
        <v>5554</v>
      </c>
      <c r="N50" s="10">
        <f>(E50+I50)/C50</f>
        <v>2.564102564102564E-2</v>
      </c>
      <c r="O50" s="59">
        <f>I50/H50</f>
        <v>0</v>
      </c>
      <c r="P50" s="7">
        <f>E50/(E50+G50)</f>
        <v>0.5</v>
      </c>
      <c r="Q50" s="7"/>
      <c r="R50" s="7"/>
    </row>
    <row r="51" spans="1:18" ht="15" thickBot="1">
      <c r="A51" s="93">
        <f>(L51/C51)*(M51/1000000)</f>
        <v>4.2012539736713803E-2</v>
      </c>
      <c r="B51" s="17" t="s">
        <v>64</v>
      </c>
      <c r="C51" s="1">
        <v>4102</v>
      </c>
      <c r="D51" s="2">
        <v>475</v>
      </c>
      <c r="E51" s="4">
        <v>94</v>
      </c>
      <c r="F51" s="3">
        <v>15</v>
      </c>
      <c r="G51" s="4">
        <v>134</v>
      </c>
      <c r="H51" s="1">
        <v>3874</v>
      </c>
      <c r="I51" s="4">
        <v>50</v>
      </c>
      <c r="J51" s="4">
        <v>108</v>
      </c>
      <c r="K51" s="4">
        <v>2</v>
      </c>
      <c r="L51" s="1">
        <v>80757</v>
      </c>
      <c r="M51" s="1">
        <v>2134</v>
      </c>
      <c r="N51" s="10">
        <f>(E51+I51)/C51</f>
        <v>3.5104826913700635E-2</v>
      </c>
      <c r="O51" s="59">
        <f>I51/H51</f>
        <v>1.2906556530717605E-2</v>
      </c>
      <c r="P51" s="7">
        <f>E51/(E51+G51)</f>
        <v>0.41228070175438597</v>
      </c>
      <c r="Q51" s="7"/>
      <c r="R51" s="7"/>
    </row>
    <row r="52" spans="1:18" ht="29.45" thickBot="1">
      <c r="A52" s="93">
        <f>(L52/C52)*(M52/1000000)</f>
        <v>4.1734900000000005E-2</v>
      </c>
      <c r="B52" s="17" t="s">
        <v>65</v>
      </c>
      <c r="C52" s="4">
        <v>10</v>
      </c>
      <c r="D52" s="2">
        <v>1</v>
      </c>
      <c r="E52" s="4"/>
      <c r="F52" s="4"/>
      <c r="G52" s="4"/>
      <c r="H52" s="4">
        <v>10</v>
      </c>
      <c r="I52" s="4"/>
      <c r="J52" s="4">
        <v>188</v>
      </c>
      <c r="K52" s="4"/>
      <c r="L52" s="4">
        <v>149</v>
      </c>
      <c r="M52" s="1">
        <v>2801</v>
      </c>
      <c r="N52" s="10">
        <f>(E52+I52)/C52</f>
        <v>0</v>
      </c>
      <c r="O52" s="59">
        <f>I52/H52</f>
        <v>0</v>
      </c>
      <c r="P52" s="7" t="e">
        <f>E52/(E52+G52)</f>
        <v>#DIV/0!</v>
      </c>
      <c r="Q52" s="7"/>
      <c r="R52" s="7"/>
    </row>
    <row r="53" spans="1:18" ht="15" thickBot="1">
      <c r="A53" s="93">
        <f>(L53/C53)*(M53/1000000)</f>
        <v>3.853864864864865E-2</v>
      </c>
      <c r="B53" s="17" t="s">
        <v>66</v>
      </c>
      <c r="C53" s="4">
        <v>37</v>
      </c>
      <c r="D53" s="4"/>
      <c r="E53" s="4"/>
      <c r="F53" s="4"/>
      <c r="G53" s="4">
        <v>14</v>
      </c>
      <c r="H53" s="4">
        <v>23</v>
      </c>
      <c r="I53" s="4"/>
      <c r="J53" s="4">
        <v>594</v>
      </c>
      <c r="K53" s="4"/>
      <c r="L53" s="4">
        <v>298</v>
      </c>
      <c r="M53" s="1">
        <v>4785</v>
      </c>
      <c r="N53" s="10">
        <f>(E53+I53)/C53</f>
        <v>0</v>
      </c>
      <c r="O53" s="59">
        <f>I53/H53</f>
        <v>0</v>
      </c>
      <c r="P53" s="7">
        <f>E53/(E53+G53)</f>
        <v>0</v>
      </c>
      <c r="Q53" s="7"/>
      <c r="R53" s="7"/>
    </row>
    <row r="54" spans="1:18" ht="15" thickBot="1">
      <c r="A54" s="93">
        <f>(L54/C54)*(M54/1000000)</f>
        <v>3.8045939849624059E-2</v>
      </c>
      <c r="B54" s="17" t="s">
        <v>67</v>
      </c>
      <c r="C54" s="4">
        <v>266</v>
      </c>
      <c r="D54" s="2">
        <v>7</v>
      </c>
      <c r="E54" s="4">
        <v>32</v>
      </c>
      <c r="F54" s="4"/>
      <c r="G54" s="4">
        <v>35</v>
      </c>
      <c r="H54" s="4">
        <v>199</v>
      </c>
      <c r="I54" s="4">
        <v>14</v>
      </c>
      <c r="J54" s="1">
        <v>7839</v>
      </c>
      <c r="K54" s="4">
        <v>943</v>
      </c>
      <c r="L54" s="4">
        <v>586</v>
      </c>
      <c r="M54" s="1">
        <v>17270</v>
      </c>
      <c r="N54" s="10">
        <f>(E54+I54)/C54</f>
        <v>0.17293233082706766</v>
      </c>
      <c r="O54" s="59">
        <f>I54/H54</f>
        <v>7.0351758793969849E-2</v>
      </c>
      <c r="P54" s="7">
        <f>E54/(E54+G54)</f>
        <v>0.47761194029850745</v>
      </c>
      <c r="Q54" s="7"/>
      <c r="R54" s="7"/>
    </row>
    <row r="55" spans="1:18" ht="15" thickBot="1">
      <c r="A55" s="93">
        <f>(L55/C55)*(M55/1000000)</f>
        <v>3.7019092310772932E-2</v>
      </c>
      <c r="B55" s="17" t="s">
        <v>68</v>
      </c>
      <c r="C55" s="1">
        <v>4994</v>
      </c>
      <c r="D55" s="2">
        <v>390</v>
      </c>
      <c r="E55" s="4">
        <v>158</v>
      </c>
      <c r="F55" s="3">
        <v>21</v>
      </c>
      <c r="G55" s="4">
        <v>25</v>
      </c>
      <c r="H55" s="1">
        <v>4811</v>
      </c>
      <c r="I55" s="4">
        <v>165</v>
      </c>
      <c r="J55" s="1">
        <v>1011</v>
      </c>
      <c r="K55" s="4">
        <v>32</v>
      </c>
      <c r="L55" s="1">
        <v>30213</v>
      </c>
      <c r="M55" s="1">
        <v>6119</v>
      </c>
      <c r="N55" s="10">
        <f>(E55+I55)/C55</f>
        <v>6.467761313576291E-2</v>
      </c>
      <c r="O55" s="59">
        <f>I55/H55</f>
        <v>3.4296404073997089E-2</v>
      </c>
      <c r="P55" s="7">
        <f>E55/(E55+G55)</f>
        <v>0.86338797814207646</v>
      </c>
      <c r="Q55" s="7"/>
      <c r="R55" s="7"/>
    </row>
    <row r="56" spans="1:18" ht="15" thickBot="1">
      <c r="A56" s="93">
        <f>(L56/C56)*(M56/1000000)</f>
        <v>3.5824914121037464E-2</v>
      </c>
      <c r="B56" s="17" t="s">
        <v>69</v>
      </c>
      <c r="C56" s="1">
        <v>1735</v>
      </c>
      <c r="D56" s="2">
        <v>62</v>
      </c>
      <c r="E56" s="4">
        <v>73</v>
      </c>
      <c r="F56" s="3">
        <v>5</v>
      </c>
      <c r="G56" s="4">
        <v>78</v>
      </c>
      <c r="H56" s="1">
        <v>1584</v>
      </c>
      <c r="I56" s="4">
        <v>93</v>
      </c>
      <c r="J56" s="4">
        <v>166</v>
      </c>
      <c r="K56" s="4">
        <v>7</v>
      </c>
      <c r="L56" s="1">
        <v>25453</v>
      </c>
      <c r="M56" s="1">
        <v>2442</v>
      </c>
      <c r="N56" s="10">
        <f>(E56+I56)/C56</f>
        <v>9.5677233429394812E-2</v>
      </c>
      <c r="O56" s="59">
        <f>I56/H56</f>
        <v>5.8712121212121215E-2</v>
      </c>
      <c r="P56" s="7">
        <f>E56/(E56+G56)</f>
        <v>0.48344370860927155</v>
      </c>
      <c r="Q56" s="7"/>
      <c r="R56" s="7"/>
    </row>
    <row r="57" spans="1:18" ht="15" thickBot="1">
      <c r="A57" s="93">
        <f>(L57/C57)*(M57/1000000)</f>
        <v>3.2955412084592149E-2</v>
      </c>
      <c r="B57" s="17" t="s">
        <v>70</v>
      </c>
      <c r="C57" s="1">
        <v>1655</v>
      </c>
      <c r="D57" s="2">
        <v>70</v>
      </c>
      <c r="E57" s="4">
        <v>11</v>
      </c>
      <c r="F57" s="3">
        <v>2</v>
      </c>
      <c r="G57" s="4">
        <v>95</v>
      </c>
      <c r="H57" s="1">
        <v>1549</v>
      </c>
      <c r="I57" s="4">
        <v>7</v>
      </c>
      <c r="J57" s="4">
        <v>28</v>
      </c>
      <c r="K57" s="4">
        <v>0.2</v>
      </c>
      <c r="L57" s="1">
        <v>56873</v>
      </c>
      <c r="M57" s="4">
        <v>959</v>
      </c>
      <c r="N57" s="10">
        <f>(E57+I57)/C57</f>
        <v>1.0876132930513595E-2</v>
      </c>
      <c r="O57" s="59">
        <f>I57/H57</f>
        <v>4.5190445448676569E-3</v>
      </c>
      <c r="P57" s="7">
        <f>E57/(E57+G57)</f>
        <v>0.10377358490566038</v>
      </c>
      <c r="Q57" s="7"/>
      <c r="R57" s="7"/>
    </row>
    <row r="58" spans="1:18" ht="29.45" thickBot="1">
      <c r="A58" s="93">
        <f>(L58/C58)*(M58/1000000)</f>
        <v>3.2525560975609755E-2</v>
      </c>
      <c r="B58" s="17" t="s">
        <v>71</v>
      </c>
      <c r="C58" s="4">
        <v>41</v>
      </c>
      <c r="D58" s="2">
        <v>1</v>
      </c>
      <c r="E58" s="4"/>
      <c r="F58" s="4"/>
      <c r="G58" s="4"/>
      <c r="H58" s="4">
        <v>41</v>
      </c>
      <c r="I58" s="4"/>
      <c r="J58" s="4">
        <v>146</v>
      </c>
      <c r="K58" s="4"/>
      <c r="L58" s="4">
        <v>612</v>
      </c>
      <c r="M58" s="1">
        <v>2179</v>
      </c>
      <c r="N58" s="10">
        <f>(E58+I58)/C58</f>
        <v>0</v>
      </c>
      <c r="O58" s="59">
        <f>I58/H58</f>
        <v>0</v>
      </c>
      <c r="P58" s="7" t="e">
        <f>E58/(E58+G58)</f>
        <v>#DIV/0!</v>
      </c>
      <c r="Q58" s="7"/>
      <c r="R58" s="7"/>
    </row>
    <row r="59" spans="1:18" ht="15" thickBot="1">
      <c r="A59" s="93">
        <f>(L59/C59)*(M59/1000000)</f>
        <v>3.1584971594721539E-2</v>
      </c>
      <c r="B59" s="17" t="s">
        <v>72</v>
      </c>
      <c r="C59" s="1">
        <v>4471</v>
      </c>
      <c r="D59" s="2">
        <v>310</v>
      </c>
      <c r="E59" s="4">
        <v>34</v>
      </c>
      <c r="F59" s="3">
        <v>7</v>
      </c>
      <c r="G59" s="4">
        <v>618</v>
      </c>
      <c r="H59" s="1">
        <v>3819</v>
      </c>
      <c r="I59" s="4">
        <v>307</v>
      </c>
      <c r="J59" s="4">
        <v>234</v>
      </c>
      <c r="K59" s="4">
        <v>2</v>
      </c>
      <c r="L59" s="1">
        <v>51956</v>
      </c>
      <c r="M59" s="1">
        <v>2718</v>
      </c>
      <c r="N59" s="10">
        <f>(E59+I59)/C59</f>
        <v>7.6269290986356514E-2</v>
      </c>
      <c r="O59" s="59">
        <f>I59/H59</f>
        <v>8.0387536004189575E-2</v>
      </c>
      <c r="P59" s="7">
        <f>E59/(E59+G59)</f>
        <v>5.2147239263803678E-2</v>
      </c>
      <c r="Q59" s="7"/>
      <c r="R59" s="7"/>
    </row>
    <row r="60" spans="1:18" s="11" customFormat="1" ht="15" thickBot="1">
      <c r="A60" s="97">
        <f>(L60/C60)*(M60/1000000)</f>
        <v>2.7782310733304196E-2</v>
      </c>
      <c r="B60" s="98" t="s">
        <v>73</v>
      </c>
      <c r="C60" s="100">
        <v>336327</v>
      </c>
      <c r="D60" s="103">
        <v>24970</v>
      </c>
      <c r="E60" s="100">
        <v>9605</v>
      </c>
      <c r="F60" s="104">
        <v>1154</v>
      </c>
      <c r="G60" s="100">
        <v>17245</v>
      </c>
      <c r="H60" s="100">
        <v>309477</v>
      </c>
      <c r="I60" s="100">
        <v>8702</v>
      </c>
      <c r="J60" s="100">
        <v>1016</v>
      </c>
      <c r="K60" s="99">
        <v>29</v>
      </c>
      <c r="L60" s="100">
        <v>1758694</v>
      </c>
      <c r="M60" s="100">
        <v>5313</v>
      </c>
      <c r="N60" s="13">
        <f>(E60+I60)/C60</f>
        <v>5.4432144906593878E-2</v>
      </c>
      <c r="O60" s="13">
        <f>I60/H60</f>
        <v>2.8118406214355185E-2</v>
      </c>
      <c r="P60" s="13">
        <f>E60/(E60+G60)</f>
        <v>0.35772811918063313</v>
      </c>
      <c r="Q60" s="13"/>
      <c r="R60" s="13"/>
    </row>
    <row r="61" spans="1:18" ht="15" thickBot="1">
      <c r="A61" s="93">
        <f>(L61/C61)*(M61/1000000)</f>
        <v>2.4625747628083495E-2</v>
      </c>
      <c r="B61" s="17" t="s">
        <v>74</v>
      </c>
      <c r="C61" s="4">
        <v>527</v>
      </c>
      <c r="D61" s="2">
        <v>7</v>
      </c>
      <c r="E61" s="4">
        <v>18</v>
      </c>
      <c r="F61" s="3">
        <v>1</v>
      </c>
      <c r="G61" s="4">
        <v>54</v>
      </c>
      <c r="H61" s="4">
        <v>455</v>
      </c>
      <c r="I61" s="4">
        <v>28</v>
      </c>
      <c r="J61" s="4">
        <v>77</v>
      </c>
      <c r="K61" s="4">
        <v>3</v>
      </c>
      <c r="L61" s="1">
        <v>9411</v>
      </c>
      <c r="M61" s="1">
        <v>1379</v>
      </c>
      <c r="N61" s="10">
        <f>(E61+I61)/C61</f>
        <v>8.7286527514231493E-2</v>
      </c>
      <c r="O61" s="59">
        <f>I61/H61</f>
        <v>6.1538461538461542E-2</v>
      </c>
      <c r="P61" s="7">
        <f>E61/(E61+G61)</f>
        <v>0.25</v>
      </c>
      <c r="Q61" s="7"/>
      <c r="R61" s="7"/>
    </row>
    <row r="62" spans="1:18" ht="15" thickBot="1">
      <c r="A62" s="93">
        <f>(L62/C62)*(M62/1000000)</f>
        <v>2.4245155668358713E-2</v>
      </c>
      <c r="B62" s="17" t="s">
        <v>75</v>
      </c>
      <c r="C62" s="1">
        <v>1182</v>
      </c>
      <c r="D62" s="2">
        <v>56</v>
      </c>
      <c r="E62" s="4">
        <v>15</v>
      </c>
      <c r="F62" s="3">
        <v>3</v>
      </c>
      <c r="G62" s="4">
        <v>125</v>
      </c>
      <c r="H62" s="1">
        <v>1042</v>
      </c>
      <c r="I62" s="4">
        <v>39</v>
      </c>
      <c r="J62" s="4">
        <v>288</v>
      </c>
      <c r="K62" s="4">
        <v>4</v>
      </c>
      <c r="L62" s="1">
        <v>10847</v>
      </c>
      <c r="M62" s="1">
        <v>2642</v>
      </c>
      <c r="N62" s="10">
        <f>(E62+I62)/C62</f>
        <v>4.5685279187817257E-2</v>
      </c>
      <c r="O62" s="59">
        <f>I62/H62</f>
        <v>3.7428023032629557E-2</v>
      </c>
      <c r="P62" s="7">
        <f>E62/(E62+G62)</f>
        <v>0.10714285714285714</v>
      </c>
      <c r="Q62" s="7"/>
      <c r="R62" s="7"/>
    </row>
    <row r="63" spans="1:18" s="11" customFormat="1" ht="15" thickBot="1">
      <c r="A63" s="97">
        <f>(L63/C63)*(M63/1000000)</f>
        <v>2.2763212725286731E-2</v>
      </c>
      <c r="B63" s="98" t="s">
        <v>76</v>
      </c>
      <c r="C63" s="100">
        <v>3662</v>
      </c>
      <c r="D63" s="101">
        <v>179</v>
      </c>
      <c r="E63" s="99">
        <v>61</v>
      </c>
      <c r="F63" s="102">
        <v>4</v>
      </c>
      <c r="G63" s="100">
        <v>1005</v>
      </c>
      <c r="H63" s="100">
        <v>2596</v>
      </c>
      <c r="I63" s="99">
        <v>99</v>
      </c>
      <c r="J63" s="99">
        <v>113</v>
      </c>
      <c r="K63" s="99">
        <v>2</v>
      </c>
      <c r="L63" s="100">
        <v>51937</v>
      </c>
      <c r="M63" s="100">
        <v>1605</v>
      </c>
      <c r="N63" s="13">
        <f>(E63+I63)/C63</f>
        <v>4.3691971600218461E-2</v>
      </c>
      <c r="O63" s="13">
        <f>I63/H63</f>
        <v>3.8135593220338986E-2</v>
      </c>
      <c r="P63" s="13">
        <f>E63/(E63+G63)</f>
        <v>5.7223264540337708E-2</v>
      </c>
      <c r="Q63" s="13"/>
      <c r="R63" s="13"/>
    </row>
    <row r="64" spans="1:18" ht="15" thickBot="1">
      <c r="A64" s="93">
        <f>(L64/C64)*(M64/1000000)</f>
        <v>2.1471738357625312E-2</v>
      </c>
      <c r="B64" s="17" t="s">
        <v>77</v>
      </c>
      <c r="C64" s="1">
        <v>19691</v>
      </c>
      <c r="D64" s="14">
        <v>1260</v>
      </c>
      <c r="E64" s="1">
        <v>1447</v>
      </c>
      <c r="F64" s="3">
        <v>164</v>
      </c>
      <c r="G64" s="1">
        <v>3751</v>
      </c>
      <c r="H64" s="1">
        <v>14493</v>
      </c>
      <c r="I64" s="1">
        <v>1261</v>
      </c>
      <c r="J64" s="1">
        <v>1699</v>
      </c>
      <c r="K64" s="4">
        <v>125</v>
      </c>
      <c r="L64" s="1">
        <v>70000</v>
      </c>
      <c r="M64" s="1">
        <v>6040</v>
      </c>
      <c r="N64" s="10">
        <f>(E64+I64)/C64</f>
        <v>0.13752475750342796</v>
      </c>
      <c r="O64" s="59">
        <f>I64/H64</f>
        <v>8.700752087214518E-2</v>
      </c>
      <c r="P64" s="7">
        <f>E64/(E64+G64)</f>
        <v>0.27837629857637552</v>
      </c>
      <c r="Q64" s="7"/>
      <c r="R64" s="7"/>
    </row>
    <row r="65" spans="1:18" ht="29.45" thickBot="1">
      <c r="A65" s="93">
        <f>(L65/C65)*(M65/1000000)</f>
        <v>2.093881081081081E-2</v>
      </c>
      <c r="B65" s="17" t="s">
        <v>78</v>
      </c>
      <c r="C65" s="4">
        <v>555</v>
      </c>
      <c r="D65" s="2">
        <v>72</v>
      </c>
      <c r="E65" s="4">
        <v>18</v>
      </c>
      <c r="F65" s="3">
        <v>1</v>
      </c>
      <c r="G65" s="4">
        <v>23</v>
      </c>
      <c r="H65" s="4">
        <v>514</v>
      </c>
      <c r="I65" s="4">
        <v>15</v>
      </c>
      <c r="J65" s="4">
        <v>266</v>
      </c>
      <c r="K65" s="4">
        <v>9</v>
      </c>
      <c r="L65" s="1">
        <v>4920</v>
      </c>
      <c r="M65" s="1">
        <v>2362</v>
      </c>
      <c r="N65" s="10">
        <f>(E65+I65)/C65</f>
        <v>5.9459459459459463E-2</v>
      </c>
      <c r="O65" s="59">
        <f>I65/H65</f>
        <v>2.9182879377431907E-2</v>
      </c>
      <c r="P65" s="7">
        <f>E65/(E65+G65)</f>
        <v>0.43902439024390244</v>
      </c>
      <c r="Q65" s="7"/>
      <c r="R65" s="7"/>
    </row>
    <row r="66" spans="1:18" ht="15" thickBot="1">
      <c r="A66" s="93">
        <f>(L66/C66)*(M66/1000000)</f>
        <v>2.0475479695547149E-2</v>
      </c>
      <c r="B66" s="17" t="s">
        <v>79</v>
      </c>
      <c r="C66" s="1">
        <v>131646</v>
      </c>
      <c r="D66" s="14">
        <v>5478</v>
      </c>
      <c r="E66" s="1">
        <v>12641</v>
      </c>
      <c r="F66" s="3">
        <v>694</v>
      </c>
      <c r="G66" s="1">
        <v>38080</v>
      </c>
      <c r="H66" s="1">
        <v>80925</v>
      </c>
      <c r="I66" s="1">
        <v>6861</v>
      </c>
      <c r="J66" s="1">
        <v>2816</v>
      </c>
      <c r="K66" s="4">
        <v>270</v>
      </c>
      <c r="L66" s="1">
        <v>355000</v>
      </c>
      <c r="M66" s="1">
        <v>7593</v>
      </c>
      <c r="N66" s="10">
        <f>(E66+I66)/C66</f>
        <v>0.14813970800480075</v>
      </c>
      <c r="O66" s="59">
        <f>I66/H66</f>
        <v>8.4782205746061171E-2</v>
      </c>
      <c r="P66" s="7">
        <f>E66/(E66+G66)</f>
        <v>0.24922615879024468</v>
      </c>
      <c r="Q66" s="7"/>
      <c r="R66" s="7"/>
    </row>
    <row r="67" spans="1:18" ht="15" thickBot="1">
      <c r="A67" s="93">
        <f>(L67/C67)*(M67/1000000)</f>
        <v>2.0071165631469979E-2</v>
      </c>
      <c r="B67" s="17" t="s">
        <v>80</v>
      </c>
      <c r="C67" s="1">
        <v>3864</v>
      </c>
      <c r="D67" s="2">
        <v>251</v>
      </c>
      <c r="E67" s="4">
        <v>151</v>
      </c>
      <c r="F67" s="3">
        <v>5</v>
      </c>
      <c r="G67" s="4">
        <v>374</v>
      </c>
      <c r="H67" s="1">
        <v>3339</v>
      </c>
      <c r="I67" s="4">
        <v>141</v>
      </c>
      <c r="J67" s="4">
        <v>201</v>
      </c>
      <c r="K67" s="4">
        <v>8</v>
      </c>
      <c r="L67" s="1">
        <v>38623</v>
      </c>
      <c r="M67" s="1">
        <v>2008</v>
      </c>
      <c r="N67" s="10">
        <f>(E67+I67)/C67</f>
        <v>7.5569358178053825E-2</v>
      </c>
      <c r="O67" s="59">
        <f>I67/H67</f>
        <v>4.2228212039532795E-2</v>
      </c>
      <c r="P67" s="7">
        <f>E67/(E67+G67)</f>
        <v>0.28761904761904761</v>
      </c>
      <c r="Q67" s="7"/>
      <c r="R67" s="7"/>
    </row>
    <row r="68" spans="1:18" ht="15" thickBot="1">
      <c r="A68" s="93">
        <f>(L68/C68)*(M68/1000000)</f>
        <v>1.9741229868228405E-2</v>
      </c>
      <c r="B68" s="17" t="s">
        <v>81</v>
      </c>
      <c r="C68" s="1">
        <v>6830</v>
      </c>
      <c r="D68" s="2">
        <v>387</v>
      </c>
      <c r="E68" s="4">
        <v>401</v>
      </c>
      <c r="F68" s="3">
        <v>28</v>
      </c>
      <c r="G68" s="4">
        <v>205</v>
      </c>
      <c r="H68" s="1">
        <v>6224</v>
      </c>
      <c r="I68" s="4">
        <v>541</v>
      </c>
      <c r="J68" s="4">
        <v>676</v>
      </c>
      <c r="K68" s="4">
        <v>40</v>
      </c>
      <c r="L68" s="1">
        <v>36900</v>
      </c>
      <c r="M68" s="1">
        <v>3654</v>
      </c>
      <c r="N68" s="10">
        <f>(E68+I68)/C68</f>
        <v>0.13792093704245972</v>
      </c>
      <c r="O68" s="59">
        <f>I68/H68</f>
        <v>8.6921593830334196E-2</v>
      </c>
      <c r="P68" s="7">
        <f>E68/(E68+G68)</f>
        <v>0.66171617161716167</v>
      </c>
      <c r="Q68" s="7"/>
      <c r="R68" s="7"/>
    </row>
    <row r="69" spans="1:18" ht="15" thickBot="1">
      <c r="A69" s="93">
        <f>(L69/C69)*(M69/1000000)</f>
        <v>1.922855172413793E-2</v>
      </c>
      <c r="B69" s="17" t="s">
        <v>82</v>
      </c>
      <c r="C69" s="4">
        <v>406</v>
      </c>
      <c r="D69" s="2">
        <v>6</v>
      </c>
      <c r="E69" s="4">
        <v>6</v>
      </c>
      <c r="F69" s="3">
        <v>1</v>
      </c>
      <c r="G69" s="4">
        <v>104</v>
      </c>
      <c r="H69" s="4">
        <v>296</v>
      </c>
      <c r="I69" s="4">
        <v>14</v>
      </c>
      <c r="J69" s="4">
        <v>117</v>
      </c>
      <c r="K69" s="4">
        <v>2</v>
      </c>
      <c r="L69" s="1">
        <v>5208</v>
      </c>
      <c r="M69" s="1">
        <v>1499</v>
      </c>
      <c r="N69" s="10">
        <f>(E69+I69)/C69</f>
        <v>4.9261083743842367E-2</v>
      </c>
      <c r="O69" s="59">
        <f>I69/H69</f>
        <v>4.72972972972973E-2</v>
      </c>
      <c r="P69" s="7">
        <f>E69/(E69+G69)</f>
        <v>5.4545454545454543E-2</v>
      </c>
      <c r="Q69" s="7"/>
      <c r="R69" s="7"/>
    </row>
    <row r="70" spans="1:18" ht="15" thickBot="1">
      <c r="A70" s="93">
        <f>(L70/C70)*(M70/1000000)</f>
        <v>1.8640934579439255E-2</v>
      </c>
      <c r="B70" s="17" t="s">
        <v>83</v>
      </c>
      <c r="C70" s="4">
        <v>214</v>
      </c>
      <c r="D70" s="2">
        <v>13</v>
      </c>
      <c r="E70" s="4">
        <v>2</v>
      </c>
      <c r="F70" s="4"/>
      <c r="G70" s="4">
        <v>1</v>
      </c>
      <c r="H70" s="4">
        <v>211</v>
      </c>
      <c r="I70" s="4">
        <v>4</v>
      </c>
      <c r="J70" s="4">
        <v>341</v>
      </c>
      <c r="K70" s="4">
        <v>3</v>
      </c>
      <c r="L70" s="1">
        <v>1583</v>
      </c>
      <c r="M70" s="1">
        <v>2520</v>
      </c>
      <c r="N70" s="10">
        <f>(E70+I70)/C70</f>
        <v>2.8037383177570093E-2</v>
      </c>
      <c r="O70" s="59">
        <f>I70/H70</f>
        <v>1.8957345971563982E-2</v>
      </c>
      <c r="P70" s="7">
        <f>E70/(E70+G70)</f>
        <v>0.66666666666666663</v>
      </c>
      <c r="Q70" s="7"/>
      <c r="R70" s="7"/>
    </row>
    <row r="71" spans="1:18" ht="15" thickBot="1">
      <c r="A71" s="93">
        <f>(L71/C71)*(M71/1000000)</f>
        <v>1.859287518906504E-2</v>
      </c>
      <c r="B71" s="17" t="s">
        <v>84</v>
      </c>
      <c r="C71" s="1">
        <v>17851</v>
      </c>
      <c r="D71" s="14">
        <v>1224</v>
      </c>
      <c r="E71" s="1">
        <v>1766</v>
      </c>
      <c r="F71" s="3">
        <v>115</v>
      </c>
      <c r="G71" s="4">
        <v>250</v>
      </c>
      <c r="H71" s="1">
        <v>15835</v>
      </c>
      <c r="I71" s="1">
        <v>1385</v>
      </c>
      <c r="J71" s="1">
        <v>1042</v>
      </c>
      <c r="K71" s="4">
        <v>103</v>
      </c>
      <c r="L71" s="1">
        <v>75415</v>
      </c>
      <c r="M71" s="1">
        <v>4401</v>
      </c>
      <c r="N71" s="10">
        <f>(E71+I71)/C71</f>
        <v>0.17651672175228278</v>
      </c>
      <c r="O71" s="59">
        <f>I71/H71</f>
        <v>8.746447742342911E-2</v>
      </c>
      <c r="P71" s="7">
        <f>E71/(E71+G71)</f>
        <v>0.87599206349206349</v>
      </c>
      <c r="Q71" s="7"/>
      <c r="R71" s="7"/>
    </row>
    <row r="72" spans="1:18" ht="15" thickBot="1">
      <c r="A72" s="93">
        <f>(L72/C72)*(M72/1000000)</f>
        <v>1.7455789473684209E-2</v>
      </c>
      <c r="B72" s="17" t="s">
        <v>85</v>
      </c>
      <c r="C72" s="4">
        <v>114</v>
      </c>
      <c r="D72" s="4"/>
      <c r="E72" s="4"/>
      <c r="F72" s="4"/>
      <c r="G72" s="4">
        <v>50</v>
      </c>
      <c r="H72" s="4">
        <v>64</v>
      </c>
      <c r="I72" s="4">
        <v>1</v>
      </c>
      <c r="J72" s="4">
        <v>7</v>
      </c>
      <c r="K72" s="4"/>
      <c r="L72" s="1">
        <v>5768</v>
      </c>
      <c r="M72" s="4">
        <v>345</v>
      </c>
      <c r="N72" s="10">
        <f>(E72+I72)/C72</f>
        <v>8.771929824561403E-3</v>
      </c>
      <c r="O72" s="59">
        <f>I72/H72</f>
        <v>1.5625E-2</v>
      </c>
      <c r="P72" s="7">
        <f>E72/(E72+G72)</f>
        <v>0</v>
      </c>
      <c r="Q72" s="7"/>
      <c r="R72" s="7"/>
    </row>
    <row r="73" spans="1:18" ht="15" thickBot="1">
      <c r="A73" s="93">
        <f>(L73/C73)*(M73/1000000)</f>
        <v>1.725925E-2</v>
      </c>
      <c r="B73" s="17" t="s">
        <v>86</v>
      </c>
      <c r="C73" s="4">
        <v>56</v>
      </c>
      <c r="D73" s="2">
        <v>4</v>
      </c>
      <c r="E73" s="4">
        <v>1</v>
      </c>
      <c r="F73" s="3">
        <v>1</v>
      </c>
      <c r="G73" s="4">
        <v>6</v>
      </c>
      <c r="H73" s="4">
        <v>49</v>
      </c>
      <c r="I73" s="4">
        <v>4</v>
      </c>
      <c r="J73" s="4">
        <v>195</v>
      </c>
      <c r="K73" s="4">
        <v>3</v>
      </c>
      <c r="L73" s="4">
        <v>527</v>
      </c>
      <c r="M73" s="1">
        <v>1834</v>
      </c>
      <c r="N73" s="10">
        <f>(E73+I73)/C73</f>
        <v>8.9285714285714288E-2</v>
      </c>
      <c r="O73" s="59">
        <f>I73/H73</f>
        <v>8.1632653061224483E-2</v>
      </c>
      <c r="P73" s="7">
        <f>E73/(E73+G73)</f>
        <v>0.14285714285714285</v>
      </c>
      <c r="Q73" s="7"/>
      <c r="R73" s="7"/>
    </row>
    <row r="74" spans="1:18" ht="15" thickBot="1">
      <c r="A74" s="93">
        <f>(L74/C74)*(M74/1000000)</f>
        <v>1.4418271639144409E-2</v>
      </c>
      <c r="B74" s="17" t="s">
        <v>87</v>
      </c>
      <c r="C74" s="1">
        <v>27069</v>
      </c>
      <c r="D74" s="14">
        <v>3135</v>
      </c>
      <c r="E74" s="4">
        <v>574</v>
      </c>
      <c r="F74" s="3">
        <v>73</v>
      </c>
      <c r="G74" s="1">
        <v>1042</v>
      </c>
      <c r="H74" s="1">
        <v>25453</v>
      </c>
      <c r="I74" s="1">
        <v>1381</v>
      </c>
      <c r="J74" s="4">
        <v>321</v>
      </c>
      <c r="K74" s="4">
        <v>7</v>
      </c>
      <c r="L74" s="1">
        <v>181445</v>
      </c>
      <c r="M74" s="1">
        <v>2151</v>
      </c>
      <c r="N74" s="10">
        <f>(E74+I74)/C74</f>
        <v>7.2222837932690534E-2</v>
      </c>
      <c r="O74" s="59">
        <f>I74/H74</f>
        <v>5.4256865595411152E-2</v>
      </c>
      <c r="P74" s="7">
        <f>E74/(E74+G74)</f>
        <v>0.35519801980198018</v>
      </c>
      <c r="Q74" s="7"/>
      <c r="R74" s="7"/>
    </row>
    <row r="75" spans="1:18" ht="29.45" thickBot="1">
      <c r="A75" s="93">
        <f>(L75/C75)*(M75/1000000)</f>
        <v>1.3331605504587157E-2</v>
      </c>
      <c r="B75" s="17" t="s">
        <v>88</v>
      </c>
      <c r="C75" s="4">
        <v>654</v>
      </c>
      <c r="D75" s="2">
        <v>30</v>
      </c>
      <c r="E75" s="4">
        <v>23</v>
      </c>
      <c r="F75" s="3">
        <v>2</v>
      </c>
      <c r="G75" s="4">
        <v>30</v>
      </c>
      <c r="H75" s="4">
        <v>601</v>
      </c>
      <c r="I75" s="4">
        <v>4</v>
      </c>
      <c r="J75" s="4">
        <v>199</v>
      </c>
      <c r="K75" s="4">
        <v>7</v>
      </c>
      <c r="L75" s="1">
        <v>5349</v>
      </c>
      <c r="M75" s="1">
        <v>1630</v>
      </c>
      <c r="N75" s="10">
        <f>(E75+I75)/C75</f>
        <v>4.1284403669724773E-2</v>
      </c>
      <c r="O75" s="59">
        <f>I75/H75</f>
        <v>6.6555740432612314E-3</v>
      </c>
      <c r="P75" s="7">
        <f>E75/(E75+G75)</f>
        <v>0.43396226415094341</v>
      </c>
      <c r="Q75" s="7"/>
      <c r="R75" s="7"/>
    </row>
    <row r="76" spans="1:18" s="11" customFormat="1" ht="15" thickBot="1">
      <c r="A76" s="97">
        <f>(L76/C76)*(M76/1000000)</f>
        <v>1.1779046981550433E-2</v>
      </c>
      <c r="B76" s="98" t="s">
        <v>89</v>
      </c>
      <c r="C76" s="100">
        <v>47806</v>
      </c>
      <c r="D76" s="103">
        <v>5903</v>
      </c>
      <c r="E76" s="100">
        <v>4934</v>
      </c>
      <c r="F76" s="102">
        <v>621</v>
      </c>
      <c r="G76" s="99">
        <v>135</v>
      </c>
      <c r="H76" s="100">
        <v>42737</v>
      </c>
      <c r="I76" s="100">
        <v>1559</v>
      </c>
      <c r="J76" s="99">
        <v>704</v>
      </c>
      <c r="K76" s="99">
        <v>73</v>
      </c>
      <c r="L76" s="100">
        <v>195524</v>
      </c>
      <c r="M76" s="100">
        <v>2880</v>
      </c>
      <c r="N76" s="13">
        <f>(E76+I76)/C76</f>
        <v>0.13581977157678951</v>
      </c>
      <c r="O76" s="13">
        <f>I76/H76</f>
        <v>3.6478929265039664E-2</v>
      </c>
      <c r="P76" s="13">
        <f>E76/(E76+G76)</f>
        <v>0.97336752811205363</v>
      </c>
      <c r="Q76" s="13"/>
      <c r="R76" s="13"/>
    </row>
    <row r="77" spans="1:18" ht="15" thickBot="1">
      <c r="A77" s="93">
        <f>(L77/C77)*(M77/1000000)</f>
        <v>1.1240303964757708E-2</v>
      </c>
      <c r="B77" s="17" t="s">
        <v>90</v>
      </c>
      <c r="C77" s="4">
        <v>454</v>
      </c>
      <c r="D77" s="2">
        <v>19</v>
      </c>
      <c r="E77" s="4">
        <v>2</v>
      </c>
      <c r="F77" s="4"/>
      <c r="G77" s="4">
        <v>16</v>
      </c>
      <c r="H77" s="4">
        <v>436</v>
      </c>
      <c r="I77" s="4">
        <v>14</v>
      </c>
      <c r="J77" s="4">
        <v>89</v>
      </c>
      <c r="K77" s="4">
        <v>0.4</v>
      </c>
      <c r="L77" s="1">
        <v>5098</v>
      </c>
      <c r="M77" s="1">
        <v>1001</v>
      </c>
      <c r="N77" s="10">
        <f>(E77+I77)/C77</f>
        <v>3.5242290748898682E-2</v>
      </c>
      <c r="O77" s="59">
        <f>I77/H77</f>
        <v>3.2110091743119268E-2</v>
      </c>
      <c r="P77" s="7">
        <f>E77/(E77+G77)</f>
        <v>0.1111111111111111</v>
      </c>
      <c r="Q77" s="7"/>
      <c r="R77" s="7"/>
    </row>
    <row r="78" spans="1:18" ht="15" thickBot="1">
      <c r="A78" s="93">
        <f>(L78/C78)*(M78/1000000)</f>
        <v>1.1023942254303165E-2</v>
      </c>
      <c r="B78" s="17" t="s">
        <v>91</v>
      </c>
      <c r="C78" s="1">
        <v>1801</v>
      </c>
      <c r="D78" s="4"/>
      <c r="E78" s="4">
        <v>46</v>
      </c>
      <c r="F78" s="4"/>
      <c r="G78" s="4">
        <v>13</v>
      </c>
      <c r="H78" s="1">
        <v>1742</v>
      </c>
      <c r="I78" s="4">
        <v>75</v>
      </c>
      <c r="J78" s="4">
        <v>417</v>
      </c>
      <c r="K78" s="4">
        <v>11</v>
      </c>
      <c r="L78" s="1">
        <v>9256</v>
      </c>
      <c r="M78" s="1">
        <v>2145</v>
      </c>
      <c r="N78" s="10">
        <f>(E78+I78)/C78</f>
        <v>6.718489727928928E-2</v>
      </c>
      <c r="O78" s="59">
        <f>I78/H78</f>
        <v>4.3053960964408729E-2</v>
      </c>
      <c r="P78" s="7">
        <f>E78/(E78+G78)</f>
        <v>0.77966101694915257</v>
      </c>
      <c r="Q78" s="7"/>
      <c r="R78" s="7"/>
    </row>
    <row r="79" spans="1:18" ht="15" thickBot="1">
      <c r="A79" s="93">
        <f>(L79/C79)*(M79/1000000)</f>
        <v>1.0984505747126437E-2</v>
      </c>
      <c r="B79" s="17" t="s">
        <v>92</v>
      </c>
      <c r="C79" s="4">
        <v>174</v>
      </c>
      <c r="D79" s="2">
        <v>12</v>
      </c>
      <c r="E79" s="4">
        <v>2</v>
      </c>
      <c r="F79" s="3">
        <v>1</v>
      </c>
      <c r="G79" s="4">
        <v>36</v>
      </c>
      <c r="H79" s="4">
        <v>136</v>
      </c>
      <c r="I79" s="4">
        <v>6</v>
      </c>
      <c r="J79" s="4">
        <v>44</v>
      </c>
      <c r="K79" s="4">
        <v>0.5</v>
      </c>
      <c r="L79" s="1">
        <v>2762</v>
      </c>
      <c r="M79" s="4">
        <v>692</v>
      </c>
      <c r="N79" s="10">
        <f>(E79+I79)/C79</f>
        <v>4.5977011494252873E-2</v>
      </c>
      <c r="O79" s="59">
        <f>I79/H79</f>
        <v>4.4117647058823532E-2</v>
      </c>
      <c r="P79" s="7">
        <f>E79/(E79+G79)</f>
        <v>5.2631578947368418E-2</v>
      </c>
      <c r="Q79" s="7"/>
      <c r="R79" s="7"/>
    </row>
    <row r="80" spans="1:18" ht="15" thickBot="1">
      <c r="A80" s="93">
        <f>(L80/C80)*(M80/1000000)</f>
        <v>8.9403284671532839E-3</v>
      </c>
      <c r="B80" s="17" t="s">
        <v>93</v>
      </c>
      <c r="C80" s="4">
        <v>822</v>
      </c>
      <c r="D80" s="2">
        <v>52</v>
      </c>
      <c r="E80" s="4">
        <v>7</v>
      </c>
      <c r="F80" s="4"/>
      <c r="G80" s="4">
        <v>57</v>
      </c>
      <c r="H80" s="4">
        <v>758</v>
      </c>
      <c r="I80" s="4">
        <v>30</v>
      </c>
      <c r="J80" s="4">
        <v>277</v>
      </c>
      <c r="K80" s="4">
        <v>2</v>
      </c>
      <c r="L80" s="1">
        <v>4666</v>
      </c>
      <c r="M80" s="1">
        <v>1575</v>
      </c>
      <c r="N80" s="10">
        <f>(E80+I80)/C80</f>
        <v>4.5012165450121655E-2</v>
      </c>
      <c r="O80" s="59">
        <f>I80/H80</f>
        <v>3.9577836411609502E-2</v>
      </c>
      <c r="P80" s="7">
        <f>E80/(E80+G80)</f>
        <v>0.109375</v>
      </c>
      <c r="Q80" s="7"/>
      <c r="R80" s="7"/>
    </row>
    <row r="81" spans="1:18" ht="15" thickBot="1">
      <c r="A81" s="93">
        <f>(L81/C81)*(M81/1000000)</f>
        <v>8.7879999999999989E-3</v>
      </c>
      <c r="B81" s="17" t="s">
        <v>94</v>
      </c>
      <c r="C81" s="4">
        <v>9</v>
      </c>
      <c r="D81" s="4"/>
      <c r="E81" s="4"/>
      <c r="F81" s="4"/>
      <c r="G81" s="4">
        <v>1</v>
      </c>
      <c r="H81" s="4">
        <v>8</v>
      </c>
      <c r="I81" s="4"/>
      <c r="J81" s="4">
        <v>0.3</v>
      </c>
      <c r="K81" s="4"/>
      <c r="L81" s="1">
        <v>1521</v>
      </c>
      <c r="M81" s="4">
        <v>52</v>
      </c>
      <c r="N81" s="10">
        <f>(E81+I81)/C81</f>
        <v>0</v>
      </c>
      <c r="O81" s="59">
        <f>I81/H81</f>
        <v>0</v>
      </c>
      <c r="P81" s="7">
        <f>E81/(E81+G81)</f>
        <v>0</v>
      </c>
      <c r="Q81" s="7"/>
      <c r="R81" s="7"/>
    </row>
    <row r="82" spans="1:18" ht="15" thickBot="1">
      <c r="A82" s="93">
        <f>(L82/C82)*(M82/1000000)</f>
        <v>8.2997096478850483E-3</v>
      </c>
      <c r="B82" s="17" t="s">
        <v>95</v>
      </c>
      <c r="C82" s="1">
        <v>92839</v>
      </c>
      <c r="D82" s="14">
        <v>2886</v>
      </c>
      <c r="E82" s="1">
        <v>8078</v>
      </c>
      <c r="F82" s="3">
        <v>518</v>
      </c>
      <c r="G82" s="1">
        <v>16183</v>
      </c>
      <c r="H82" s="1">
        <v>68578</v>
      </c>
      <c r="I82" s="1">
        <v>6838</v>
      </c>
      <c r="J82" s="1">
        <v>1422</v>
      </c>
      <c r="K82" s="4">
        <v>124</v>
      </c>
      <c r="L82" s="1">
        <v>224254</v>
      </c>
      <c r="M82" s="1">
        <v>3436</v>
      </c>
      <c r="N82" s="10">
        <f>(E82+I82)/C82</f>
        <v>0.16066523766951388</v>
      </c>
      <c r="O82" s="59">
        <f>I82/H82</f>
        <v>9.9711277669223372E-2</v>
      </c>
      <c r="P82" s="7">
        <f>E82/(E82+G82)</f>
        <v>0.33296236758583736</v>
      </c>
      <c r="Q82" s="7"/>
      <c r="R82" s="7"/>
    </row>
    <row r="83" spans="1:18" ht="15" thickBot="1">
      <c r="A83" s="93">
        <f>(L83/C83)*(M83/1000000)</f>
        <v>7.5565874999999998E-3</v>
      </c>
      <c r="B83" s="17" t="s">
        <v>96</v>
      </c>
      <c r="C83" s="4">
        <v>320</v>
      </c>
      <c r="D83" s="2">
        <v>32</v>
      </c>
      <c r="E83" s="4">
        <v>8</v>
      </c>
      <c r="F83" s="3">
        <v>2</v>
      </c>
      <c r="G83" s="4">
        <v>15</v>
      </c>
      <c r="H83" s="4">
        <v>297</v>
      </c>
      <c r="I83" s="4">
        <v>11</v>
      </c>
      <c r="J83" s="4">
        <v>28</v>
      </c>
      <c r="K83" s="4">
        <v>0.7</v>
      </c>
      <c r="L83" s="1">
        <v>5234</v>
      </c>
      <c r="M83" s="4">
        <v>462</v>
      </c>
      <c r="N83" s="10">
        <f>(E83+I83)/C83</f>
        <v>5.9374999999999997E-2</v>
      </c>
      <c r="O83" s="59">
        <f>I83/H83</f>
        <v>3.7037037037037035E-2</v>
      </c>
      <c r="P83" s="7">
        <f>E83/(E83+G83)</f>
        <v>0.34782608695652173</v>
      </c>
      <c r="Q83" s="7"/>
      <c r="R83" s="7"/>
    </row>
    <row r="84" spans="1:18" ht="15" thickBot="1">
      <c r="A84" s="93">
        <f>(L84/C84)*(M84/1000000)</f>
        <v>7.5308797909407659E-3</v>
      </c>
      <c r="B84" s="17" t="s">
        <v>97</v>
      </c>
      <c r="C84" s="4">
        <v>574</v>
      </c>
      <c r="D84" s="2">
        <v>21</v>
      </c>
      <c r="E84" s="4">
        <v>22</v>
      </c>
      <c r="F84" s="3">
        <v>4</v>
      </c>
      <c r="G84" s="4">
        <v>5</v>
      </c>
      <c r="H84" s="4">
        <v>547</v>
      </c>
      <c r="I84" s="4">
        <v>39</v>
      </c>
      <c r="J84" s="4">
        <v>49</v>
      </c>
      <c r="K84" s="4">
        <v>2</v>
      </c>
      <c r="L84" s="1">
        <v>7145</v>
      </c>
      <c r="M84" s="4">
        <v>605</v>
      </c>
      <c r="N84" s="10">
        <f>(E84+I84)/C84</f>
        <v>0.10627177700348432</v>
      </c>
      <c r="O84" s="59">
        <f>I84/H84</f>
        <v>7.1297989031078604E-2</v>
      </c>
      <c r="P84" s="7">
        <f>E84/(E84+G84)</f>
        <v>0.81481481481481477</v>
      </c>
      <c r="Q84" s="7"/>
      <c r="R84" s="7"/>
    </row>
    <row r="85" spans="1:18" ht="15" thickBot="1">
      <c r="A85" s="93">
        <f>(L85/C85)*(M85/1000000)</f>
        <v>7.4390545454545449E-3</v>
      </c>
      <c r="B85" s="17" t="s">
        <v>98</v>
      </c>
      <c r="C85" s="1">
        <v>1485</v>
      </c>
      <c r="D85" s="2">
        <v>79</v>
      </c>
      <c r="E85" s="4">
        <v>35</v>
      </c>
      <c r="F85" s="3">
        <v>3</v>
      </c>
      <c r="G85" s="4">
        <v>88</v>
      </c>
      <c r="H85" s="1">
        <v>1362</v>
      </c>
      <c r="I85" s="4">
        <v>50</v>
      </c>
      <c r="J85" s="4">
        <v>29</v>
      </c>
      <c r="K85" s="4">
        <v>0.7</v>
      </c>
      <c r="L85" s="1">
        <v>23706</v>
      </c>
      <c r="M85" s="4">
        <v>466</v>
      </c>
      <c r="N85" s="10">
        <f>(E85+I85)/C85</f>
        <v>5.7239057239057242E-2</v>
      </c>
      <c r="O85" s="59">
        <f>I85/H85</f>
        <v>3.6710719530102791E-2</v>
      </c>
      <c r="P85" s="7">
        <f>E85/(E85+G85)</f>
        <v>0.28455284552845528</v>
      </c>
      <c r="Q85" s="7"/>
      <c r="R85" s="7"/>
    </row>
    <row r="86" spans="1:18" ht="15" thickBot="1">
      <c r="A86" s="93">
        <f>(L86/C86)*(M86/1000000)</f>
        <v>7.0725105622917589E-3</v>
      </c>
      <c r="B86" s="17" t="s">
        <v>99</v>
      </c>
      <c r="C86" s="1">
        <v>58226</v>
      </c>
      <c r="D86" s="14">
        <v>2483</v>
      </c>
      <c r="E86" s="1">
        <v>3603</v>
      </c>
      <c r="F86" s="3">
        <v>151</v>
      </c>
      <c r="G86" s="1">
        <v>19736</v>
      </c>
      <c r="H86" s="1">
        <v>34887</v>
      </c>
      <c r="I86" s="1">
        <v>4103</v>
      </c>
      <c r="J86" s="4">
        <v>693</v>
      </c>
      <c r="K86" s="4">
        <v>43</v>
      </c>
      <c r="L86" s="1">
        <v>186000</v>
      </c>
      <c r="M86" s="1">
        <v>2214</v>
      </c>
      <c r="N86" s="10">
        <f>(E86+I86)/C86</f>
        <v>0.13234637447188541</v>
      </c>
      <c r="O86" s="59">
        <f>I86/H86</f>
        <v>0.11760827815518675</v>
      </c>
      <c r="P86" s="7">
        <f>E86/(E86+G86)</f>
        <v>0.15437679420712114</v>
      </c>
      <c r="Q86" s="7"/>
      <c r="R86" s="7"/>
    </row>
    <row r="87" spans="1:18" ht="15" thickBot="1">
      <c r="A87" s="93">
        <f>(L87/C87)*(M87/1000000)</f>
        <v>6.2713600000000001E-3</v>
      </c>
      <c r="B87" s="17" t="s">
        <v>100</v>
      </c>
      <c r="C87" s="4">
        <v>25</v>
      </c>
      <c r="D87" s="2">
        <v>2</v>
      </c>
      <c r="E87" s="4">
        <v>4</v>
      </c>
      <c r="F87" s="4"/>
      <c r="G87" s="4">
        <v>1</v>
      </c>
      <c r="H87" s="4">
        <v>20</v>
      </c>
      <c r="I87" s="4"/>
      <c r="J87" s="4">
        <v>583</v>
      </c>
      <c r="K87" s="4">
        <v>93</v>
      </c>
      <c r="L87" s="4">
        <v>82</v>
      </c>
      <c r="M87" s="1">
        <v>1912</v>
      </c>
      <c r="N87" s="10">
        <f>(E87+I87)/C87</f>
        <v>0.16</v>
      </c>
      <c r="O87" s="59">
        <f>I87/H87</f>
        <v>0</v>
      </c>
      <c r="P87" s="7">
        <f>E87/(E87+G87)</f>
        <v>0.8</v>
      </c>
      <c r="Q87" s="7"/>
      <c r="R87" s="7"/>
    </row>
    <row r="88" spans="1:18" ht="15" thickBot="1">
      <c r="A88" s="93">
        <f>(L88/C88)*(M88/1000000)</f>
        <v>5.7219319727891153E-3</v>
      </c>
      <c r="B88" s="17" t="s">
        <v>101</v>
      </c>
      <c r="C88" s="4">
        <v>147</v>
      </c>
      <c r="D88" s="2">
        <v>13</v>
      </c>
      <c r="E88" s="4">
        <v>2</v>
      </c>
      <c r="F88" s="4"/>
      <c r="G88" s="4">
        <v>14</v>
      </c>
      <c r="H88" s="4">
        <v>131</v>
      </c>
      <c r="I88" s="4">
        <v>3</v>
      </c>
      <c r="J88" s="4">
        <v>539</v>
      </c>
      <c r="K88" s="4">
        <v>7</v>
      </c>
      <c r="L88" s="4">
        <v>479</v>
      </c>
      <c r="M88" s="1">
        <v>1756</v>
      </c>
      <c r="N88" s="10">
        <f>(E88+I88)/C88</f>
        <v>3.4013605442176874E-2</v>
      </c>
      <c r="O88" s="59">
        <f>I88/H88</f>
        <v>2.2900763358778626E-2</v>
      </c>
      <c r="P88" s="7">
        <f>E88/(E88+G88)</f>
        <v>0.125</v>
      </c>
      <c r="Q88" s="7"/>
      <c r="R88" s="7"/>
    </row>
    <row r="89" spans="1:18" ht="15" thickBot="1">
      <c r="A89" s="93">
        <f>(L89/C89)*(M89/1000000)</f>
        <v>5.528720221606648E-3</v>
      </c>
      <c r="B89" s="17" t="s">
        <v>102</v>
      </c>
      <c r="C89" s="4">
        <v>361</v>
      </c>
      <c r="D89" s="2">
        <v>28</v>
      </c>
      <c r="E89" s="4">
        <v>20</v>
      </c>
      <c r="F89" s="4"/>
      <c r="G89" s="4">
        <v>104</v>
      </c>
      <c r="H89" s="4">
        <v>237</v>
      </c>
      <c r="I89" s="4">
        <v>7</v>
      </c>
      <c r="J89" s="4">
        <v>125</v>
      </c>
      <c r="K89" s="4">
        <v>7</v>
      </c>
      <c r="L89" s="1">
        <v>2396</v>
      </c>
      <c r="M89" s="4">
        <v>833</v>
      </c>
      <c r="N89" s="10">
        <f>(E89+I89)/C89</f>
        <v>7.4792243767313013E-2</v>
      </c>
      <c r="O89" s="59">
        <f>I89/H89</f>
        <v>2.9535864978902954E-2</v>
      </c>
      <c r="P89" s="7">
        <f>E89/(E89+G89)</f>
        <v>0.16129032258064516</v>
      </c>
      <c r="Q89" s="7"/>
      <c r="R89" s="7"/>
    </row>
    <row r="90" spans="1:18" ht="15" thickBot="1">
      <c r="A90" s="93">
        <f>(L90/C90)*(M90/1000000)</f>
        <v>5.2427999999999997E-3</v>
      </c>
      <c r="B90" s="17" t="s">
        <v>103</v>
      </c>
      <c r="C90" s="4">
        <v>5</v>
      </c>
      <c r="D90" s="2">
        <v>1</v>
      </c>
      <c r="E90" s="4"/>
      <c r="F90" s="4"/>
      <c r="G90" s="4"/>
      <c r="H90" s="4">
        <v>5</v>
      </c>
      <c r="I90" s="4">
        <v>1</v>
      </c>
      <c r="J90" s="4">
        <v>13</v>
      </c>
      <c r="K90" s="4"/>
      <c r="L90" s="4">
        <v>102</v>
      </c>
      <c r="M90" s="4">
        <v>257</v>
      </c>
      <c r="N90" s="10">
        <f>(E90+I90)/C90</f>
        <v>0.2</v>
      </c>
      <c r="O90" s="59">
        <f>I90/H90</f>
        <v>0.2</v>
      </c>
      <c r="P90" s="7" t="e">
        <f>E90/(E90+G90)</f>
        <v>#DIV/0!</v>
      </c>
      <c r="Q90" s="7"/>
      <c r="R90" s="7"/>
    </row>
    <row r="91" spans="1:18" ht="15" thickBot="1">
      <c r="A91" s="93">
        <f>(L91/C91)*(M91/1000000)</f>
        <v>5.2003410059676038E-3</v>
      </c>
      <c r="B91" s="17" t="s">
        <v>104</v>
      </c>
      <c r="C91" s="1">
        <v>1173</v>
      </c>
      <c r="D91" s="2">
        <v>103</v>
      </c>
      <c r="E91" s="4">
        <v>78</v>
      </c>
      <c r="F91" s="3">
        <v>7</v>
      </c>
      <c r="G91" s="4">
        <v>247</v>
      </c>
      <c r="H91" s="4">
        <v>848</v>
      </c>
      <c r="I91" s="4"/>
      <c r="J91" s="4">
        <v>11</v>
      </c>
      <c r="K91" s="4">
        <v>0.8</v>
      </c>
      <c r="L91" s="1">
        <v>25000</v>
      </c>
      <c r="M91" s="4">
        <v>244</v>
      </c>
      <c r="N91" s="10">
        <f>(E91+I91)/C91</f>
        <v>6.6496163682864456E-2</v>
      </c>
      <c r="O91" s="59">
        <f>I91/H91</f>
        <v>0</v>
      </c>
      <c r="P91" s="7">
        <f>E91/(E91+G91)</f>
        <v>0.24</v>
      </c>
      <c r="Q91" s="7"/>
      <c r="R91" s="7"/>
    </row>
    <row r="92" spans="1:18" s="11" customFormat="1" ht="15" thickBot="1">
      <c r="A92" s="97">
        <f>(L92/C92)*(M92/1000000)</f>
        <v>5.0199321439949032E-3</v>
      </c>
      <c r="B92" s="98" t="s">
        <v>105</v>
      </c>
      <c r="C92" s="100">
        <v>3139</v>
      </c>
      <c r="D92" s="99"/>
      <c r="E92" s="99">
        <v>77</v>
      </c>
      <c r="F92" s="99"/>
      <c r="G92" s="99">
        <v>514</v>
      </c>
      <c r="H92" s="100">
        <v>2548</v>
      </c>
      <c r="I92" s="99">
        <v>64</v>
      </c>
      <c r="J92" s="99">
        <v>25</v>
      </c>
      <c r="K92" s="99">
        <v>0.6</v>
      </c>
      <c r="L92" s="100">
        <v>44639</v>
      </c>
      <c r="M92" s="99">
        <v>353</v>
      </c>
      <c r="N92" s="13">
        <f>(E92+I92)/C92</f>
        <v>4.4918763937559732E-2</v>
      </c>
      <c r="O92" s="13">
        <f>I92/H92</f>
        <v>2.5117739403453691E-2</v>
      </c>
      <c r="P92" s="13">
        <f>E92/(E92+G92)</f>
        <v>0.13028764805414553</v>
      </c>
      <c r="Q92" s="13"/>
      <c r="R92" s="13"/>
    </row>
    <row r="93" spans="1:18" ht="15" thickBot="1">
      <c r="A93" s="93">
        <f>(L93/C93)*(M93/1000000)</f>
        <v>5.0120517316966243E-3</v>
      </c>
      <c r="B93" s="17" t="s">
        <v>106</v>
      </c>
      <c r="C93" s="1">
        <v>2281</v>
      </c>
      <c r="D93" s="2">
        <v>535</v>
      </c>
      <c r="E93" s="4">
        <v>83</v>
      </c>
      <c r="F93" s="3">
        <v>10</v>
      </c>
      <c r="G93" s="4">
        <v>989</v>
      </c>
      <c r="H93" s="1">
        <v>1209</v>
      </c>
      <c r="I93" s="4">
        <v>81</v>
      </c>
      <c r="J93" s="4">
        <v>69</v>
      </c>
      <c r="K93" s="4">
        <v>3</v>
      </c>
      <c r="L93" s="1">
        <v>19410</v>
      </c>
      <c r="M93" s="4">
        <v>589</v>
      </c>
      <c r="N93" s="10">
        <f>(E93+I93)/C93</f>
        <v>7.1898290223586153E-2</v>
      </c>
      <c r="O93" s="59">
        <f>I93/H93</f>
        <v>6.699751861042183E-2</v>
      </c>
      <c r="P93" s="7">
        <f>E93/(E93+G93)</f>
        <v>7.742537313432836E-2</v>
      </c>
      <c r="Q93" s="7"/>
      <c r="R93" s="7"/>
    </row>
    <row r="94" spans="1:18" ht="15" thickBot="1">
      <c r="A94" s="93">
        <f>(L94/C94)*(M94/1000000)</f>
        <v>4.5574545454545451E-3</v>
      </c>
      <c r="B94" s="17" t="s">
        <v>107</v>
      </c>
      <c r="C94" s="4">
        <v>11</v>
      </c>
      <c r="D94" s="2">
        <v>1</v>
      </c>
      <c r="E94" s="4"/>
      <c r="F94" s="4"/>
      <c r="G94" s="4"/>
      <c r="H94" s="4">
        <v>11</v>
      </c>
      <c r="I94" s="4"/>
      <c r="J94" s="4">
        <v>2</v>
      </c>
      <c r="K94" s="4"/>
      <c r="L94" s="4">
        <v>604</v>
      </c>
      <c r="M94" s="4">
        <v>83</v>
      </c>
      <c r="N94" s="10">
        <f>(E94+I94)/C94</f>
        <v>0</v>
      </c>
      <c r="O94" s="59">
        <f>I94/H94</f>
        <v>0</v>
      </c>
      <c r="P94" s="7" t="e">
        <f>E94/(E94+G94)</f>
        <v>#DIV/0!</v>
      </c>
      <c r="Q94" s="7"/>
      <c r="R94" s="7"/>
    </row>
    <row r="95" spans="1:18" ht="29.45" thickBot="1">
      <c r="A95" s="93">
        <f>(L95/C95)*(M95/1000000)</f>
        <v>4.3605096153846151E-3</v>
      </c>
      <c r="B95" s="17" t="s">
        <v>108</v>
      </c>
      <c r="C95" s="4">
        <v>104</v>
      </c>
      <c r="D95" s="2">
        <v>1</v>
      </c>
      <c r="E95" s="4">
        <v>7</v>
      </c>
      <c r="F95" s="3">
        <v>1</v>
      </c>
      <c r="G95" s="4">
        <v>1</v>
      </c>
      <c r="H95" s="4">
        <v>96</v>
      </c>
      <c r="I95" s="4"/>
      <c r="J95" s="4">
        <v>74</v>
      </c>
      <c r="K95" s="4">
        <v>5</v>
      </c>
      <c r="L95" s="4">
        <v>797</v>
      </c>
      <c r="M95" s="4">
        <v>569</v>
      </c>
      <c r="N95" s="10">
        <f>(E95+I95)/C95</f>
        <v>6.7307692307692304E-2</v>
      </c>
      <c r="O95" s="59">
        <f>I95/H95</f>
        <v>0</v>
      </c>
      <c r="P95" s="7">
        <f>E95/(E95+G95)</f>
        <v>0.875</v>
      </c>
      <c r="Q95" s="7"/>
      <c r="R95" s="7"/>
    </row>
    <row r="96" spans="1:18" ht="15" thickBot="1">
      <c r="A96" s="93">
        <f>(L96/C96)*(M96/1000000)</f>
        <v>4.1496030428769017E-3</v>
      </c>
      <c r="B96" s="17" t="s">
        <v>109</v>
      </c>
      <c r="C96" s="1">
        <v>2169</v>
      </c>
      <c r="D96" s="2">
        <v>102</v>
      </c>
      <c r="E96" s="4">
        <v>23</v>
      </c>
      <c r="F96" s="3">
        <v>3</v>
      </c>
      <c r="G96" s="4">
        <v>793</v>
      </c>
      <c r="H96" s="1">
        <v>1353</v>
      </c>
      <c r="I96" s="4">
        <v>23</v>
      </c>
      <c r="J96" s="4">
        <v>31</v>
      </c>
      <c r="K96" s="4">
        <v>0.3</v>
      </c>
      <c r="L96" s="1">
        <v>25071</v>
      </c>
      <c r="M96" s="4">
        <v>359</v>
      </c>
      <c r="N96" s="10">
        <f>(E96+I96)/C96</f>
        <v>2.1207929921622869E-2</v>
      </c>
      <c r="O96" s="59">
        <f>I96/H96</f>
        <v>1.6999260901699925E-2</v>
      </c>
      <c r="P96" s="7">
        <f>E96/(E96+G96)</f>
        <v>2.8186274509803922E-2</v>
      </c>
      <c r="Q96" s="7"/>
      <c r="R96" s="7"/>
    </row>
    <row r="97" spans="1:18" ht="15" thickBot="1">
      <c r="A97" s="93">
        <f>(L97/C97)*(M97/1000000)</f>
        <v>3.6195217391304349E-3</v>
      </c>
      <c r="B97" s="17" t="s">
        <v>110</v>
      </c>
      <c r="C97" s="4">
        <v>184</v>
      </c>
      <c r="D97" s="2">
        <v>40</v>
      </c>
      <c r="E97" s="4">
        <v>10</v>
      </c>
      <c r="F97" s="3">
        <v>2</v>
      </c>
      <c r="G97" s="4">
        <v>13</v>
      </c>
      <c r="H97" s="4">
        <v>161</v>
      </c>
      <c r="I97" s="4"/>
      <c r="J97" s="4">
        <v>8</v>
      </c>
      <c r="K97" s="4">
        <v>0.4</v>
      </c>
      <c r="L97" s="1">
        <v>4012</v>
      </c>
      <c r="M97" s="4">
        <v>166</v>
      </c>
      <c r="N97" s="10">
        <f>(E97+I97)/C97</f>
        <v>5.434782608695652E-2</v>
      </c>
      <c r="O97" s="59">
        <f>I97/H97</f>
        <v>0</v>
      </c>
      <c r="P97" s="7">
        <f>E97/(E97+G97)</f>
        <v>0.43478260869565216</v>
      </c>
      <c r="Q97" s="7"/>
      <c r="R97" s="7"/>
    </row>
    <row r="98" spans="1:18" ht="15" thickBot="1">
      <c r="A98" s="93">
        <f>(L98/C98)*(M98/1000000)</f>
        <v>3.247966457023061E-3</v>
      </c>
      <c r="B98" s="17" t="s">
        <v>111</v>
      </c>
      <c r="C98" s="1">
        <v>1908</v>
      </c>
      <c r="D98" s="2">
        <v>284</v>
      </c>
      <c r="E98" s="4">
        <v>51</v>
      </c>
      <c r="F98" s="3">
        <v>7</v>
      </c>
      <c r="G98" s="4">
        <v>54</v>
      </c>
      <c r="H98" s="1">
        <v>1803</v>
      </c>
      <c r="I98" s="4">
        <v>98</v>
      </c>
      <c r="J98" s="4">
        <v>218</v>
      </c>
      <c r="K98" s="4">
        <v>6</v>
      </c>
      <c r="L98" s="1">
        <v>7360</v>
      </c>
      <c r="M98" s="4">
        <v>842</v>
      </c>
      <c r="N98" s="10">
        <f>(E98+I98)/C98</f>
        <v>7.809224318658281E-2</v>
      </c>
      <c r="O98" s="59">
        <f>I98/H98</f>
        <v>5.4353854686633389E-2</v>
      </c>
      <c r="P98" s="7">
        <f>E98/(E98+G98)</f>
        <v>0.48571428571428571</v>
      </c>
      <c r="Q98" s="7"/>
      <c r="R98" s="7"/>
    </row>
    <row r="99" spans="1:18" ht="15" thickBot="1">
      <c r="A99" s="93">
        <f>(L99/C99)*(M99/1000000)</f>
        <v>2.8817884615384617E-3</v>
      </c>
      <c r="B99" s="17" t="s">
        <v>112</v>
      </c>
      <c r="C99" s="4">
        <v>52</v>
      </c>
      <c r="D99" s="2">
        <v>4</v>
      </c>
      <c r="E99" s="4"/>
      <c r="F99" s="4"/>
      <c r="G99" s="4"/>
      <c r="H99" s="4">
        <v>52</v>
      </c>
      <c r="I99" s="4"/>
      <c r="J99" s="4">
        <v>1</v>
      </c>
      <c r="K99" s="4"/>
      <c r="L99" s="1">
        <v>2629</v>
      </c>
      <c r="M99" s="4">
        <v>57</v>
      </c>
      <c r="N99" s="10">
        <f>(E99+I99)/C99</f>
        <v>0</v>
      </c>
      <c r="O99" s="59">
        <f>I99/H99</f>
        <v>0</v>
      </c>
      <c r="P99" s="7" t="e">
        <f>E99/(E99+G99)</f>
        <v>#DIV/0!</v>
      </c>
      <c r="Q99" s="7"/>
      <c r="R99" s="7"/>
    </row>
    <row r="100" spans="1:18" s="11" customFormat="1" ht="15" thickBot="1">
      <c r="A100" s="97">
        <f>(L100/C100)*(M100/1000000)</f>
        <v>2.7830597014925373E-3</v>
      </c>
      <c r="B100" s="98" t="s">
        <v>113</v>
      </c>
      <c r="C100" s="100">
        <v>4288</v>
      </c>
      <c r="D100" s="101">
        <v>700</v>
      </c>
      <c r="E100" s="99">
        <v>117</v>
      </c>
      <c r="F100" s="102">
        <v>18</v>
      </c>
      <c r="G100" s="99">
        <v>328</v>
      </c>
      <c r="H100" s="100">
        <v>3843</v>
      </c>
      <c r="I100" s="99"/>
      <c r="J100" s="99">
        <v>3</v>
      </c>
      <c r="K100" s="99">
        <v>0.08</v>
      </c>
      <c r="L100" s="100">
        <v>128320</v>
      </c>
      <c r="M100" s="99">
        <v>93</v>
      </c>
      <c r="N100" s="13">
        <f>(E100+I100)/C100</f>
        <v>2.7285447761194029E-2</v>
      </c>
      <c r="O100" s="13">
        <f>I100/H100</f>
        <v>0</v>
      </c>
      <c r="P100" s="13">
        <f>E100/(E100+G100)</f>
        <v>0.26292134831460673</v>
      </c>
      <c r="Q100" s="13"/>
      <c r="R100" s="13"/>
    </row>
    <row r="101" spans="1:18" ht="15" thickBot="1">
      <c r="A101" s="93">
        <f>(L101/C101)*(M101/1000000)</f>
        <v>2.5760961538461536E-3</v>
      </c>
      <c r="B101" s="17" t="s">
        <v>114</v>
      </c>
      <c r="C101" s="4">
        <v>104</v>
      </c>
      <c r="D101" s="2">
        <v>8</v>
      </c>
      <c r="E101" s="4">
        <v>3</v>
      </c>
      <c r="F101" s="4"/>
      <c r="G101" s="4">
        <v>12</v>
      </c>
      <c r="H101" s="4">
        <v>89</v>
      </c>
      <c r="I101" s="4">
        <v>2</v>
      </c>
      <c r="J101" s="4">
        <v>15</v>
      </c>
      <c r="K101" s="4">
        <v>0.4</v>
      </c>
      <c r="L101" s="1">
        <v>1381</v>
      </c>
      <c r="M101" s="4">
        <v>194</v>
      </c>
      <c r="N101" s="10">
        <f>(E101+I101)/C101</f>
        <v>4.807692307692308E-2</v>
      </c>
      <c r="O101" s="59">
        <f>I101/H101</f>
        <v>2.247191011235955E-2</v>
      </c>
      <c r="P101" s="7">
        <f>E101/(E101+G101)</f>
        <v>0.2</v>
      </c>
      <c r="Q101" s="7"/>
      <c r="R101" s="7"/>
    </row>
    <row r="102" spans="1:18" ht="15" thickBot="1">
      <c r="A102" s="93">
        <f>(L102/C102)*(M102/1000000)</f>
        <v>2.3847975863960508E-3</v>
      </c>
      <c r="B102" s="17" t="s">
        <v>115</v>
      </c>
      <c r="C102" s="1">
        <v>3646</v>
      </c>
      <c r="D102" s="2">
        <v>181</v>
      </c>
      <c r="E102" s="4">
        <v>180</v>
      </c>
      <c r="F102" s="3">
        <v>8</v>
      </c>
      <c r="G102" s="4">
        <v>100</v>
      </c>
      <c r="H102" s="1">
        <v>3366</v>
      </c>
      <c r="I102" s="4">
        <v>100</v>
      </c>
      <c r="J102" s="4">
        <v>207</v>
      </c>
      <c r="K102" s="4">
        <v>10</v>
      </c>
      <c r="L102" s="1">
        <v>12386</v>
      </c>
      <c r="M102" s="4">
        <v>702</v>
      </c>
      <c r="N102" s="10">
        <f>(E102+I102)/C102</f>
        <v>7.6796489303346135E-2</v>
      </c>
      <c r="O102" s="59">
        <f>I102/H102</f>
        <v>2.9708853238265002E-2</v>
      </c>
      <c r="P102" s="7">
        <f>E102/(E102+G102)</f>
        <v>0.6428571428571429</v>
      </c>
      <c r="Q102" s="7"/>
      <c r="R102" s="7"/>
    </row>
    <row r="103" spans="1:18" ht="15" thickBot="1">
      <c r="A103" s="93">
        <f>(L103/C103)*(M103/1000000)</f>
        <v>2.3633613013698631E-3</v>
      </c>
      <c r="B103" s="17" t="s">
        <v>116</v>
      </c>
      <c r="C103" s="4">
        <v>584</v>
      </c>
      <c r="D103" s="2">
        <v>53</v>
      </c>
      <c r="E103" s="4">
        <v>6</v>
      </c>
      <c r="F103" s="3">
        <v>1</v>
      </c>
      <c r="G103" s="4">
        <v>42</v>
      </c>
      <c r="H103" s="4">
        <v>536</v>
      </c>
      <c r="I103" s="4">
        <v>6</v>
      </c>
      <c r="J103" s="4">
        <v>31</v>
      </c>
      <c r="K103" s="4">
        <v>0.3</v>
      </c>
      <c r="L103" s="1">
        <v>5093</v>
      </c>
      <c r="M103" s="4">
        <v>271</v>
      </c>
      <c r="N103" s="10">
        <f>(E103+I103)/C103</f>
        <v>2.0547945205479451E-2</v>
      </c>
      <c r="O103" s="59">
        <f>I103/H103</f>
        <v>1.1194029850746268E-2</v>
      </c>
      <c r="P103" s="7">
        <f>E103/(E103+G103)</f>
        <v>0.125</v>
      </c>
      <c r="Q103" s="7"/>
      <c r="R103" s="7"/>
    </row>
    <row r="104" spans="1:18" ht="15" thickBot="1">
      <c r="A104" s="93">
        <f>(L104/C104)*(M104/1000000)</f>
        <v>2.2198750000000001E-3</v>
      </c>
      <c r="B104" s="17" t="s">
        <v>117</v>
      </c>
      <c r="C104" s="4">
        <v>16</v>
      </c>
      <c r="D104" s="2">
        <v>2</v>
      </c>
      <c r="E104" s="4"/>
      <c r="F104" s="4"/>
      <c r="G104" s="4">
        <v>3</v>
      </c>
      <c r="H104" s="4">
        <v>13</v>
      </c>
      <c r="I104" s="4"/>
      <c r="J104" s="4">
        <v>6</v>
      </c>
      <c r="K104" s="4"/>
      <c r="L104" s="4">
        <v>301</v>
      </c>
      <c r="M104" s="4">
        <v>118</v>
      </c>
      <c r="N104" s="10">
        <f>(E104+I104)/C104</f>
        <v>0</v>
      </c>
      <c r="O104" s="59">
        <f>I104/H104</f>
        <v>0</v>
      </c>
      <c r="P104" s="7">
        <f>E104/(E104+G104)</f>
        <v>0</v>
      </c>
      <c r="Q104" s="7"/>
      <c r="R104" s="7"/>
    </row>
    <row r="105" spans="1:18" ht="15" thickBot="1">
      <c r="A105" s="93">
        <f>(L105/C105)*(M105/1000000)</f>
        <v>1.918E-3</v>
      </c>
      <c r="B105" s="17" t="s">
        <v>118</v>
      </c>
      <c r="C105" s="4">
        <v>142</v>
      </c>
      <c r="D105" s="2">
        <v>16</v>
      </c>
      <c r="E105" s="4">
        <v>4</v>
      </c>
      <c r="F105" s="4"/>
      <c r="G105" s="4">
        <v>4</v>
      </c>
      <c r="H105" s="4">
        <v>134</v>
      </c>
      <c r="I105" s="4">
        <v>2</v>
      </c>
      <c r="J105" s="4">
        <v>3</v>
      </c>
      <c r="K105" s="4">
        <v>7.0000000000000007E-2</v>
      </c>
      <c r="L105" s="1">
        <v>3836</v>
      </c>
      <c r="M105" s="4">
        <v>71</v>
      </c>
      <c r="N105" s="10">
        <f>(E105+I105)/C105</f>
        <v>4.2253521126760563E-2</v>
      </c>
      <c r="O105" s="59">
        <f>I105/H105</f>
        <v>1.4925373134328358E-2</v>
      </c>
      <c r="P105" s="7">
        <f>E105/(E105+G105)</f>
        <v>0.5</v>
      </c>
      <c r="Q105" s="7"/>
      <c r="R105" s="7"/>
    </row>
    <row r="106" spans="1:18" ht="29.45" thickBot="1">
      <c r="A106" s="93">
        <f>(L106/C106)*(M106/1000000)</f>
        <v>1.905E-3</v>
      </c>
      <c r="B106" s="17" t="s">
        <v>119</v>
      </c>
      <c r="C106" s="4">
        <v>2</v>
      </c>
      <c r="D106" s="4"/>
      <c r="E106" s="4"/>
      <c r="F106" s="4"/>
      <c r="G106" s="4"/>
      <c r="H106" s="4">
        <v>2</v>
      </c>
      <c r="I106" s="4"/>
      <c r="J106" s="4">
        <v>76</v>
      </c>
      <c r="K106" s="4"/>
      <c r="L106" s="4">
        <v>10</v>
      </c>
      <c r="M106" s="4">
        <v>381</v>
      </c>
      <c r="N106" s="10"/>
      <c r="O106" s="59"/>
      <c r="P106" s="7"/>
      <c r="Q106" s="7"/>
      <c r="R106" s="7"/>
    </row>
    <row r="107" spans="1:18" ht="15" thickBot="1">
      <c r="A107" s="93">
        <f>(L107/C107)*(M107/1000000)</f>
        <v>1.7459075071270191E-3</v>
      </c>
      <c r="B107" s="17" t="s">
        <v>120</v>
      </c>
      <c r="C107" s="1">
        <v>3157</v>
      </c>
      <c r="D107" s="2">
        <v>339</v>
      </c>
      <c r="E107" s="4">
        <v>47</v>
      </c>
      <c r="F107" s="3">
        <v>6</v>
      </c>
      <c r="G107" s="4">
        <v>211</v>
      </c>
      <c r="H107" s="1">
        <v>2899</v>
      </c>
      <c r="I107" s="4">
        <v>18</v>
      </c>
      <c r="J107" s="4">
        <v>14</v>
      </c>
      <c r="K107" s="4">
        <v>0.2</v>
      </c>
      <c r="L107" s="1">
        <v>34885</v>
      </c>
      <c r="M107" s="4">
        <v>158</v>
      </c>
      <c r="N107" s="10">
        <f>(E107+I107)/C107</f>
        <v>2.0589166930630346E-2</v>
      </c>
      <c r="O107" s="59">
        <f>I107/H107</f>
        <v>6.2090375991721283E-3</v>
      </c>
      <c r="P107" s="7">
        <f>E107/(E107+G107)</f>
        <v>0.18217054263565891</v>
      </c>
      <c r="Q107" s="7"/>
      <c r="R107" s="7"/>
    </row>
    <row r="108" spans="1:18" ht="15" thickBot="1">
      <c r="A108" s="93">
        <f>(L108/C108)*(M108/1000000)</f>
        <v>1.6944827586206897E-3</v>
      </c>
      <c r="B108" s="17" t="s">
        <v>121</v>
      </c>
      <c r="C108" s="4">
        <v>58</v>
      </c>
      <c r="D108" s="2">
        <v>5</v>
      </c>
      <c r="E108" s="4">
        <v>3</v>
      </c>
      <c r="F108" s="4"/>
      <c r="G108" s="4">
        <v>8</v>
      </c>
      <c r="H108" s="4">
        <v>47</v>
      </c>
      <c r="I108" s="4"/>
      <c r="J108" s="4">
        <v>20</v>
      </c>
      <c r="K108" s="4">
        <v>1</v>
      </c>
      <c r="L108" s="4">
        <v>540</v>
      </c>
      <c r="M108" s="4">
        <v>182</v>
      </c>
      <c r="N108" s="10">
        <f>(E108+I108)/C108</f>
        <v>5.1724137931034482E-2</v>
      </c>
      <c r="O108" s="59">
        <f>I108/H108</f>
        <v>0</v>
      </c>
      <c r="P108" s="7">
        <f>E108/(E108+G108)</f>
        <v>0.27272727272727271</v>
      </c>
      <c r="Q108" s="7"/>
      <c r="R108" s="7"/>
    </row>
    <row r="109" spans="1:18" ht="15" thickBot="1">
      <c r="A109" s="93">
        <f>(L109/C109)*(M109/1000000)</f>
        <v>1.5E-3</v>
      </c>
      <c r="B109" s="17" t="s">
        <v>122</v>
      </c>
      <c r="C109" s="4">
        <v>12</v>
      </c>
      <c r="D109" s="4"/>
      <c r="E109" s="4"/>
      <c r="F109" s="4"/>
      <c r="G109" s="4"/>
      <c r="H109" s="4">
        <v>12</v>
      </c>
      <c r="I109" s="4">
        <v>2</v>
      </c>
      <c r="J109" s="4">
        <v>107</v>
      </c>
      <c r="K109" s="4"/>
      <c r="L109" s="4">
        <v>45</v>
      </c>
      <c r="M109" s="4">
        <v>400</v>
      </c>
      <c r="N109" s="10">
        <f>(E109+I109)/C109</f>
        <v>0.16666666666666666</v>
      </c>
      <c r="O109" s="59">
        <f>I109/H109</f>
        <v>0.16666666666666666</v>
      </c>
      <c r="P109" s="7" t="e">
        <f>E109/(E109+G109)</f>
        <v>#DIV/0!</v>
      </c>
      <c r="Q109" s="7"/>
      <c r="R109" s="7"/>
    </row>
    <row r="110" spans="1:18" ht="15" thickBot="1">
      <c r="A110" s="93">
        <f>(L110/C110)*(M110/1000000)</f>
        <v>1.2708528301886791E-3</v>
      </c>
      <c r="B110" s="17" t="s">
        <v>123</v>
      </c>
      <c r="C110" s="1">
        <v>11130</v>
      </c>
      <c r="D110" s="2">
        <v>770</v>
      </c>
      <c r="E110" s="4">
        <v>486</v>
      </c>
      <c r="F110" s="3">
        <v>41</v>
      </c>
      <c r="G110" s="4">
        <v>127</v>
      </c>
      <c r="H110" s="1">
        <v>10517</v>
      </c>
      <c r="I110" s="4">
        <v>296</v>
      </c>
      <c r="J110" s="4">
        <v>52</v>
      </c>
      <c r="K110" s="4">
        <v>2</v>
      </c>
      <c r="L110" s="1">
        <v>54824</v>
      </c>
      <c r="M110" s="4">
        <v>258</v>
      </c>
      <c r="N110" s="10">
        <f>(E110+I110)/C110</f>
        <v>7.0260557053009889E-2</v>
      </c>
      <c r="O110" s="59">
        <f>I110/H110</f>
        <v>2.8144908243795758E-2</v>
      </c>
      <c r="P110" s="7">
        <f>E110/(E110+G110)</f>
        <v>0.79282218597063625</v>
      </c>
      <c r="Q110" s="7"/>
      <c r="R110" s="7"/>
    </row>
    <row r="111" spans="1:18" ht="29.45" thickBot="1">
      <c r="A111" s="93">
        <f>(L111/C111)*(M111/1000000)</f>
        <v>1.0906005730659024E-3</v>
      </c>
      <c r="B111" s="17" t="s">
        <v>124</v>
      </c>
      <c r="C111" s="1">
        <v>1745</v>
      </c>
      <c r="D111" s="2">
        <v>167</v>
      </c>
      <c r="E111" s="4">
        <v>82</v>
      </c>
      <c r="F111" s="3">
        <v>5</v>
      </c>
      <c r="G111" s="4">
        <v>17</v>
      </c>
      <c r="H111" s="1">
        <v>1646</v>
      </c>
      <c r="I111" s="4">
        <v>147</v>
      </c>
      <c r="J111" s="4">
        <v>161</v>
      </c>
      <c r="K111" s="4">
        <v>8</v>
      </c>
      <c r="L111" s="1">
        <v>4542</v>
      </c>
      <c r="M111" s="4">
        <v>419</v>
      </c>
      <c r="N111" s="10">
        <f>(E111+I111)/C111</f>
        <v>0.13123209169054442</v>
      </c>
      <c r="O111" s="59">
        <f>I111/H111</f>
        <v>8.9307411907654927E-2</v>
      </c>
      <c r="P111" s="7">
        <f>E111/(E111+G111)</f>
        <v>0.82828282828282829</v>
      </c>
      <c r="Q111" s="7"/>
      <c r="R111" s="7"/>
    </row>
    <row r="112" spans="1:18" ht="29.45" thickBot="1">
      <c r="A112" s="93">
        <f>(L112/C112)*(M112/1000000)</f>
        <v>1.088E-3</v>
      </c>
      <c r="B112" s="17" t="s">
        <v>125</v>
      </c>
      <c r="C112" s="4">
        <v>15</v>
      </c>
      <c r="D112" s="4"/>
      <c r="E112" s="4"/>
      <c r="F112" s="4"/>
      <c r="G112" s="4"/>
      <c r="H112" s="4">
        <v>15</v>
      </c>
      <c r="I112" s="4">
        <v>1</v>
      </c>
      <c r="J112" s="4">
        <v>153</v>
      </c>
      <c r="K112" s="4"/>
      <c r="L112" s="4">
        <v>40</v>
      </c>
      <c r="M112" s="4">
        <v>408</v>
      </c>
      <c r="N112" s="10">
        <f>(E112+I112)/C112</f>
        <v>6.6666666666666666E-2</v>
      </c>
      <c r="O112" s="59">
        <f>I112/H112</f>
        <v>6.6666666666666666E-2</v>
      </c>
      <c r="P112" s="7" t="e">
        <f>E112/(E112+G112)</f>
        <v>#DIV/0!</v>
      </c>
      <c r="Q112" s="7"/>
      <c r="R112" s="7"/>
    </row>
    <row r="113" spans="1:18" ht="15" thickBot="1">
      <c r="A113" s="93">
        <f>(L113/C113)*(M113/1000000)</f>
        <v>1.0800107825015403E-3</v>
      </c>
      <c r="B113" s="17" t="s">
        <v>126</v>
      </c>
      <c r="C113" s="1">
        <v>3246</v>
      </c>
      <c r="D113" s="2">
        <v>152</v>
      </c>
      <c r="E113" s="4">
        <v>152</v>
      </c>
      <c r="F113" s="3">
        <v>8</v>
      </c>
      <c r="G113" s="4">
        <v>64</v>
      </c>
      <c r="H113" s="1">
        <v>3030</v>
      </c>
      <c r="I113" s="4">
        <v>1</v>
      </c>
      <c r="J113" s="4">
        <v>30</v>
      </c>
      <c r="K113" s="4">
        <v>1</v>
      </c>
      <c r="L113" s="1">
        <v>19585</v>
      </c>
      <c r="M113" s="4">
        <v>179</v>
      </c>
      <c r="N113" s="10">
        <f>(E113+I113)/C113</f>
        <v>4.7134935304990758E-2</v>
      </c>
      <c r="O113" s="59">
        <f>I113/H113</f>
        <v>3.3003300330033004E-4</v>
      </c>
      <c r="P113" s="7">
        <f>E113/(E113+G113)</f>
        <v>0.70370370370370372</v>
      </c>
      <c r="Q113" s="7"/>
      <c r="R113" s="7"/>
    </row>
    <row r="114" spans="1:18" ht="15" thickBot="1">
      <c r="A114" s="93">
        <f>(L114/C114)*(M114/1000000)</f>
        <v>1.0268622908622908E-3</v>
      </c>
      <c r="B114" s="17" t="s">
        <v>127</v>
      </c>
      <c r="C114" s="1">
        <v>1554</v>
      </c>
      <c r="D114" s="2">
        <v>103</v>
      </c>
      <c r="E114" s="4">
        <v>46</v>
      </c>
      <c r="F114" s="3">
        <v>3</v>
      </c>
      <c r="G114" s="4">
        <v>280</v>
      </c>
      <c r="H114" s="1">
        <v>1228</v>
      </c>
      <c r="I114" s="4">
        <v>86</v>
      </c>
      <c r="J114" s="4">
        <v>34</v>
      </c>
      <c r="K114" s="4">
        <v>1</v>
      </c>
      <c r="L114" s="1">
        <v>8488</v>
      </c>
      <c r="M114" s="4">
        <v>188</v>
      </c>
      <c r="N114" s="10">
        <f>(E114+I114)/C114</f>
        <v>8.4942084942084939E-2</v>
      </c>
      <c r="O114" s="59">
        <f>I114/H114</f>
        <v>7.0032573289902283E-2</v>
      </c>
      <c r="P114" s="7">
        <f>E114/(E114+G114)</f>
        <v>0.1411042944785276</v>
      </c>
      <c r="Q114" s="7"/>
      <c r="R114" s="7"/>
    </row>
    <row r="115" spans="1:18" ht="15" thickBot="1">
      <c r="A115" s="93">
        <f>(L115/C115)*(M115/1000000)</f>
        <v>1.0206E-3</v>
      </c>
      <c r="B115" s="17" t="s">
        <v>128</v>
      </c>
      <c r="C115" s="4">
        <v>70</v>
      </c>
      <c r="D115" s="2">
        <v>9</v>
      </c>
      <c r="E115" s="4">
        <v>3</v>
      </c>
      <c r="F115" s="3">
        <v>1</v>
      </c>
      <c r="G115" s="4">
        <v>15</v>
      </c>
      <c r="H115" s="4">
        <v>52</v>
      </c>
      <c r="I115" s="4">
        <v>3</v>
      </c>
      <c r="J115" s="4">
        <v>4</v>
      </c>
      <c r="K115" s="4">
        <v>0.2</v>
      </c>
      <c r="L115" s="1">
        <v>1134</v>
      </c>
      <c r="M115" s="4">
        <v>63</v>
      </c>
      <c r="N115" s="10">
        <f>(E115+I115)/C115</f>
        <v>8.5714285714285715E-2</v>
      </c>
      <c r="O115" s="59">
        <f>I115/H115</f>
        <v>5.7692307692307696E-2</v>
      </c>
      <c r="P115" s="7">
        <f>E115/(E115+G115)</f>
        <v>0.16666666666666666</v>
      </c>
      <c r="Q115" s="7"/>
      <c r="R115" s="7"/>
    </row>
    <row r="116" spans="1:18" ht="15" thickBot="1">
      <c r="A116" s="93">
        <f>(L116/C116)*(M116/1000000)</f>
        <v>1.0113735449735449E-3</v>
      </c>
      <c r="B116" s="17" t="s">
        <v>129</v>
      </c>
      <c r="C116" s="1">
        <v>1890</v>
      </c>
      <c r="D116" s="2">
        <v>202</v>
      </c>
      <c r="E116" s="4">
        <v>79</v>
      </c>
      <c r="F116" s="3">
        <v>19</v>
      </c>
      <c r="G116" s="4">
        <v>633</v>
      </c>
      <c r="H116" s="1">
        <v>1178</v>
      </c>
      <c r="I116" s="4">
        <v>1</v>
      </c>
      <c r="J116" s="4">
        <v>15</v>
      </c>
      <c r="K116" s="4">
        <v>0.6</v>
      </c>
      <c r="L116" s="1">
        <v>15668</v>
      </c>
      <c r="M116" s="4">
        <v>122</v>
      </c>
      <c r="N116" s="10">
        <f>(E116+I116)/C116</f>
        <v>4.2328042328042326E-2</v>
      </c>
      <c r="O116" s="59">
        <f>I116/H116</f>
        <v>8.4889643463497452E-4</v>
      </c>
      <c r="P116" s="7">
        <f>E116/(E116+G116)</f>
        <v>0.11095505617977527</v>
      </c>
      <c r="Q116" s="7"/>
      <c r="R116" s="7"/>
    </row>
    <row r="117" spans="1:18" ht="15" thickBot="1">
      <c r="A117" s="93">
        <f>(L117/C117)*(M117/1000000)</f>
        <v>7.3733333333333333E-4</v>
      </c>
      <c r="B117" s="17" t="s">
        <v>130</v>
      </c>
      <c r="C117" s="4">
        <v>9</v>
      </c>
      <c r="D117" s="4"/>
      <c r="E117" s="4">
        <v>1</v>
      </c>
      <c r="F117" s="4"/>
      <c r="G117" s="4"/>
      <c r="H117" s="4">
        <v>8</v>
      </c>
      <c r="I117" s="4"/>
      <c r="J117" s="4">
        <v>0.6</v>
      </c>
      <c r="K117" s="4">
        <v>7.0000000000000007E-2</v>
      </c>
      <c r="L117" s="4">
        <v>316</v>
      </c>
      <c r="M117" s="4">
        <v>21</v>
      </c>
      <c r="N117" s="10">
        <f>(E117+I117)/C117</f>
        <v>0.1111111111111111</v>
      </c>
      <c r="O117" s="59">
        <f>I117/H117</f>
        <v>0</v>
      </c>
      <c r="P117" s="7">
        <f>E117/(E117+G117)</f>
        <v>1</v>
      </c>
      <c r="Q117" s="7"/>
      <c r="R117" s="7"/>
    </row>
    <row r="118" spans="1:18" ht="15" thickBot="1">
      <c r="A118" s="93">
        <f>(L118/C118)*(M118/1000000)</f>
        <v>7.0488679245283019E-4</v>
      </c>
      <c r="B118" s="17" t="s">
        <v>131</v>
      </c>
      <c r="C118" s="4">
        <v>159</v>
      </c>
      <c r="D118" s="2">
        <v>4</v>
      </c>
      <c r="E118" s="4">
        <v>7</v>
      </c>
      <c r="F118" s="4"/>
      <c r="G118" s="4">
        <v>52</v>
      </c>
      <c r="H118" s="4">
        <v>100</v>
      </c>
      <c r="I118" s="4">
        <v>6</v>
      </c>
      <c r="J118" s="4">
        <v>6</v>
      </c>
      <c r="K118" s="4">
        <v>0.2</v>
      </c>
      <c r="L118" s="1">
        <v>1779</v>
      </c>
      <c r="M118" s="4">
        <v>63</v>
      </c>
      <c r="N118" s="10">
        <f>(E118+I118)/C118</f>
        <v>8.1761006289308172E-2</v>
      </c>
      <c r="O118" s="59">
        <f>I118/H118</f>
        <v>0.06</v>
      </c>
      <c r="P118" s="7">
        <f>E118/(E118+G118)</f>
        <v>0.11864406779661017</v>
      </c>
      <c r="Q118" s="7"/>
      <c r="R118" s="7"/>
    </row>
    <row r="119" spans="1:18" ht="15" thickBot="1">
      <c r="A119" s="93">
        <f>(L119/C119)*(M119/1000000)</f>
        <v>7.0233333333333335E-4</v>
      </c>
      <c r="B119" s="17" t="s">
        <v>132</v>
      </c>
      <c r="C119" s="4">
        <v>18</v>
      </c>
      <c r="D119" s="4"/>
      <c r="E119" s="4">
        <v>1</v>
      </c>
      <c r="F119" s="4"/>
      <c r="G119" s="4"/>
      <c r="H119" s="4">
        <v>17</v>
      </c>
      <c r="I119" s="4"/>
      <c r="J119" s="4">
        <v>3</v>
      </c>
      <c r="K119" s="4">
        <v>0.1</v>
      </c>
      <c r="L119" s="4">
        <v>294</v>
      </c>
      <c r="M119" s="4">
        <v>43</v>
      </c>
      <c r="N119" s="10">
        <f>(E119+I119)/C119</f>
        <v>5.5555555555555552E-2</v>
      </c>
      <c r="O119" s="59">
        <f>I119/H119</f>
        <v>0</v>
      </c>
      <c r="P119" s="7">
        <f>E119/(E119+G119)</f>
        <v>1</v>
      </c>
      <c r="Q119" s="7"/>
      <c r="R119" s="7"/>
    </row>
    <row r="120" spans="1:18" ht="15" thickBot="1">
      <c r="A120" s="93">
        <f>(L120/C120)*(M120/1000000)</f>
        <v>6.857674418604651E-4</v>
      </c>
      <c r="B120" s="17" t="s">
        <v>133</v>
      </c>
      <c r="C120" s="4">
        <v>43</v>
      </c>
      <c r="D120" s="2">
        <v>5</v>
      </c>
      <c r="E120" s="4">
        <v>2</v>
      </c>
      <c r="F120" s="3">
        <v>2</v>
      </c>
      <c r="G120" s="4">
        <v>4</v>
      </c>
      <c r="H120" s="4">
        <v>37</v>
      </c>
      <c r="I120" s="4">
        <v>1</v>
      </c>
      <c r="J120" s="4">
        <v>0.4</v>
      </c>
      <c r="K120" s="4">
        <v>0.02</v>
      </c>
      <c r="L120" s="1">
        <v>1843</v>
      </c>
      <c r="M120" s="4">
        <v>16</v>
      </c>
      <c r="N120" s="10">
        <f>(E120+I120)/C120</f>
        <v>6.9767441860465115E-2</v>
      </c>
      <c r="O120" s="59">
        <f>I120/H120</f>
        <v>2.7027027027027029E-2</v>
      </c>
      <c r="P120" s="7">
        <f>E120/(E120+G120)</f>
        <v>0.33333333333333331</v>
      </c>
      <c r="Q120" s="7"/>
      <c r="R120" s="7"/>
    </row>
    <row r="121" spans="1:18" ht="15" thickBot="1">
      <c r="A121" s="93">
        <f>(L121/C121)*(M121/1000000)</f>
        <v>6.2202546523016657E-4</v>
      </c>
      <c r="B121" s="17" t="s">
        <v>134</v>
      </c>
      <c r="C121" s="1">
        <v>1021</v>
      </c>
      <c r="D121" s="2">
        <v>102</v>
      </c>
      <c r="E121" s="4">
        <v>70</v>
      </c>
      <c r="F121" s="3">
        <v>11</v>
      </c>
      <c r="G121" s="4">
        <v>76</v>
      </c>
      <c r="H121" s="4">
        <v>875</v>
      </c>
      <c r="I121" s="4">
        <v>1</v>
      </c>
      <c r="J121" s="4">
        <v>28</v>
      </c>
      <c r="K121" s="4">
        <v>2</v>
      </c>
      <c r="L121" s="1">
        <v>4848</v>
      </c>
      <c r="M121" s="4">
        <v>131</v>
      </c>
      <c r="N121" s="10">
        <f>(E121+I121)/C121</f>
        <v>6.953966699314397E-2</v>
      </c>
      <c r="O121" s="59">
        <f>I121/H121</f>
        <v>1.1428571428571429E-3</v>
      </c>
      <c r="P121" s="7">
        <f>E121/(E121+G121)</f>
        <v>0.47945205479452052</v>
      </c>
      <c r="Q121" s="7"/>
      <c r="R121" s="7"/>
    </row>
    <row r="122" spans="1:18" ht="29.45" thickBot="1">
      <c r="A122" s="93">
        <f>(L122/C122)*(M122/1000000)</f>
        <v>5.7600000000000001E-4</v>
      </c>
      <c r="B122" s="17" t="s">
        <v>135</v>
      </c>
      <c r="C122" s="4">
        <v>1</v>
      </c>
      <c r="D122" s="4"/>
      <c r="E122" s="4"/>
      <c r="F122" s="4"/>
      <c r="G122" s="4"/>
      <c r="H122" s="4">
        <v>1</v>
      </c>
      <c r="I122" s="4"/>
      <c r="J122" s="4">
        <v>0.1</v>
      </c>
      <c r="K122" s="4"/>
      <c r="L122" s="4">
        <v>72</v>
      </c>
      <c r="M122" s="4">
        <v>8</v>
      </c>
      <c r="N122" s="10"/>
      <c r="O122" s="59"/>
      <c r="P122" s="7"/>
      <c r="Q122" s="7"/>
      <c r="R122" s="7"/>
    </row>
    <row r="123" spans="1:18" ht="15" thickBot="1">
      <c r="A123" s="93">
        <f>(L123/C123)*(M123/1000000)</f>
        <v>5.3964102564102564E-4</v>
      </c>
      <c r="B123" s="17" t="s">
        <v>136</v>
      </c>
      <c r="C123" s="4">
        <v>39</v>
      </c>
      <c r="D123" s="4"/>
      <c r="E123" s="4">
        <v>1</v>
      </c>
      <c r="F123" s="4"/>
      <c r="G123" s="4">
        <v>3</v>
      </c>
      <c r="H123" s="4">
        <v>35</v>
      </c>
      <c r="I123" s="4"/>
      <c r="J123" s="4">
        <v>2</v>
      </c>
      <c r="K123" s="4">
        <v>0.05</v>
      </c>
      <c r="L123" s="4">
        <v>619</v>
      </c>
      <c r="M123" s="4">
        <v>34</v>
      </c>
      <c r="N123" s="10">
        <f>(E123+I123)/C123</f>
        <v>2.564102564102564E-2</v>
      </c>
      <c r="O123" s="59">
        <f>I123/H123</f>
        <v>0</v>
      </c>
      <c r="P123" s="7">
        <f>E123/(E123+G123)</f>
        <v>0.25</v>
      </c>
      <c r="Q123" s="7"/>
      <c r="R123" s="7"/>
    </row>
    <row r="124" spans="1:18" ht="15" thickBot="1">
      <c r="A124" s="93">
        <f>(L124/C124)*(M124/1000000)</f>
        <v>5.2914220183486232E-4</v>
      </c>
      <c r="B124" s="17" t="s">
        <v>137</v>
      </c>
      <c r="C124" s="1">
        <v>1308</v>
      </c>
      <c r="D124" s="2">
        <v>83</v>
      </c>
      <c r="E124" s="4">
        <v>37</v>
      </c>
      <c r="F124" s="3">
        <v>5</v>
      </c>
      <c r="G124" s="4">
        <v>28</v>
      </c>
      <c r="H124" s="1">
        <v>1243</v>
      </c>
      <c r="I124" s="4">
        <v>16</v>
      </c>
      <c r="J124" s="4">
        <v>30</v>
      </c>
      <c r="K124" s="4">
        <v>0.8</v>
      </c>
      <c r="L124" s="1">
        <v>5493</v>
      </c>
      <c r="M124" s="4">
        <v>126</v>
      </c>
      <c r="N124" s="10">
        <f>(E124+I124)/C124</f>
        <v>4.0519877675840976E-2</v>
      </c>
      <c r="O124" s="59">
        <f>I124/H124</f>
        <v>1.2872083668543845E-2</v>
      </c>
      <c r="P124" s="7">
        <f>E124/(E124+G124)</f>
        <v>0.56923076923076921</v>
      </c>
      <c r="Q124" s="7"/>
      <c r="R124" s="7"/>
    </row>
    <row r="125" spans="1:18" ht="15" thickBot="1">
      <c r="A125" s="93">
        <f>(L125/C125)*(M125/1000000)</f>
        <v>4.5724999999999997E-4</v>
      </c>
      <c r="B125" s="17" t="s">
        <v>138</v>
      </c>
      <c r="C125" s="4">
        <v>24</v>
      </c>
      <c r="D125" s="2">
        <v>1</v>
      </c>
      <c r="E125" s="4">
        <v>4</v>
      </c>
      <c r="F125" s="4"/>
      <c r="G125" s="4"/>
      <c r="H125" s="4">
        <v>20</v>
      </c>
      <c r="I125" s="4"/>
      <c r="J125" s="4">
        <v>31</v>
      </c>
      <c r="K125" s="4">
        <v>5</v>
      </c>
      <c r="L125" s="4">
        <v>93</v>
      </c>
      <c r="M125" s="4">
        <v>118</v>
      </c>
      <c r="N125" s="10">
        <f>(E125+I125)/C125</f>
        <v>0.16666666666666666</v>
      </c>
      <c r="O125" s="59">
        <f>I125/H125</f>
        <v>0</v>
      </c>
      <c r="P125" s="7">
        <f>E125/(E125+G125)</f>
        <v>1</v>
      </c>
      <c r="Q125" s="7"/>
      <c r="R125" s="7"/>
    </row>
    <row r="126" spans="1:18" ht="15" thickBot="1">
      <c r="A126" s="93">
        <f>(L126/C126)*(M126/1000000)</f>
        <v>3.7179999999999998E-4</v>
      </c>
      <c r="B126" s="17" t="s">
        <v>139</v>
      </c>
      <c r="C126" s="4">
        <v>10</v>
      </c>
      <c r="D126" s="4"/>
      <c r="E126" s="4"/>
      <c r="F126" s="4"/>
      <c r="G126" s="4">
        <v>1</v>
      </c>
      <c r="H126" s="4">
        <v>9</v>
      </c>
      <c r="I126" s="4"/>
      <c r="J126" s="4">
        <v>0.3</v>
      </c>
      <c r="K126" s="4"/>
      <c r="L126" s="4">
        <v>338</v>
      </c>
      <c r="M126" s="4">
        <v>11</v>
      </c>
      <c r="N126" s="10">
        <f>(E126+I126)/C126</f>
        <v>0</v>
      </c>
      <c r="O126" s="59">
        <f>I126/H126</f>
        <v>0</v>
      </c>
      <c r="P126" s="7">
        <f>E126/(E126+G126)</f>
        <v>0</v>
      </c>
      <c r="Q126" s="7"/>
      <c r="R126" s="7"/>
    </row>
    <row r="127" spans="1:18" ht="15" thickBot="1">
      <c r="A127" s="93">
        <f>(L127/C127)*(M127/1000000)</f>
        <v>3.2758620689655175E-4</v>
      </c>
      <c r="B127" s="17" t="s">
        <v>140</v>
      </c>
      <c r="C127" s="4">
        <v>232</v>
      </c>
      <c r="D127" s="2">
        <v>18</v>
      </c>
      <c r="E127" s="4">
        <v>5</v>
      </c>
      <c r="F127" s="3">
        <v>1</v>
      </c>
      <c r="G127" s="4">
        <v>33</v>
      </c>
      <c r="H127" s="4">
        <v>194</v>
      </c>
      <c r="I127" s="4">
        <v>2</v>
      </c>
      <c r="J127" s="4">
        <v>1</v>
      </c>
      <c r="K127" s="4">
        <v>0.02</v>
      </c>
      <c r="L127" s="1">
        <v>4000</v>
      </c>
      <c r="M127" s="4">
        <v>19</v>
      </c>
      <c r="N127" s="10">
        <f>(E127+I127)/C127</f>
        <v>3.017241379310345E-2</v>
      </c>
      <c r="O127" s="59">
        <f>I127/H127</f>
        <v>1.0309278350515464E-2</v>
      </c>
      <c r="P127" s="7">
        <f>E127/(E127+G127)</f>
        <v>0.13157894736842105</v>
      </c>
      <c r="Q127" s="7"/>
      <c r="R127" s="7"/>
    </row>
    <row r="128" spans="1:18" ht="15" thickBot="1">
      <c r="A128" s="93">
        <f>(L128/C128)*(M128/1000000)</f>
        <v>3.0815909090909087E-4</v>
      </c>
      <c r="B128" s="17" t="s">
        <v>141</v>
      </c>
      <c r="C128" s="4">
        <v>88</v>
      </c>
      <c r="D128" s="2">
        <v>18</v>
      </c>
      <c r="E128" s="4">
        <v>9</v>
      </c>
      <c r="F128" s="3">
        <v>1</v>
      </c>
      <c r="G128" s="4">
        <v>33</v>
      </c>
      <c r="H128" s="4">
        <v>46</v>
      </c>
      <c r="I128" s="4">
        <v>1</v>
      </c>
      <c r="J128" s="4">
        <v>0.5</v>
      </c>
      <c r="K128" s="4">
        <v>0.05</v>
      </c>
      <c r="L128" s="1">
        <v>2086</v>
      </c>
      <c r="M128" s="4">
        <v>13</v>
      </c>
      <c r="N128" s="10">
        <f>(E128+I128)/C128</f>
        <v>0.11363636363636363</v>
      </c>
      <c r="O128" s="59">
        <f>I128/H128</f>
        <v>2.1739130434782608E-2</v>
      </c>
      <c r="P128" s="7">
        <f>E128/(E128+G128)</f>
        <v>0.21428571428571427</v>
      </c>
      <c r="Q128" s="7"/>
      <c r="R128" s="7"/>
    </row>
    <row r="129" spans="1:18" ht="15" thickBot="1">
      <c r="A129" s="93">
        <f>(L129/C129)*(M129/1000000)</f>
        <v>2.5876190476190476E-4</v>
      </c>
      <c r="B129" s="17" t="s">
        <v>142</v>
      </c>
      <c r="C129" s="4">
        <v>21</v>
      </c>
      <c r="D129" s="2">
        <v>1</v>
      </c>
      <c r="E129" s="4">
        <v>1</v>
      </c>
      <c r="F129" s="3">
        <v>1</v>
      </c>
      <c r="G129" s="4">
        <v>1</v>
      </c>
      <c r="H129" s="4">
        <v>19</v>
      </c>
      <c r="I129" s="4"/>
      <c r="J129" s="4">
        <v>2</v>
      </c>
      <c r="K129" s="4">
        <v>0.09</v>
      </c>
      <c r="L129" s="4">
        <v>247</v>
      </c>
      <c r="M129" s="4">
        <v>22</v>
      </c>
      <c r="N129" s="10">
        <f>(E129+I129)/C129</f>
        <v>4.7619047619047616E-2</v>
      </c>
      <c r="O129" s="59">
        <f>I129/H129</f>
        <v>0</v>
      </c>
      <c r="P129" s="7">
        <f>E129/(E129+G129)</f>
        <v>0.5</v>
      </c>
      <c r="Q129" s="7"/>
      <c r="R129" s="7"/>
    </row>
    <row r="130" spans="1:18" ht="15" thickBot="1">
      <c r="A130" s="93">
        <f>(L130/C130)*(M130/1000000)</f>
        <v>1.9594166666666668E-4</v>
      </c>
      <c r="B130" s="17" t="s">
        <v>143</v>
      </c>
      <c r="C130" s="1">
        <v>1320</v>
      </c>
      <c r="D130" s="2">
        <v>69</v>
      </c>
      <c r="E130" s="4">
        <v>152</v>
      </c>
      <c r="F130" s="3">
        <v>22</v>
      </c>
      <c r="G130" s="4">
        <v>90</v>
      </c>
      <c r="H130" s="1">
        <v>1078</v>
      </c>
      <c r="I130" s="4">
        <v>46</v>
      </c>
      <c r="J130" s="4">
        <v>30</v>
      </c>
      <c r="K130" s="4">
        <v>3</v>
      </c>
      <c r="L130" s="1">
        <v>3359</v>
      </c>
      <c r="M130" s="4">
        <v>77</v>
      </c>
      <c r="N130" s="10">
        <f>(E130+I130)/C130</f>
        <v>0.15</v>
      </c>
      <c r="O130" s="59">
        <f>I130/H130</f>
        <v>4.267161410018553E-2</v>
      </c>
      <c r="P130" s="7">
        <f>E130/(E130+G130)</f>
        <v>0.62809917355371903</v>
      </c>
      <c r="Q130" s="7"/>
      <c r="R130" s="7"/>
    </row>
    <row r="131" spans="1:18" ht="15" thickBot="1">
      <c r="A131" s="93">
        <f>(L131/C131)*(M131/1000000)</f>
        <v>1.9198089171974521E-4</v>
      </c>
      <c r="B131" s="17" t="s">
        <v>144</v>
      </c>
      <c r="C131" s="4">
        <v>157</v>
      </c>
      <c r="D131" s="2">
        <v>18</v>
      </c>
      <c r="E131" s="4">
        <v>10</v>
      </c>
      <c r="F131" s="4"/>
      <c r="G131" s="4">
        <v>2</v>
      </c>
      <c r="H131" s="4">
        <v>145</v>
      </c>
      <c r="I131" s="4">
        <v>3</v>
      </c>
      <c r="J131" s="4">
        <v>13</v>
      </c>
      <c r="K131" s="4">
        <v>0.9</v>
      </c>
      <c r="L131" s="4">
        <v>591</v>
      </c>
      <c r="M131" s="4">
        <v>51</v>
      </c>
      <c r="N131" s="10">
        <f>(E131+I131)/C131</f>
        <v>8.2802547770700632E-2</v>
      </c>
      <c r="O131" s="59">
        <f>I131/H131</f>
        <v>2.0689655172413793E-2</v>
      </c>
      <c r="P131" s="7">
        <f>E131/(E131+G131)</f>
        <v>0.83333333333333337</v>
      </c>
      <c r="Q131" s="7"/>
      <c r="R131" s="7"/>
    </row>
    <row r="132" spans="1:18" ht="15" thickBot="1">
      <c r="A132" s="93">
        <f>(L132/C132)*(M132/1000000)</f>
        <v>1.5633333333333333E-4</v>
      </c>
      <c r="B132" s="17" t="s">
        <v>145</v>
      </c>
      <c r="C132" s="4">
        <v>6</v>
      </c>
      <c r="D132" s="4"/>
      <c r="E132" s="4">
        <v>1</v>
      </c>
      <c r="F132" s="4"/>
      <c r="G132" s="4">
        <v>2</v>
      </c>
      <c r="H132" s="4">
        <v>3</v>
      </c>
      <c r="I132" s="4"/>
      <c r="J132" s="4">
        <v>1</v>
      </c>
      <c r="K132" s="4">
        <v>0.2</v>
      </c>
      <c r="L132" s="4">
        <v>67</v>
      </c>
      <c r="M132" s="4">
        <v>14</v>
      </c>
      <c r="N132" s="10">
        <f>(E132+I132)/C132</f>
        <v>0.16666666666666666</v>
      </c>
      <c r="O132" s="59">
        <f>I132/H132</f>
        <v>0</v>
      </c>
      <c r="P132" s="7">
        <f>E132/(E132+G132)</f>
        <v>0.33333333333333331</v>
      </c>
      <c r="Q132" s="7"/>
      <c r="R132" s="7"/>
    </row>
    <row r="133" spans="1:18" s="11" customFormat="1" ht="15" thickBot="1">
      <c r="A133" s="97">
        <f>(L133/C133)*(M133/1000000)</f>
        <v>1.5381962164540255E-4</v>
      </c>
      <c r="B133" s="98" t="s">
        <v>146</v>
      </c>
      <c r="C133" s="100">
        <v>2273</v>
      </c>
      <c r="D133" s="101">
        <v>181</v>
      </c>
      <c r="E133" s="99">
        <v>198</v>
      </c>
      <c r="F133" s="102">
        <v>7</v>
      </c>
      <c r="G133" s="99">
        <v>164</v>
      </c>
      <c r="H133" s="100">
        <v>1911</v>
      </c>
      <c r="I133" s="99"/>
      <c r="J133" s="99">
        <v>8</v>
      </c>
      <c r="K133" s="99">
        <v>0.7</v>
      </c>
      <c r="L133" s="100">
        <v>9712</v>
      </c>
      <c r="M133" s="99">
        <v>36</v>
      </c>
      <c r="N133" s="13">
        <f>(E133+I133)/C133</f>
        <v>8.7109546854377481E-2</v>
      </c>
      <c r="O133" s="13">
        <f>I133/H133</f>
        <v>0</v>
      </c>
      <c r="P133" s="13">
        <f>E133/(E133+G133)</f>
        <v>0.54696132596685088</v>
      </c>
      <c r="Q133" s="13"/>
      <c r="R133" s="13"/>
    </row>
    <row r="134" spans="1:18" ht="15" thickBot="1">
      <c r="A134" s="93">
        <f>(L134/C134)*(M134/1000000)</f>
        <v>0</v>
      </c>
      <c r="B134" s="17" t="s">
        <v>147</v>
      </c>
      <c r="C134" s="1">
        <v>81669</v>
      </c>
      <c r="D134" s="4"/>
      <c r="E134" s="1">
        <v>3329</v>
      </c>
      <c r="F134" s="4"/>
      <c r="G134" s="1">
        <v>76964</v>
      </c>
      <c r="H134" s="1">
        <v>1376</v>
      </c>
      <c r="I134" s="4">
        <v>295</v>
      </c>
      <c r="J134" s="4">
        <v>57</v>
      </c>
      <c r="K134" s="4">
        <v>2</v>
      </c>
      <c r="L134" s="4"/>
      <c r="M134" s="4"/>
      <c r="N134" s="10">
        <f>(E134+I134)/C134</f>
        <v>4.4374242368585386E-2</v>
      </c>
      <c r="O134" s="59">
        <f>I134/H134</f>
        <v>0.21438953488372092</v>
      </c>
      <c r="P134" s="7">
        <f>E134/(E134+G134)</f>
        <v>4.1460650368027104E-2</v>
      </c>
      <c r="Q134" s="7"/>
      <c r="R134" s="7"/>
    </row>
    <row r="135" spans="1:18" ht="15" thickBot="1">
      <c r="A135" s="93">
        <f>(L135/C135)*(M135/1000000)</f>
        <v>0</v>
      </c>
      <c r="B135" s="17" t="s">
        <v>148</v>
      </c>
      <c r="C135" s="1">
        <v>2402</v>
      </c>
      <c r="D135" s="2">
        <v>223</v>
      </c>
      <c r="E135" s="4">
        <v>34</v>
      </c>
      <c r="F135" s="3">
        <v>5</v>
      </c>
      <c r="G135" s="4">
        <v>488</v>
      </c>
      <c r="H135" s="1">
        <v>1880</v>
      </c>
      <c r="I135" s="4">
        <v>41</v>
      </c>
      <c r="J135" s="4">
        <v>69</v>
      </c>
      <c r="K135" s="4">
        <v>1</v>
      </c>
      <c r="L135" s="4"/>
      <c r="M135" s="4"/>
      <c r="N135" s="10">
        <f>(E135+I135)/C135</f>
        <v>3.1223980016652789E-2</v>
      </c>
      <c r="O135" s="59">
        <f>I135/H135</f>
        <v>2.1808510638297873E-2</v>
      </c>
      <c r="P135" s="7">
        <f>E135/(E135+G135)</f>
        <v>6.5134099616858232E-2</v>
      </c>
      <c r="Q135" s="7"/>
      <c r="R135" s="7"/>
    </row>
    <row r="136" spans="1:18" ht="15" thickBot="1">
      <c r="A136" s="93">
        <f>(L136/C136)*(M136/1000000)</f>
        <v>0</v>
      </c>
      <c r="B136" s="17" t="s">
        <v>149</v>
      </c>
      <c r="C136" s="4">
        <v>961</v>
      </c>
      <c r="D136" s="2">
        <v>83</v>
      </c>
      <c r="E136" s="4">
        <v>61</v>
      </c>
      <c r="F136" s="3">
        <v>5</v>
      </c>
      <c r="G136" s="4">
        <v>279</v>
      </c>
      <c r="H136" s="4">
        <v>621</v>
      </c>
      <c r="I136" s="4"/>
      <c r="J136" s="4">
        <v>24</v>
      </c>
      <c r="K136" s="4">
        <v>2</v>
      </c>
      <c r="L136" s="4"/>
      <c r="M136" s="4"/>
      <c r="N136" s="10">
        <f>(E136+I136)/C136</f>
        <v>6.3475546305931316E-2</v>
      </c>
      <c r="O136" s="59">
        <f>I136/H136</f>
        <v>0</v>
      </c>
      <c r="P136" s="7">
        <f>E136/(E136+G136)</f>
        <v>0.17941176470588235</v>
      </c>
      <c r="Q136" s="7"/>
      <c r="R136" s="7"/>
    </row>
    <row r="137" spans="1:18" ht="15" thickBot="1">
      <c r="A137" s="93">
        <f>(L137/C137)*(M137/1000000)</f>
        <v>0</v>
      </c>
      <c r="B137" s="17" t="s">
        <v>150</v>
      </c>
      <c r="C137" s="4">
        <v>864</v>
      </c>
      <c r="D137" s="2">
        <v>112</v>
      </c>
      <c r="E137" s="4">
        <v>15</v>
      </c>
      <c r="F137" s="3">
        <v>3</v>
      </c>
      <c r="G137" s="4">
        <v>30</v>
      </c>
      <c r="H137" s="4">
        <v>819</v>
      </c>
      <c r="I137" s="4">
        <v>80</v>
      </c>
      <c r="J137" s="4">
        <v>214</v>
      </c>
      <c r="K137" s="4">
        <v>4</v>
      </c>
      <c r="L137" s="4"/>
      <c r="M137" s="4"/>
      <c r="N137" s="10">
        <f>(E137+I137)/C137</f>
        <v>0.10995370370370371</v>
      </c>
      <c r="O137" s="59">
        <f>I137/H137</f>
        <v>9.768009768009768E-2</v>
      </c>
      <c r="P137" s="7">
        <f>E137/(E137+G137)</f>
        <v>0.33333333333333331</v>
      </c>
      <c r="Q137" s="7"/>
      <c r="R137" s="7"/>
    </row>
    <row r="138" spans="1:18" ht="15" thickBot="1">
      <c r="A138" s="93">
        <f>(L138/C138)*(M138/1000000)</f>
        <v>0</v>
      </c>
      <c r="B138" s="19" t="s">
        <v>151</v>
      </c>
      <c r="C138" s="4">
        <v>712</v>
      </c>
      <c r="D138" s="4"/>
      <c r="E138" s="4">
        <v>11</v>
      </c>
      <c r="F138" s="4"/>
      <c r="G138" s="4">
        <v>619</v>
      </c>
      <c r="H138" s="4">
        <v>82</v>
      </c>
      <c r="I138" s="4">
        <v>10</v>
      </c>
      <c r="J138" s="4"/>
      <c r="K138" s="4"/>
      <c r="L138" s="4"/>
      <c r="M138" s="4"/>
      <c r="N138" s="10">
        <f>(E138+I138)/C138</f>
        <v>2.9494382022471909E-2</v>
      </c>
      <c r="O138" s="59">
        <f>I138/H138</f>
        <v>0.12195121951219512</v>
      </c>
      <c r="P138" s="7">
        <f>E138/(E138+G138)</f>
        <v>1.7460317460317461E-2</v>
      </c>
      <c r="Q138" s="7"/>
      <c r="R138" s="7"/>
    </row>
    <row r="139" spans="1:18" ht="15" thickBot="1">
      <c r="A139" s="93">
        <f>(L139/C139)*(M139/1000000)</f>
        <v>0</v>
      </c>
      <c r="B139" s="17" t="s">
        <v>152</v>
      </c>
      <c r="C139" s="4">
        <v>650</v>
      </c>
      <c r="D139" s="2">
        <v>95</v>
      </c>
      <c r="E139" s="4">
        <v>9</v>
      </c>
      <c r="F139" s="4"/>
      <c r="G139" s="4">
        <v>17</v>
      </c>
      <c r="H139" s="4">
        <v>624</v>
      </c>
      <c r="I139" s="4"/>
      <c r="J139" s="4">
        <v>24</v>
      </c>
      <c r="K139" s="4">
        <v>0.3</v>
      </c>
      <c r="L139" s="4"/>
      <c r="M139" s="4"/>
      <c r="N139" s="10">
        <f>(E139+I139)/C139</f>
        <v>1.3846153846153847E-2</v>
      </c>
      <c r="O139" s="59">
        <f>I139/H139</f>
        <v>0</v>
      </c>
      <c r="P139" s="7">
        <f>E139/(E139+G139)</f>
        <v>0.34615384615384615</v>
      </c>
      <c r="Q139" s="7"/>
      <c r="R139" s="7"/>
    </row>
    <row r="140" spans="1:18" ht="15" thickBot="1">
      <c r="A140" s="93">
        <f>(L140/C140)*(M140/1000000)</f>
        <v>0</v>
      </c>
      <c r="B140" s="17" t="s">
        <v>153</v>
      </c>
      <c r="C140" s="4">
        <v>556</v>
      </c>
      <c r="D140" s="2">
        <v>77</v>
      </c>
      <c r="E140" s="4">
        <v>1</v>
      </c>
      <c r="F140" s="4"/>
      <c r="G140" s="4">
        <v>99</v>
      </c>
      <c r="H140" s="4">
        <v>456</v>
      </c>
      <c r="I140" s="4">
        <v>17</v>
      </c>
      <c r="J140" s="4">
        <v>130</v>
      </c>
      <c r="K140" s="4">
        <v>0.2</v>
      </c>
      <c r="L140" s="4"/>
      <c r="M140" s="4"/>
      <c r="N140" s="10">
        <f>(E140+I140)/C140</f>
        <v>3.237410071942446E-2</v>
      </c>
      <c r="O140" s="59">
        <f>I140/H140</f>
        <v>3.7280701754385963E-2</v>
      </c>
      <c r="P140" s="7">
        <f>E140/(E140+G140)</f>
        <v>0.01</v>
      </c>
      <c r="Q140" s="7"/>
      <c r="R140" s="7"/>
    </row>
    <row r="141" spans="1:18" ht="15" thickBot="1">
      <c r="A141" s="93">
        <f>(L141/C141)*(M141/1000000)</f>
        <v>0</v>
      </c>
      <c r="B141" s="17" t="s">
        <v>154</v>
      </c>
      <c r="C141" s="4">
        <v>501</v>
      </c>
      <c r="D141" s="2">
        <v>35</v>
      </c>
      <c r="E141" s="4">
        <v>18</v>
      </c>
      <c r="F141" s="3">
        <v>1</v>
      </c>
      <c r="G141" s="4">
        <v>26</v>
      </c>
      <c r="H141" s="4">
        <v>457</v>
      </c>
      <c r="I141" s="4">
        <v>12</v>
      </c>
      <c r="J141" s="1">
        <v>6484</v>
      </c>
      <c r="K141" s="4">
        <v>233</v>
      </c>
      <c r="L141" s="4"/>
      <c r="M141" s="4"/>
      <c r="N141" s="10">
        <f>(E141+I141)/C141</f>
        <v>5.9880239520958084E-2</v>
      </c>
      <c r="O141" s="59">
        <f>I141/H141</f>
        <v>2.6258205689277898E-2</v>
      </c>
      <c r="P141" s="7">
        <f>E141/(E141+G141)</f>
        <v>0.40909090909090912</v>
      </c>
      <c r="Q141" s="7"/>
      <c r="R141" s="7"/>
    </row>
    <row r="142" spans="1:18" ht="15" thickBot="1">
      <c r="A142" s="93">
        <f>(L142/C142)*(M142/1000000)</f>
        <v>0</v>
      </c>
      <c r="B142" s="17" t="s">
        <v>155</v>
      </c>
      <c r="C142" s="4">
        <v>349</v>
      </c>
      <c r="D142" s="2">
        <v>40</v>
      </c>
      <c r="E142" s="4">
        <v>7</v>
      </c>
      <c r="F142" s="4"/>
      <c r="G142" s="4">
        <v>15</v>
      </c>
      <c r="H142" s="4">
        <v>327</v>
      </c>
      <c r="I142" s="4"/>
      <c r="J142" s="4">
        <v>9</v>
      </c>
      <c r="K142" s="4">
        <v>0.2</v>
      </c>
      <c r="L142" s="4"/>
      <c r="M142" s="4"/>
      <c r="N142" s="10">
        <f>(E142+I142)/C142</f>
        <v>2.0057306590257881E-2</v>
      </c>
      <c r="O142" s="59">
        <f>I142/H142</f>
        <v>0</v>
      </c>
      <c r="P142" s="7">
        <f>E142/(E142+G142)</f>
        <v>0.31818181818181818</v>
      </c>
      <c r="Q142" s="7"/>
      <c r="R142" s="7"/>
    </row>
    <row r="143" spans="1:18" ht="15" thickBot="1">
      <c r="A143" s="93">
        <f>(L143/C143)*(M143/1000000)</f>
        <v>0</v>
      </c>
      <c r="B143" s="17" t="s">
        <v>156</v>
      </c>
      <c r="C143" s="4">
        <v>345</v>
      </c>
      <c r="D143" s="2">
        <v>27</v>
      </c>
      <c r="E143" s="4">
        <v>17</v>
      </c>
      <c r="F143" s="3">
        <v>1</v>
      </c>
      <c r="G143" s="4">
        <v>90</v>
      </c>
      <c r="H143" s="4">
        <v>238</v>
      </c>
      <c r="I143" s="4"/>
      <c r="J143" s="4">
        <v>17</v>
      </c>
      <c r="K143" s="4">
        <v>0.8</v>
      </c>
      <c r="L143" s="4"/>
      <c r="M143" s="4"/>
      <c r="N143" s="10">
        <f>(E143+I143)/C143</f>
        <v>4.9275362318840582E-2</v>
      </c>
      <c r="O143" s="59">
        <f>I143/H143</f>
        <v>0</v>
      </c>
      <c r="P143" s="7">
        <f>E143/(E143+G143)</f>
        <v>0.15887850467289719</v>
      </c>
      <c r="Q143" s="7"/>
      <c r="R143" s="7"/>
    </row>
    <row r="144" spans="1:18" ht="15" thickBot="1">
      <c r="A144" s="93">
        <f>(L144/C144)*(M144/1000000)</f>
        <v>0</v>
      </c>
      <c r="B144" s="17" t="s">
        <v>157</v>
      </c>
      <c r="C144" s="4">
        <v>345</v>
      </c>
      <c r="D144" s="2">
        <v>22</v>
      </c>
      <c r="E144" s="4">
        <v>5</v>
      </c>
      <c r="F144" s="4"/>
      <c r="G144" s="4">
        <v>110</v>
      </c>
      <c r="H144" s="4">
        <v>230</v>
      </c>
      <c r="I144" s="4">
        <v>5</v>
      </c>
      <c r="J144" s="4">
        <v>34</v>
      </c>
      <c r="K144" s="4">
        <v>0.5</v>
      </c>
      <c r="L144" s="4"/>
      <c r="M144" s="4"/>
      <c r="N144" s="10">
        <f>(E144+I144)/C144</f>
        <v>2.8985507246376812E-2</v>
      </c>
      <c r="O144" s="59">
        <f>I144/H144</f>
        <v>2.1739130434782608E-2</v>
      </c>
      <c r="P144" s="7">
        <f>E144/(E144+G144)</f>
        <v>4.3478260869565216E-2</v>
      </c>
      <c r="Q144" s="7"/>
      <c r="R144" s="7"/>
    </row>
    <row r="145" spans="1:18" ht="15" thickBot="1">
      <c r="A145" s="93">
        <f>(L145/C145)*(M145/1000000)</f>
        <v>0</v>
      </c>
      <c r="B145" s="17" t="s">
        <v>158</v>
      </c>
      <c r="C145" s="4">
        <v>344</v>
      </c>
      <c r="D145" s="2">
        <v>10</v>
      </c>
      <c r="E145" s="4"/>
      <c r="F145" s="4"/>
      <c r="G145" s="4">
        <v>40</v>
      </c>
      <c r="H145" s="4">
        <v>304</v>
      </c>
      <c r="I145" s="4">
        <v>4</v>
      </c>
      <c r="J145" s="4">
        <v>384</v>
      </c>
      <c r="K145" s="4"/>
      <c r="L145" s="4"/>
      <c r="M145" s="4"/>
      <c r="N145" s="10">
        <f>(E145+I145)/C145</f>
        <v>1.1627906976744186E-2</v>
      </c>
      <c r="O145" s="59">
        <f>I145/H145</f>
        <v>1.3157894736842105E-2</v>
      </c>
      <c r="P145" s="7">
        <f>E145/(E145+G145)</f>
        <v>0</v>
      </c>
      <c r="Q145" s="7"/>
      <c r="R145" s="7"/>
    </row>
    <row r="146" spans="1:18" ht="15" thickBot="1">
      <c r="A146" s="93">
        <f>(L146/C146)*(M146/1000000)</f>
        <v>0</v>
      </c>
      <c r="B146" s="17" t="s">
        <v>159</v>
      </c>
      <c r="C146" s="4">
        <v>342</v>
      </c>
      <c r="D146" s="2">
        <v>76</v>
      </c>
      <c r="E146" s="4">
        <v>2</v>
      </c>
      <c r="F146" s="4"/>
      <c r="G146" s="4">
        <v>30</v>
      </c>
      <c r="H146" s="4">
        <v>310</v>
      </c>
      <c r="I146" s="4">
        <v>8</v>
      </c>
      <c r="J146" s="4">
        <v>10</v>
      </c>
      <c r="K146" s="4">
        <v>0.06</v>
      </c>
      <c r="L146" s="4"/>
      <c r="M146" s="4"/>
      <c r="N146" s="10">
        <f>(E146+I146)/C146</f>
        <v>2.9239766081871343E-2</v>
      </c>
      <c r="O146" s="59">
        <f>I146/H146</f>
        <v>2.5806451612903226E-2</v>
      </c>
      <c r="P146" s="7">
        <f>E146/(E146+G146)</f>
        <v>6.25E-2</v>
      </c>
      <c r="Q146" s="7"/>
      <c r="R146" s="7"/>
    </row>
    <row r="147" spans="1:18" ht="15" thickBot="1">
      <c r="A147" s="93">
        <f>(L147/C147)*(M147/1000000)</f>
        <v>0</v>
      </c>
      <c r="B147" s="17" t="s">
        <v>160</v>
      </c>
      <c r="C147" s="4">
        <v>309</v>
      </c>
      <c r="D147" s="2">
        <v>47</v>
      </c>
      <c r="E147" s="4">
        <v>6</v>
      </c>
      <c r="F147" s="3">
        <v>1</v>
      </c>
      <c r="G147" s="4">
        <v>27</v>
      </c>
      <c r="H147" s="4">
        <v>276</v>
      </c>
      <c r="I147" s="4"/>
      <c r="J147" s="1">
        <v>1777</v>
      </c>
      <c r="K147" s="4">
        <v>35</v>
      </c>
      <c r="L147" s="4"/>
      <c r="M147" s="4"/>
      <c r="N147" s="10">
        <f>(E147+I147)/C147</f>
        <v>1.9417475728155338E-2</v>
      </c>
      <c r="O147" s="59">
        <f>I147/H147</f>
        <v>0</v>
      </c>
      <c r="P147" s="7">
        <f>E147/(E147+G147)</f>
        <v>0.18181818181818182</v>
      </c>
      <c r="Q147" s="7"/>
      <c r="R147" s="7"/>
    </row>
    <row r="148" spans="1:18" ht="15" thickBot="1">
      <c r="A148" s="93">
        <f>(L148/C148)*(M148/1000000)</f>
        <v>0</v>
      </c>
      <c r="B148" s="17" t="s">
        <v>161</v>
      </c>
      <c r="C148" s="4">
        <v>298</v>
      </c>
      <c r="D148" s="2">
        <v>21</v>
      </c>
      <c r="E148" s="4">
        <v>2</v>
      </c>
      <c r="F148" s="4"/>
      <c r="G148" s="4">
        <v>61</v>
      </c>
      <c r="H148" s="4">
        <v>235</v>
      </c>
      <c r="I148" s="4">
        <v>3</v>
      </c>
      <c r="J148" s="4">
        <v>58</v>
      </c>
      <c r="K148" s="4">
        <v>0.4</v>
      </c>
      <c r="L148" s="4"/>
      <c r="M148" s="4"/>
      <c r="N148" s="10">
        <f>(E148+I148)/C148</f>
        <v>1.6778523489932886E-2</v>
      </c>
      <c r="O148" s="59">
        <f>I148/H148</f>
        <v>1.276595744680851E-2</v>
      </c>
      <c r="P148" s="7">
        <f>E148/(E148+G148)</f>
        <v>3.1746031746031744E-2</v>
      </c>
      <c r="Q148" s="7"/>
      <c r="R148" s="7"/>
    </row>
    <row r="149" spans="1:18" ht="15" thickBot="1">
      <c r="A149" s="93">
        <f>(L149/C149)*(M149/1000000)</f>
        <v>0</v>
      </c>
      <c r="B149" s="17" t="s">
        <v>162</v>
      </c>
      <c r="C149" s="4">
        <v>268</v>
      </c>
      <c r="D149" s="2">
        <v>4</v>
      </c>
      <c r="E149" s="4">
        <v>22</v>
      </c>
      <c r="F149" s="3">
        <v>7</v>
      </c>
      <c r="G149" s="4">
        <v>6</v>
      </c>
      <c r="H149" s="4">
        <v>240</v>
      </c>
      <c r="I149" s="4">
        <v>10</v>
      </c>
      <c r="J149" s="4">
        <v>27</v>
      </c>
      <c r="K149" s="4">
        <v>2</v>
      </c>
      <c r="L149" s="4"/>
      <c r="M149" s="4"/>
      <c r="N149" s="10">
        <f>(E149+I149)/C149</f>
        <v>0.11940298507462686</v>
      </c>
      <c r="O149" s="59">
        <f>I149/H149</f>
        <v>4.1666666666666664E-2</v>
      </c>
      <c r="P149" s="7">
        <f>E149/(E149+G149)</f>
        <v>0.7857142857142857</v>
      </c>
      <c r="Q149" s="7"/>
      <c r="R149" s="7"/>
    </row>
    <row r="150" spans="1:18" ht="15" thickBot="1">
      <c r="A150" s="93">
        <f>(L150/C150)*(M150/1000000)</f>
        <v>0</v>
      </c>
      <c r="B150" s="17" t="s">
        <v>163</v>
      </c>
      <c r="C150" s="4">
        <v>261</v>
      </c>
      <c r="D150" s="2">
        <v>16</v>
      </c>
      <c r="E150" s="4">
        <v>3</v>
      </c>
      <c r="F150" s="3">
        <v>2</v>
      </c>
      <c r="G150" s="4">
        <v>37</v>
      </c>
      <c r="H150" s="4">
        <v>221</v>
      </c>
      <c r="I150" s="4"/>
      <c r="J150" s="4">
        <v>10</v>
      </c>
      <c r="K150" s="4">
        <v>0.1</v>
      </c>
      <c r="L150" s="4"/>
      <c r="M150" s="4"/>
      <c r="N150" s="10">
        <f>(E150+I150)/C150</f>
        <v>1.1494252873563218E-2</v>
      </c>
      <c r="O150" s="59">
        <f>I150/H150</f>
        <v>0</v>
      </c>
      <c r="P150" s="7">
        <f>E150/(E150+G150)</f>
        <v>7.4999999999999997E-2</v>
      </c>
      <c r="Q150" s="7"/>
      <c r="R150" s="7"/>
    </row>
    <row r="151" spans="1:18" ht="15" thickBot="1">
      <c r="A151" s="93">
        <f>(L151/C151)*(M151/1000000)</f>
        <v>0</v>
      </c>
      <c r="B151" s="17" t="s">
        <v>164</v>
      </c>
      <c r="C151" s="4">
        <v>227</v>
      </c>
      <c r="D151" s="2">
        <v>31</v>
      </c>
      <c r="E151" s="4">
        <v>7</v>
      </c>
      <c r="F151" s="4"/>
      <c r="G151" s="4">
        <v>7</v>
      </c>
      <c r="H151" s="4">
        <v>213</v>
      </c>
      <c r="I151" s="4">
        <v>1</v>
      </c>
      <c r="J151" s="4">
        <v>178</v>
      </c>
      <c r="K151" s="4">
        <v>6</v>
      </c>
      <c r="L151" s="4"/>
      <c r="M151" s="4"/>
      <c r="N151" s="10">
        <f>(E151+I151)/C151</f>
        <v>3.5242290748898682E-2</v>
      </c>
      <c r="O151" s="59">
        <f>I151/H151</f>
        <v>4.6948356807511738E-3</v>
      </c>
      <c r="P151" s="7">
        <f>E151/(E151+G151)</f>
        <v>0.5</v>
      </c>
      <c r="Q151" s="7"/>
      <c r="R151" s="7"/>
    </row>
    <row r="152" spans="1:18" ht="15" thickBot="1">
      <c r="A152" s="93">
        <f>(L152/C152)*(M152/1000000)</f>
        <v>0</v>
      </c>
      <c r="B152" s="17" t="s">
        <v>165</v>
      </c>
      <c r="C152" s="4">
        <v>222</v>
      </c>
      <c r="D152" s="2">
        <v>3</v>
      </c>
      <c r="E152" s="4">
        <v>2</v>
      </c>
      <c r="F152" s="4"/>
      <c r="G152" s="4">
        <v>82</v>
      </c>
      <c r="H152" s="4">
        <v>138</v>
      </c>
      <c r="I152" s="4">
        <v>1</v>
      </c>
      <c r="J152" s="4">
        <v>13</v>
      </c>
      <c r="K152" s="4">
        <v>0.1</v>
      </c>
      <c r="L152" s="4"/>
      <c r="M152" s="4"/>
      <c r="N152" s="10">
        <f>(E152+I152)/C152</f>
        <v>1.3513513513513514E-2</v>
      </c>
      <c r="O152" s="59">
        <f>I152/H152</f>
        <v>7.246376811594203E-3</v>
      </c>
      <c r="P152" s="7">
        <f>E152/(E152+G152)</f>
        <v>2.3809523809523808E-2</v>
      </c>
      <c r="Q152" s="7"/>
      <c r="R152" s="7"/>
    </row>
    <row r="153" spans="1:18" ht="15" thickBot="1">
      <c r="A153" s="93">
        <f>(L153/C153)*(M153/1000000)</f>
        <v>0</v>
      </c>
      <c r="B153" s="17" t="s">
        <v>166</v>
      </c>
      <c r="C153" s="4">
        <v>214</v>
      </c>
      <c r="D153" s="2">
        <v>9</v>
      </c>
      <c r="E153" s="4">
        <v>5</v>
      </c>
      <c r="F153" s="4"/>
      <c r="G153" s="4">
        <v>31</v>
      </c>
      <c r="H153" s="4">
        <v>178</v>
      </c>
      <c r="I153" s="4">
        <v>2</v>
      </c>
      <c r="J153" s="4">
        <v>7</v>
      </c>
      <c r="K153" s="4">
        <v>0.2</v>
      </c>
      <c r="L153" s="4"/>
      <c r="M153" s="4"/>
      <c r="N153" s="10">
        <f>(E153+I153)/C153</f>
        <v>3.2710280373831772E-2</v>
      </c>
      <c r="O153" s="59">
        <f>I153/H153</f>
        <v>1.1235955056179775E-2</v>
      </c>
      <c r="P153" s="7">
        <f>E153/(E153+G153)</f>
        <v>0.1388888888888889</v>
      </c>
      <c r="Q153" s="7"/>
      <c r="R153" s="7"/>
    </row>
    <row r="154" spans="1:18" ht="15" thickBot="1">
      <c r="A154" s="93">
        <f>(L154/C154)*(M154/1000000)</f>
        <v>0</v>
      </c>
      <c r="B154" s="17" t="s">
        <v>167</v>
      </c>
      <c r="C154" s="4">
        <v>176</v>
      </c>
      <c r="D154" s="2">
        <v>10</v>
      </c>
      <c r="E154" s="4">
        <v>5</v>
      </c>
      <c r="F154" s="4"/>
      <c r="G154" s="4">
        <v>33</v>
      </c>
      <c r="H154" s="4">
        <v>138</v>
      </c>
      <c r="I154" s="4">
        <v>5</v>
      </c>
      <c r="J154" s="4">
        <v>8</v>
      </c>
      <c r="K154" s="4">
        <v>0.2</v>
      </c>
      <c r="L154" s="4"/>
      <c r="M154" s="4"/>
      <c r="N154" s="10">
        <f>(E154+I154)/C154</f>
        <v>5.6818181818181816E-2</v>
      </c>
      <c r="O154" s="59">
        <f>I154/H154</f>
        <v>3.6231884057971016E-2</v>
      </c>
      <c r="P154" s="7">
        <f>E154/(E154+G154)</f>
        <v>0.13157894736842105</v>
      </c>
      <c r="Q154" s="7"/>
      <c r="R154" s="7"/>
    </row>
    <row r="155" spans="1:18" ht="15" thickBot="1">
      <c r="A155" s="93">
        <f>(L155/C155)*(M155/1000000)</f>
        <v>0</v>
      </c>
      <c r="B155" s="17" t="s">
        <v>168</v>
      </c>
      <c r="C155" s="4">
        <v>154</v>
      </c>
      <c r="D155" s="4"/>
      <c r="E155" s="4">
        <v>18</v>
      </c>
      <c r="F155" s="4"/>
      <c r="G155" s="4">
        <v>3</v>
      </c>
      <c r="H155" s="4">
        <v>133</v>
      </c>
      <c r="I155" s="4"/>
      <c r="J155" s="4">
        <v>2</v>
      </c>
      <c r="K155" s="4">
        <v>0.2</v>
      </c>
      <c r="L155" s="4"/>
      <c r="M155" s="4"/>
      <c r="N155" s="10">
        <f>(E155+I155)/C155</f>
        <v>0.11688311688311688</v>
      </c>
      <c r="O155" s="59">
        <f>I155/H155</f>
        <v>0</v>
      </c>
      <c r="P155" s="7">
        <f>E155/(E155+G155)</f>
        <v>0.8571428571428571</v>
      </c>
      <c r="Q155" s="7"/>
      <c r="R155" s="7"/>
    </row>
    <row r="156" spans="1:18" ht="15" thickBot="1">
      <c r="A156" s="93">
        <f>(L156/C156)*(M156/1000000)</f>
        <v>0</v>
      </c>
      <c r="B156" s="17" t="s">
        <v>169</v>
      </c>
      <c r="C156" s="4">
        <v>149</v>
      </c>
      <c r="D156" s="2">
        <v>4</v>
      </c>
      <c r="E156" s="4">
        <v>4</v>
      </c>
      <c r="F156" s="3">
        <v>1</v>
      </c>
      <c r="G156" s="4">
        <v>50</v>
      </c>
      <c r="H156" s="4">
        <v>95</v>
      </c>
      <c r="I156" s="4">
        <v>21</v>
      </c>
      <c r="J156" s="4">
        <v>397</v>
      </c>
      <c r="K156" s="4">
        <v>11</v>
      </c>
      <c r="L156" s="4"/>
      <c r="M156" s="4"/>
      <c r="N156" s="10">
        <f>(E156+I156)/C156</f>
        <v>0.16778523489932887</v>
      </c>
      <c r="O156" s="59">
        <f>I156/H156</f>
        <v>0.22105263157894736</v>
      </c>
      <c r="P156" s="7">
        <f>E156/(E156+G156)</f>
        <v>7.407407407407407E-2</v>
      </c>
      <c r="Q156" s="7"/>
      <c r="R156" s="7"/>
    </row>
    <row r="157" spans="1:18" ht="15" thickBot="1">
      <c r="A157" s="93">
        <f>(L157/C157)*(M157/1000000)</f>
        <v>0</v>
      </c>
      <c r="B157" s="17" t="s">
        <v>170</v>
      </c>
      <c r="C157" s="4">
        <v>135</v>
      </c>
      <c r="D157" s="2">
        <v>1</v>
      </c>
      <c r="E157" s="4">
        <v>7</v>
      </c>
      <c r="F157" s="4"/>
      <c r="G157" s="4">
        <v>31</v>
      </c>
      <c r="H157" s="4">
        <v>97</v>
      </c>
      <c r="I157" s="4">
        <v>14</v>
      </c>
      <c r="J157" s="4">
        <v>337</v>
      </c>
      <c r="K157" s="4">
        <v>17</v>
      </c>
      <c r="L157" s="4"/>
      <c r="M157" s="4"/>
      <c r="N157" s="10">
        <f>(E157+I157)/C157</f>
        <v>0.15555555555555556</v>
      </c>
      <c r="O157" s="59">
        <f>I157/H157</f>
        <v>0.14432989690721648</v>
      </c>
      <c r="P157" s="7">
        <f>E157/(E157+G157)</f>
        <v>0.18421052631578946</v>
      </c>
      <c r="Q157" s="7"/>
      <c r="R157" s="7"/>
    </row>
    <row r="158" spans="1:18" ht="15" thickBot="1">
      <c r="A158" s="93">
        <f>(L158/C158)*(M158/1000000)</f>
        <v>0</v>
      </c>
      <c r="B158" s="17" t="s">
        <v>171</v>
      </c>
      <c r="C158" s="4">
        <v>121</v>
      </c>
      <c r="D158" s="2">
        <v>10</v>
      </c>
      <c r="E158" s="4"/>
      <c r="F158" s="4"/>
      <c r="G158" s="4">
        <v>5</v>
      </c>
      <c r="H158" s="4">
        <v>116</v>
      </c>
      <c r="I158" s="4"/>
      <c r="J158" s="4">
        <v>9</v>
      </c>
      <c r="K158" s="4"/>
      <c r="L158" s="4"/>
      <c r="M158" s="4"/>
      <c r="N158" s="10">
        <f>(E158+I158)/C158</f>
        <v>0</v>
      </c>
      <c r="O158" s="59">
        <f>I158/H158</f>
        <v>0</v>
      </c>
      <c r="P158" s="7">
        <f>E158/(E158+G158)</f>
        <v>0</v>
      </c>
      <c r="Q158" s="7"/>
      <c r="R158" s="7"/>
    </row>
    <row r="159" spans="1:18" ht="15" thickBot="1">
      <c r="A159" s="93">
        <f>(L159/C159)*(M159/1000000)</f>
        <v>0</v>
      </c>
      <c r="B159" s="17" t="s">
        <v>172</v>
      </c>
      <c r="C159" s="4">
        <v>104</v>
      </c>
      <c r="D159" s="2">
        <v>2</v>
      </c>
      <c r="E159" s="4"/>
      <c r="F159" s="4"/>
      <c r="G159" s="4">
        <v>4</v>
      </c>
      <c r="H159" s="4">
        <v>100</v>
      </c>
      <c r="I159" s="4"/>
      <c r="J159" s="4">
        <v>8</v>
      </c>
      <c r="K159" s="4"/>
      <c r="L159" s="4"/>
      <c r="M159" s="4"/>
      <c r="N159" s="10">
        <f>(E159+I159)/C159</f>
        <v>0</v>
      </c>
      <c r="O159" s="59">
        <f>I159/H159</f>
        <v>0</v>
      </c>
      <c r="P159" s="7">
        <f>E159/(E159+G159)</f>
        <v>0</v>
      </c>
      <c r="Q159" s="7"/>
      <c r="R159" s="7"/>
    </row>
    <row r="160" spans="1:18" ht="15" thickBot="1">
      <c r="A160" s="93">
        <f>(L160/C160)*(M160/1000000)</f>
        <v>0</v>
      </c>
      <c r="B160" s="17" t="s">
        <v>173</v>
      </c>
      <c r="C160" s="4">
        <v>73</v>
      </c>
      <c r="D160" s="2">
        <v>7</v>
      </c>
      <c r="E160" s="4">
        <v>1</v>
      </c>
      <c r="F160" s="4"/>
      <c r="G160" s="4">
        <v>3</v>
      </c>
      <c r="H160" s="4">
        <v>69</v>
      </c>
      <c r="I160" s="4">
        <v>4</v>
      </c>
      <c r="J160" s="1">
        <v>1860</v>
      </c>
      <c r="K160" s="4">
        <v>25</v>
      </c>
      <c r="L160" s="4"/>
      <c r="M160" s="4"/>
      <c r="N160" s="10">
        <f>(E160+I160)/C160</f>
        <v>6.8493150684931503E-2</v>
      </c>
      <c r="O160" s="59">
        <f>I160/H160</f>
        <v>5.7971014492753624E-2</v>
      </c>
      <c r="P160" s="7">
        <f>E160/(E160+G160)</f>
        <v>0.25</v>
      </c>
      <c r="Q160" s="7"/>
      <c r="R160" s="7"/>
    </row>
    <row r="161" spans="1:18" ht="15" thickBot="1">
      <c r="A161" s="93">
        <f>(L161/C161)*(M161/1000000)</f>
        <v>0</v>
      </c>
      <c r="B161" s="17" t="s">
        <v>174</v>
      </c>
      <c r="C161" s="4">
        <v>72</v>
      </c>
      <c r="D161" s="2">
        <v>2</v>
      </c>
      <c r="E161" s="4"/>
      <c r="F161" s="4"/>
      <c r="G161" s="4">
        <v>2</v>
      </c>
      <c r="H161" s="4">
        <v>70</v>
      </c>
      <c r="I161" s="4">
        <v>6</v>
      </c>
      <c r="J161" s="4">
        <v>3</v>
      </c>
      <c r="K161" s="4"/>
      <c r="L161" s="4"/>
      <c r="M161" s="4"/>
      <c r="N161" s="10">
        <f>(E161+I161)/C161</f>
        <v>8.3333333333333329E-2</v>
      </c>
      <c r="O161" s="59">
        <f>I161/H161</f>
        <v>8.5714285714285715E-2</v>
      </c>
      <c r="P161" s="7">
        <f>E161/(E161+G161)</f>
        <v>0</v>
      </c>
      <c r="Q161" s="7"/>
      <c r="R161" s="7"/>
    </row>
    <row r="162" spans="1:18" ht="15" thickBot="1">
      <c r="A162" s="93">
        <f>(L162/C162)*(M162/1000000)</f>
        <v>0</v>
      </c>
      <c r="B162" s="17" t="s">
        <v>175</v>
      </c>
      <c r="C162" s="4">
        <v>68</v>
      </c>
      <c r="D162" s="2">
        <v>7</v>
      </c>
      <c r="E162" s="4"/>
      <c r="F162" s="4"/>
      <c r="G162" s="4">
        <v>27</v>
      </c>
      <c r="H162" s="4">
        <v>41</v>
      </c>
      <c r="I162" s="4">
        <v>1</v>
      </c>
      <c r="J162" s="4">
        <v>228</v>
      </c>
      <c r="K162" s="4"/>
      <c r="L162" s="4"/>
      <c r="M162" s="4"/>
      <c r="N162" s="10">
        <f>(E162+I162)/C162</f>
        <v>1.4705882352941176E-2</v>
      </c>
      <c r="O162" s="59">
        <f>I162/H162</f>
        <v>2.4390243902439025E-2</v>
      </c>
      <c r="P162" s="7">
        <f>E162/(E162+G162)</f>
        <v>0</v>
      </c>
      <c r="Q162" s="7"/>
      <c r="R162" s="7"/>
    </row>
    <row r="163" spans="1:18" ht="15" thickBot="1">
      <c r="A163" s="93">
        <f>(L163/C163)*(M163/1000000)</f>
        <v>0</v>
      </c>
      <c r="B163" s="17" t="s">
        <v>176</v>
      </c>
      <c r="C163" s="4">
        <v>62</v>
      </c>
      <c r="D163" s="2">
        <v>6</v>
      </c>
      <c r="E163" s="4">
        <v>3</v>
      </c>
      <c r="F163" s="4"/>
      <c r="G163" s="4">
        <v>2</v>
      </c>
      <c r="H163" s="4">
        <v>57</v>
      </c>
      <c r="I163" s="4">
        <v>4</v>
      </c>
      <c r="J163" s="4">
        <v>10</v>
      </c>
      <c r="K163" s="4">
        <v>0.5</v>
      </c>
      <c r="L163" s="4"/>
      <c r="M163" s="4"/>
      <c r="N163" s="10">
        <f>(E163+I163)/C163</f>
        <v>0.11290322580645161</v>
      </c>
      <c r="O163" s="59">
        <f>I163/H163</f>
        <v>7.0175438596491224E-2</v>
      </c>
      <c r="P163" s="7">
        <f>E163/(E163+G163)</f>
        <v>0.6</v>
      </c>
      <c r="Q163" s="7"/>
      <c r="R163" s="7"/>
    </row>
    <row r="164" spans="1:18" ht="15" thickBot="1">
      <c r="A164" s="93">
        <f>(L164/C164)*(M164/1000000)</f>
        <v>0</v>
      </c>
      <c r="B164" s="17" t="s">
        <v>177</v>
      </c>
      <c r="C164" s="4">
        <v>59</v>
      </c>
      <c r="D164" s="2">
        <v>9</v>
      </c>
      <c r="E164" s="4"/>
      <c r="F164" s="4"/>
      <c r="G164" s="4">
        <v>9</v>
      </c>
      <c r="H164" s="4">
        <v>50</v>
      </c>
      <c r="I164" s="4"/>
      <c r="J164" s="4">
        <v>60</v>
      </c>
      <c r="K164" s="4"/>
      <c r="L164" s="4"/>
      <c r="M164" s="4"/>
      <c r="N164" s="10">
        <f>(E164+I164)/C164</f>
        <v>0</v>
      </c>
      <c r="O164" s="59">
        <f>I164/H164</f>
        <v>0</v>
      </c>
      <c r="P164" s="7">
        <f>E164/(E164+G164)</f>
        <v>0</v>
      </c>
      <c r="Q164" s="7"/>
      <c r="R164" s="7"/>
    </row>
    <row r="165" spans="1:18" ht="15" thickBot="1">
      <c r="A165" s="93">
        <f>(L165/C165)*(M165/1000000)</f>
        <v>0</v>
      </c>
      <c r="B165" s="17" t="s">
        <v>178</v>
      </c>
      <c r="C165" s="4">
        <v>45</v>
      </c>
      <c r="D165" s="2">
        <v>23</v>
      </c>
      <c r="E165" s="4">
        <v>5</v>
      </c>
      <c r="F165" s="3">
        <v>3</v>
      </c>
      <c r="G165" s="4">
        <v>2</v>
      </c>
      <c r="H165" s="4">
        <v>38</v>
      </c>
      <c r="I165" s="4"/>
      <c r="J165" s="4">
        <v>8</v>
      </c>
      <c r="K165" s="4">
        <v>0.9</v>
      </c>
      <c r="L165" s="4"/>
      <c r="M165" s="4"/>
      <c r="N165" s="10">
        <f>(E165+I165)/C165</f>
        <v>0.1111111111111111</v>
      </c>
      <c r="O165" s="59">
        <f>I165/H165</f>
        <v>0</v>
      </c>
      <c r="P165" s="7">
        <f>E165/(E165+G165)</f>
        <v>0.7142857142857143</v>
      </c>
      <c r="Q165" s="7"/>
      <c r="R165" s="7"/>
    </row>
    <row r="166" spans="1:18" ht="15" thickBot="1">
      <c r="A166" s="93">
        <f>(L166/C166)*(M166/1000000)</f>
        <v>0</v>
      </c>
      <c r="B166" s="17" t="s">
        <v>179</v>
      </c>
      <c r="C166" s="4">
        <v>45</v>
      </c>
      <c r="D166" s="2">
        <v>4</v>
      </c>
      <c r="E166" s="4">
        <v>5</v>
      </c>
      <c r="F166" s="3">
        <v>2</v>
      </c>
      <c r="G166" s="4">
        <v>1</v>
      </c>
      <c r="H166" s="4">
        <v>39</v>
      </c>
      <c r="I166" s="4"/>
      <c r="J166" s="4">
        <v>2</v>
      </c>
      <c r="K166" s="4">
        <v>0.2</v>
      </c>
      <c r="L166" s="4"/>
      <c r="M166" s="4"/>
      <c r="N166" s="10">
        <f>(E166+I166)/C166</f>
        <v>0.1111111111111111</v>
      </c>
      <c r="O166" s="59">
        <f>I166/H166</f>
        <v>0</v>
      </c>
      <c r="P166" s="7">
        <f>E166/(E166+G166)</f>
        <v>0.83333333333333337</v>
      </c>
      <c r="Q166" s="7"/>
      <c r="R166" s="7"/>
    </row>
    <row r="167" spans="1:18" ht="15" thickBot="1">
      <c r="A167" s="93">
        <f>(L167/C167)*(M167/1000000)</f>
        <v>0</v>
      </c>
      <c r="B167" s="17" t="s">
        <v>180</v>
      </c>
      <c r="C167" s="4">
        <v>44</v>
      </c>
      <c r="D167" s="2">
        <v>3</v>
      </c>
      <c r="E167" s="4">
        <v>3</v>
      </c>
      <c r="F167" s="4"/>
      <c r="G167" s="4">
        <v>20</v>
      </c>
      <c r="H167" s="4">
        <v>21</v>
      </c>
      <c r="I167" s="4"/>
      <c r="J167" s="4">
        <v>5</v>
      </c>
      <c r="K167" s="4">
        <v>0.4</v>
      </c>
      <c r="L167" s="4"/>
      <c r="M167" s="4"/>
      <c r="N167" s="10">
        <f>(E167+I167)/C167</f>
        <v>6.8181818181818177E-2</v>
      </c>
      <c r="O167" s="59">
        <f>I167/H167</f>
        <v>0</v>
      </c>
      <c r="P167" s="7">
        <f>E167/(E167+G167)</f>
        <v>0.13043478260869565</v>
      </c>
      <c r="Q167" s="7"/>
      <c r="R167" s="7"/>
    </row>
    <row r="168" spans="1:18" ht="15" thickBot="1">
      <c r="A168" s="93">
        <f>(L168/C168)*(M168/1000000)</f>
        <v>0</v>
      </c>
      <c r="B168" s="17" t="s">
        <v>181</v>
      </c>
      <c r="C168" s="4">
        <v>44</v>
      </c>
      <c r="D168" s="4"/>
      <c r="E168" s="4"/>
      <c r="F168" s="4"/>
      <c r="G168" s="4">
        <v>10</v>
      </c>
      <c r="H168" s="4">
        <v>34</v>
      </c>
      <c r="I168" s="4"/>
      <c r="J168" s="4">
        <v>68</v>
      </c>
      <c r="K168" s="4"/>
      <c r="L168" s="4"/>
      <c r="M168" s="4"/>
      <c r="N168" s="10">
        <f>(E168+I168)/C168</f>
        <v>0</v>
      </c>
      <c r="O168" s="59">
        <f>I168/H168</f>
        <v>0</v>
      </c>
      <c r="P168" s="7">
        <f>E168/(E168+G168)</f>
        <v>0</v>
      </c>
      <c r="Q168" s="7"/>
      <c r="R168" s="7"/>
    </row>
    <row r="169" spans="1:18" ht="15" thickBot="1">
      <c r="A169" s="93">
        <f>(L169/C169)*(M169/1000000)</f>
        <v>0</v>
      </c>
      <c r="B169" s="17" t="s">
        <v>182</v>
      </c>
      <c r="C169" s="4">
        <v>32</v>
      </c>
      <c r="D169" s="2">
        <v>8</v>
      </c>
      <c r="E169" s="4">
        <v>2</v>
      </c>
      <c r="F169" s="4"/>
      <c r="G169" s="4">
        <v>7</v>
      </c>
      <c r="H169" s="4">
        <v>23</v>
      </c>
      <c r="I169" s="4">
        <v>6</v>
      </c>
      <c r="J169" s="4">
        <v>828</v>
      </c>
      <c r="K169" s="4">
        <v>52</v>
      </c>
      <c r="L169" s="4"/>
      <c r="M169" s="4"/>
      <c r="N169" s="10">
        <f>(E169+I169)/C169</f>
        <v>0.25</v>
      </c>
      <c r="O169" s="59">
        <f>I169/H169</f>
        <v>0.2608695652173913</v>
      </c>
      <c r="P169" s="7">
        <f>E169/(E169+G169)</f>
        <v>0.22222222222222221</v>
      </c>
      <c r="Q169" s="7"/>
      <c r="R169" s="7"/>
    </row>
    <row r="170" spans="1:18" ht="15" thickBot="1">
      <c r="A170" s="93">
        <f>(L170/C170)*(M170/1000000)</f>
        <v>0</v>
      </c>
      <c r="B170" s="17" t="s">
        <v>183</v>
      </c>
      <c r="C170" s="4">
        <v>29</v>
      </c>
      <c r="D170" s="2">
        <v>1</v>
      </c>
      <c r="E170" s="4">
        <v>5</v>
      </c>
      <c r="F170" s="3">
        <v>1</v>
      </c>
      <c r="G170" s="4">
        <v>4</v>
      </c>
      <c r="H170" s="4">
        <v>20</v>
      </c>
      <c r="I170" s="4">
        <v>1</v>
      </c>
      <c r="J170" s="4">
        <v>74</v>
      </c>
      <c r="K170" s="4">
        <v>13</v>
      </c>
      <c r="L170" s="4"/>
      <c r="M170" s="4"/>
      <c r="N170" s="10">
        <f>(E170+I170)/C170</f>
        <v>0.20689655172413793</v>
      </c>
      <c r="O170" s="59">
        <f>I170/H170</f>
        <v>0.05</v>
      </c>
      <c r="P170" s="7">
        <f>E170/(E170+G170)</f>
        <v>0.55555555555555558</v>
      </c>
      <c r="Q170" s="7"/>
      <c r="R170" s="7"/>
    </row>
    <row r="171" spans="1:18" ht="15" thickBot="1">
      <c r="A171" s="93">
        <f>(L171/C171)*(M171/1000000)</f>
        <v>0</v>
      </c>
      <c r="B171" s="17" t="s">
        <v>184</v>
      </c>
      <c r="C171" s="4">
        <v>29</v>
      </c>
      <c r="D171" s="4"/>
      <c r="E171" s="4"/>
      <c r="F171" s="4"/>
      <c r="G171" s="4"/>
      <c r="H171" s="4">
        <v>29</v>
      </c>
      <c r="I171" s="4"/>
      <c r="J171" s="4">
        <v>8</v>
      </c>
      <c r="K171" s="4"/>
      <c r="L171" s="4"/>
      <c r="M171" s="4"/>
      <c r="N171" s="10">
        <f>(E171+I171)/C171</f>
        <v>0</v>
      </c>
      <c r="O171" s="59">
        <f>I171/H171</f>
        <v>0</v>
      </c>
      <c r="P171" s="7" t="e">
        <f>E171/(E171+G171)</f>
        <v>#DIV/0!</v>
      </c>
      <c r="Q171" s="7"/>
      <c r="R171" s="7"/>
    </row>
    <row r="172" spans="1:18" ht="15" thickBot="1">
      <c r="A172" s="93">
        <f>(L172/C172)*(M172/1000000)</f>
        <v>0</v>
      </c>
      <c r="B172" s="17" t="s">
        <v>185</v>
      </c>
      <c r="C172" s="4">
        <v>22</v>
      </c>
      <c r="D172" s="2">
        <v>2</v>
      </c>
      <c r="E172" s="4">
        <v>1</v>
      </c>
      <c r="F172" s="4"/>
      <c r="G172" s="4">
        <v>3</v>
      </c>
      <c r="H172" s="4">
        <v>18</v>
      </c>
      <c r="I172" s="4"/>
      <c r="J172" s="4">
        <v>0.4</v>
      </c>
      <c r="K172" s="4">
        <v>0.02</v>
      </c>
      <c r="L172" s="4"/>
      <c r="M172" s="4"/>
      <c r="N172" s="10">
        <f>(E172+I172)/C172</f>
        <v>4.5454545454545456E-2</v>
      </c>
      <c r="O172" s="59">
        <f>I172/H172</f>
        <v>0</v>
      </c>
      <c r="P172" s="7">
        <f>E172/(E172+G172)</f>
        <v>0.25</v>
      </c>
      <c r="Q172" s="7"/>
      <c r="R172" s="7"/>
    </row>
    <row r="173" spans="1:18" ht="15" thickBot="1">
      <c r="A173" s="93">
        <f>(L173/C173)*(M173/1000000)</f>
        <v>0</v>
      </c>
      <c r="B173" s="17" t="s">
        <v>186</v>
      </c>
      <c r="C173" s="4">
        <v>22</v>
      </c>
      <c r="D173" s="2">
        <v>6</v>
      </c>
      <c r="E173" s="4"/>
      <c r="F173" s="4"/>
      <c r="G173" s="4">
        <v>5</v>
      </c>
      <c r="H173" s="4">
        <v>17</v>
      </c>
      <c r="I173" s="4"/>
      <c r="J173" s="4">
        <v>2</v>
      </c>
      <c r="K173" s="4"/>
      <c r="L173" s="4"/>
      <c r="M173" s="4"/>
      <c r="N173" s="10">
        <f>(E173+I173)/C173</f>
        <v>0</v>
      </c>
      <c r="O173" s="59">
        <f>I173/H173</f>
        <v>0</v>
      </c>
      <c r="P173" s="7">
        <f>E173/(E173+G173)</f>
        <v>0</v>
      </c>
      <c r="Q173" s="7"/>
      <c r="R173" s="7"/>
    </row>
    <row r="174" spans="1:18" ht="15" thickBot="1">
      <c r="A174" s="93">
        <f>(L174/C174)*(M174/1000000)</f>
        <v>0</v>
      </c>
      <c r="B174" s="17" t="s">
        <v>187</v>
      </c>
      <c r="C174" s="4">
        <v>21</v>
      </c>
      <c r="D174" s="4"/>
      <c r="E174" s="4">
        <v>1</v>
      </c>
      <c r="F174" s="4"/>
      <c r="G174" s="4">
        <v>1</v>
      </c>
      <c r="H174" s="4">
        <v>19</v>
      </c>
      <c r="I174" s="4"/>
      <c r="J174" s="4">
        <v>9</v>
      </c>
      <c r="K174" s="4">
        <v>0.4</v>
      </c>
      <c r="L174" s="4"/>
      <c r="M174" s="4"/>
      <c r="N174" s="10">
        <f>(E174+I174)/C174</f>
        <v>4.7619047619047616E-2</v>
      </c>
      <c r="O174" s="59">
        <f>I174/H174</f>
        <v>0</v>
      </c>
      <c r="P174" s="7">
        <f>E174/(E174+G174)</f>
        <v>0.5</v>
      </c>
      <c r="Q174" s="7"/>
      <c r="R174" s="7"/>
    </row>
    <row r="175" spans="1:18" ht="15" thickBot="1">
      <c r="A175" s="93">
        <f>(L175/C175)*(M175/1000000)</f>
        <v>0</v>
      </c>
      <c r="B175" s="17" t="s">
        <v>188</v>
      </c>
      <c r="C175" s="4">
        <v>21</v>
      </c>
      <c r="D175" s="4"/>
      <c r="E175" s="4">
        <v>1</v>
      </c>
      <c r="F175" s="4"/>
      <c r="G175" s="4"/>
      <c r="H175" s="4">
        <v>20</v>
      </c>
      <c r="I175" s="4"/>
      <c r="J175" s="4">
        <v>0.4</v>
      </c>
      <c r="K175" s="4">
        <v>0.02</v>
      </c>
      <c r="L175" s="4"/>
      <c r="M175" s="4"/>
      <c r="N175" s="10">
        <f>(E175+I175)/C175</f>
        <v>4.7619047619047616E-2</v>
      </c>
      <c r="O175" s="59">
        <f>I175/H175</f>
        <v>0</v>
      </c>
      <c r="P175" s="7">
        <f>E175/(E175+G175)</f>
        <v>1</v>
      </c>
      <c r="Q175" s="7"/>
      <c r="R175" s="7"/>
    </row>
    <row r="176" spans="1:18" ht="15" thickBot="1">
      <c r="A176" s="93">
        <f>(L176/C176)*(M176/1000000)</f>
        <v>0</v>
      </c>
      <c r="B176" s="17" t="s">
        <v>189</v>
      </c>
      <c r="C176" s="4">
        <v>19</v>
      </c>
      <c r="D176" s="2">
        <v>3</v>
      </c>
      <c r="E176" s="4">
        <v>2</v>
      </c>
      <c r="F176" s="4"/>
      <c r="G176" s="4">
        <v>2</v>
      </c>
      <c r="H176" s="4">
        <v>15</v>
      </c>
      <c r="I176" s="4"/>
      <c r="J176" s="4">
        <v>1</v>
      </c>
      <c r="K176" s="4">
        <v>0.1</v>
      </c>
      <c r="L176" s="4"/>
      <c r="M176" s="4"/>
      <c r="N176" s="10">
        <f>(E176+I176)/C176</f>
        <v>0.10526315789473684</v>
      </c>
      <c r="O176" s="59">
        <f>I176/H176</f>
        <v>0</v>
      </c>
      <c r="P176" s="7">
        <f>E176/(E176+G176)</f>
        <v>0.5</v>
      </c>
      <c r="Q176" s="7"/>
      <c r="R176" s="7"/>
    </row>
    <row r="177" spans="1:18" ht="15" thickBot="1">
      <c r="A177" s="93">
        <f>(L177/C177)*(M177/1000000)</f>
        <v>0</v>
      </c>
      <c r="B177" s="17" t="s">
        <v>190</v>
      </c>
      <c r="C177" s="4">
        <v>19</v>
      </c>
      <c r="D177" s="4"/>
      <c r="E177" s="4"/>
      <c r="F177" s="4"/>
      <c r="G177" s="4">
        <v>13</v>
      </c>
      <c r="H177" s="4">
        <v>6</v>
      </c>
      <c r="I177" s="4"/>
      <c r="J177" s="4">
        <v>35</v>
      </c>
      <c r="K177" s="4"/>
      <c r="L177" s="4"/>
      <c r="M177" s="4"/>
      <c r="N177" s="10">
        <f>(E177+I177)/C177</f>
        <v>0</v>
      </c>
      <c r="O177" s="59">
        <f>I177/H177</f>
        <v>0</v>
      </c>
      <c r="P177" s="7">
        <f>E177/(E177+G177)</f>
        <v>0</v>
      </c>
      <c r="Q177" s="7"/>
      <c r="R177" s="7"/>
    </row>
    <row r="178" spans="1:18" ht="15" thickBot="1">
      <c r="A178" s="93">
        <f>(L178/C178)*(M178/1000000)</f>
        <v>0</v>
      </c>
      <c r="B178" s="17" t="s">
        <v>191</v>
      </c>
      <c r="C178" s="4">
        <v>18</v>
      </c>
      <c r="D178" s="4"/>
      <c r="E178" s="4"/>
      <c r="F178" s="4"/>
      <c r="G178" s="4"/>
      <c r="H178" s="4">
        <v>18</v>
      </c>
      <c r="I178" s="4"/>
      <c r="J178" s="4">
        <v>9</v>
      </c>
      <c r="K178" s="4"/>
      <c r="L178" s="4"/>
      <c r="M178" s="4"/>
      <c r="N178" s="10">
        <f>(E178+I178)/C178</f>
        <v>0</v>
      </c>
      <c r="O178" s="59">
        <f>I178/H178</f>
        <v>0</v>
      </c>
      <c r="P178" s="7" t="e">
        <f>E178/(E178+G178)</f>
        <v>#DIV/0!</v>
      </c>
      <c r="Q178" s="7"/>
      <c r="R178" s="7"/>
    </row>
    <row r="179" spans="1:18" ht="29.45" thickBot="1">
      <c r="A179" s="93">
        <f>(L179/C179)*(M179/1000000)</f>
        <v>0</v>
      </c>
      <c r="B179" s="17" t="s">
        <v>192</v>
      </c>
      <c r="C179" s="4">
        <v>16</v>
      </c>
      <c r="D179" s="4"/>
      <c r="E179" s="4"/>
      <c r="F179" s="4"/>
      <c r="G179" s="4">
        <v>1</v>
      </c>
      <c r="H179" s="4">
        <v>15</v>
      </c>
      <c r="I179" s="4"/>
      <c r="J179" s="4">
        <v>11</v>
      </c>
      <c r="K179" s="4"/>
      <c r="L179" s="4"/>
      <c r="M179" s="4"/>
      <c r="N179" s="10">
        <f>(E179+I179)/C179</f>
        <v>0</v>
      </c>
      <c r="O179" s="59">
        <f>I179/H179</f>
        <v>0</v>
      </c>
      <c r="P179" s="7">
        <f>E179/(E179+G179)</f>
        <v>0</v>
      </c>
      <c r="Q179" s="7"/>
      <c r="R179" s="7"/>
    </row>
    <row r="180" spans="1:18" ht="15" thickBot="1">
      <c r="A180" s="93">
        <f>(L180/C180)*(M180/1000000)</f>
        <v>0</v>
      </c>
      <c r="B180" s="17" t="s">
        <v>193</v>
      </c>
      <c r="C180" s="4">
        <v>14</v>
      </c>
      <c r="D180" s="2">
        <v>4</v>
      </c>
      <c r="E180" s="4">
        <v>2</v>
      </c>
      <c r="F180" s="4"/>
      <c r="G180" s="4">
        <v>2</v>
      </c>
      <c r="H180" s="4">
        <v>10</v>
      </c>
      <c r="I180" s="4"/>
      <c r="J180" s="4">
        <v>0.4</v>
      </c>
      <c r="K180" s="4">
        <v>0.06</v>
      </c>
      <c r="L180" s="4"/>
      <c r="M180" s="4"/>
      <c r="N180" s="10">
        <f>(E180+I180)/C180</f>
        <v>0.14285714285714285</v>
      </c>
      <c r="O180" s="59">
        <f>I180/H180</f>
        <v>0</v>
      </c>
      <c r="P180" s="7">
        <f>E180/(E180+G180)</f>
        <v>0.5</v>
      </c>
      <c r="Q180" s="7"/>
      <c r="R180" s="7"/>
    </row>
    <row r="181" spans="1:18" ht="15" thickBot="1">
      <c r="A181" s="93">
        <f>(L181/C181)*(M181/1000000)</f>
        <v>0</v>
      </c>
      <c r="B181" s="17" t="s">
        <v>194</v>
      </c>
      <c r="C181" s="4">
        <v>14</v>
      </c>
      <c r="D181" s="4"/>
      <c r="E181" s="4"/>
      <c r="F181" s="4"/>
      <c r="G181" s="4">
        <v>2</v>
      </c>
      <c r="H181" s="4">
        <v>12</v>
      </c>
      <c r="I181" s="4"/>
      <c r="J181" s="4">
        <v>4</v>
      </c>
      <c r="K181" s="4"/>
      <c r="L181" s="4"/>
      <c r="M181" s="4"/>
      <c r="N181" s="10">
        <f>(E181+I181)/C181</f>
        <v>0</v>
      </c>
      <c r="O181" s="59">
        <f>I181/H181</f>
        <v>0</v>
      </c>
      <c r="P181" s="7">
        <f>E181/(E181+G181)</f>
        <v>0</v>
      </c>
      <c r="Q181" s="7"/>
      <c r="R181" s="7"/>
    </row>
    <row r="182" spans="1:18" ht="15" thickBot="1">
      <c r="A182" s="93">
        <f>(L182/C182)*(M182/1000000)</f>
        <v>0</v>
      </c>
      <c r="B182" s="17" t="s">
        <v>195</v>
      </c>
      <c r="C182" s="4">
        <v>14</v>
      </c>
      <c r="D182" s="4"/>
      <c r="E182" s="4"/>
      <c r="F182" s="4"/>
      <c r="G182" s="4">
        <v>1</v>
      </c>
      <c r="H182" s="4">
        <v>13</v>
      </c>
      <c r="I182" s="4"/>
      <c r="J182" s="4">
        <v>76</v>
      </c>
      <c r="K182" s="4"/>
      <c r="L182" s="4"/>
      <c r="M182" s="4"/>
      <c r="N182" s="10">
        <f>(E182+I182)/C182</f>
        <v>0</v>
      </c>
      <c r="O182" s="59">
        <f>I182/H182</f>
        <v>0</v>
      </c>
      <c r="P182" s="7">
        <f>E182/(E182+G182)</f>
        <v>0</v>
      </c>
      <c r="Q182" s="7"/>
      <c r="R182" s="7"/>
    </row>
    <row r="183" spans="1:18" ht="15" thickBot="1">
      <c r="A183" s="93">
        <f>(L183/C183)*(M183/1000000)</f>
        <v>0</v>
      </c>
      <c r="B183" s="17" t="s">
        <v>196</v>
      </c>
      <c r="C183" s="4">
        <v>13</v>
      </c>
      <c r="D183" s="2">
        <v>3</v>
      </c>
      <c r="E183" s="4">
        <v>3</v>
      </c>
      <c r="F183" s="3">
        <v>2</v>
      </c>
      <c r="G183" s="4">
        <v>3</v>
      </c>
      <c r="H183" s="4">
        <v>7</v>
      </c>
      <c r="I183" s="4"/>
      <c r="J183" s="4">
        <v>3</v>
      </c>
      <c r="K183" s="4">
        <v>0.6</v>
      </c>
      <c r="L183" s="4"/>
      <c r="M183" s="4"/>
      <c r="N183" s="10">
        <f>(E183+I183)/C183</f>
        <v>0.23076923076923078</v>
      </c>
      <c r="O183" s="59">
        <f>I183/H183</f>
        <v>0</v>
      </c>
      <c r="P183" s="7">
        <f>E183/(E183+G183)</f>
        <v>0.5</v>
      </c>
      <c r="Q183" s="7"/>
      <c r="R183" s="7"/>
    </row>
    <row r="184" spans="1:18" ht="15" thickBot="1">
      <c r="A184" s="93">
        <f>(L184/C184)*(M184/1000000)</f>
        <v>0</v>
      </c>
      <c r="B184" s="17" t="s">
        <v>197</v>
      </c>
      <c r="C184" s="4">
        <v>12</v>
      </c>
      <c r="D184" s="2">
        <v>2</v>
      </c>
      <c r="E184" s="4">
        <v>2</v>
      </c>
      <c r="F184" s="4"/>
      <c r="G184" s="4">
        <v>2</v>
      </c>
      <c r="H184" s="4">
        <v>8</v>
      </c>
      <c r="I184" s="4"/>
      <c r="J184" s="4">
        <v>0.3</v>
      </c>
      <c r="K184" s="4">
        <v>0.05</v>
      </c>
      <c r="L184" s="4"/>
      <c r="M184" s="4"/>
      <c r="N184" s="10">
        <f>(E184+I184)/C184</f>
        <v>0.16666666666666666</v>
      </c>
      <c r="O184" s="59">
        <f>I184/H184</f>
        <v>0</v>
      </c>
      <c r="P184" s="7">
        <f>E184/(E184+G184)</f>
        <v>0.5</v>
      </c>
      <c r="Q184" s="7"/>
      <c r="R184" s="7"/>
    </row>
    <row r="185" spans="1:18" ht="15" thickBot="1">
      <c r="A185" s="93">
        <f>(L185/C185)*(M185/1000000)</f>
        <v>0</v>
      </c>
      <c r="B185" s="17" t="s">
        <v>198</v>
      </c>
      <c r="C185" s="4">
        <v>12</v>
      </c>
      <c r="D185" s="4"/>
      <c r="E185" s="4"/>
      <c r="F185" s="4"/>
      <c r="G185" s="4"/>
      <c r="H185" s="4">
        <v>12</v>
      </c>
      <c r="I185" s="4"/>
      <c r="J185" s="4">
        <v>13</v>
      </c>
      <c r="K185" s="4"/>
      <c r="L185" s="4"/>
      <c r="M185" s="4"/>
      <c r="N185" s="10">
        <f>(E185+I185)/C185</f>
        <v>0</v>
      </c>
      <c r="O185" s="59">
        <f>I185/H185</f>
        <v>0</v>
      </c>
      <c r="P185" s="7" t="e">
        <f>E185/(E185+G185)</f>
        <v>#DIV/0!</v>
      </c>
      <c r="Q185" s="7"/>
      <c r="R185" s="7"/>
    </row>
    <row r="186" spans="1:18" ht="15" thickBot="1">
      <c r="A186" s="93">
        <f>(L186/C186)*(M186/1000000)</f>
        <v>0</v>
      </c>
      <c r="B186" s="17" t="s">
        <v>199</v>
      </c>
      <c r="C186" s="4">
        <v>11</v>
      </c>
      <c r="D186" s="4"/>
      <c r="E186" s="4">
        <v>1</v>
      </c>
      <c r="F186" s="4"/>
      <c r="G186" s="4">
        <v>5</v>
      </c>
      <c r="H186" s="4">
        <v>5</v>
      </c>
      <c r="I186" s="4"/>
      <c r="J186" s="4">
        <v>67</v>
      </c>
      <c r="K186" s="4">
        <v>6</v>
      </c>
      <c r="L186" s="4"/>
      <c r="M186" s="4"/>
      <c r="N186" s="10">
        <f>(E186+I186)/C186</f>
        <v>9.0909090909090912E-2</v>
      </c>
      <c r="O186" s="59">
        <f>I186/H186</f>
        <v>0</v>
      </c>
      <c r="P186" s="7">
        <f>E186/(E186+G186)</f>
        <v>0.16666666666666666</v>
      </c>
      <c r="Q186" s="7"/>
      <c r="R186" s="7"/>
    </row>
    <row r="187" spans="1:18" ht="15" thickBot="1">
      <c r="A187" s="93">
        <f>(L187/C187)*(M187/1000000)</f>
        <v>0</v>
      </c>
      <c r="B187" s="17" t="s">
        <v>200</v>
      </c>
      <c r="C187" s="4">
        <v>10</v>
      </c>
      <c r="D187" s="4"/>
      <c r="E187" s="4">
        <v>1</v>
      </c>
      <c r="F187" s="4"/>
      <c r="G187" s="4"/>
      <c r="H187" s="4">
        <v>9</v>
      </c>
      <c r="I187" s="4"/>
      <c r="J187" s="4">
        <v>17</v>
      </c>
      <c r="K187" s="4">
        <v>2</v>
      </c>
      <c r="L187" s="4"/>
      <c r="M187" s="4"/>
      <c r="N187" s="10">
        <f>(E187+I187)/C187</f>
        <v>0.1</v>
      </c>
      <c r="O187" s="59">
        <f>I187/H187</f>
        <v>0</v>
      </c>
      <c r="P187" s="7">
        <f>E187/(E187+G187)</f>
        <v>1</v>
      </c>
      <c r="Q187" s="7"/>
      <c r="R187" s="7"/>
    </row>
    <row r="188" spans="1:18" ht="15" thickBot="1">
      <c r="A188" s="93">
        <f>(L188/C188)*(M188/1000000)</f>
        <v>0</v>
      </c>
      <c r="B188" s="17" t="s">
        <v>201</v>
      </c>
      <c r="C188" s="4">
        <v>10</v>
      </c>
      <c r="D188" s="4"/>
      <c r="E188" s="4"/>
      <c r="F188" s="4"/>
      <c r="G188" s="4"/>
      <c r="H188" s="4">
        <v>10</v>
      </c>
      <c r="I188" s="4"/>
      <c r="J188" s="4">
        <v>102</v>
      </c>
      <c r="K188" s="4"/>
      <c r="L188" s="4"/>
      <c r="M188" s="4"/>
      <c r="N188" s="10">
        <f>(E188+I188)/C188</f>
        <v>0</v>
      </c>
      <c r="O188" s="59">
        <f>I188/H188</f>
        <v>0</v>
      </c>
      <c r="P188" s="7" t="e">
        <f>E188/(E188+G188)</f>
        <v>#DIV/0!</v>
      </c>
      <c r="Q188" s="7"/>
      <c r="R188" s="7"/>
    </row>
    <row r="189" spans="1:18" ht="15" thickBot="1">
      <c r="A189" s="93">
        <f>(L189/C189)*(M189/1000000)</f>
        <v>0</v>
      </c>
      <c r="B189" s="19" t="s">
        <v>202</v>
      </c>
      <c r="C189" s="4">
        <v>9</v>
      </c>
      <c r="D189" s="4"/>
      <c r="E189" s="4">
        <v>2</v>
      </c>
      <c r="F189" s="4"/>
      <c r="G189" s="4"/>
      <c r="H189" s="4">
        <v>7</v>
      </c>
      <c r="I189" s="4"/>
      <c r="J189" s="4"/>
      <c r="K189" s="4"/>
      <c r="L189" s="4"/>
      <c r="M189" s="4"/>
      <c r="N189" s="10">
        <f>(E189+I189)/C189</f>
        <v>0.22222222222222221</v>
      </c>
      <c r="O189" s="59">
        <f>I189/H189</f>
        <v>0</v>
      </c>
      <c r="P189" s="7">
        <f>E189/(E189+G189)</f>
        <v>1</v>
      </c>
      <c r="Q189" s="7"/>
      <c r="R189" s="7"/>
    </row>
    <row r="190" spans="1:18" ht="15" thickBot="1">
      <c r="A190" s="93">
        <f>(L190/C190)*(M190/1000000)</f>
        <v>0</v>
      </c>
      <c r="B190" s="17" t="s">
        <v>203</v>
      </c>
      <c r="C190" s="4">
        <v>9</v>
      </c>
      <c r="D190" s="4"/>
      <c r="E190" s="4"/>
      <c r="F190" s="4"/>
      <c r="G190" s="4"/>
      <c r="H190" s="4">
        <v>9</v>
      </c>
      <c r="I190" s="4"/>
      <c r="J190" s="4">
        <v>0.5</v>
      </c>
      <c r="K190" s="4"/>
      <c r="L190" s="4"/>
      <c r="M190" s="4"/>
      <c r="N190" s="10">
        <f>(E190+I190)/C190</f>
        <v>0</v>
      </c>
      <c r="O190" s="59">
        <f>I190/H190</f>
        <v>0</v>
      </c>
      <c r="P190" s="7" t="e">
        <f>E190/(E190+G190)</f>
        <v>#DIV/0!</v>
      </c>
      <c r="Q190" s="7"/>
      <c r="R190" s="7"/>
    </row>
    <row r="191" spans="1:18" ht="15" thickBot="1">
      <c r="A191" s="93">
        <f>(L191/C191)*(M191/1000000)</f>
        <v>0</v>
      </c>
      <c r="B191" s="17" t="s">
        <v>204</v>
      </c>
      <c r="C191" s="4">
        <v>9</v>
      </c>
      <c r="D191" s="4"/>
      <c r="E191" s="4"/>
      <c r="F191" s="4"/>
      <c r="G191" s="4"/>
      <c r="H191" s="4">
        <v>9</v>
      </c>
      <c r="I191" s="4"/>
      <c r="J191" s="4">
        <v>8</v>
      </c>
      <c r="K191" s="4"/>
      <c r="L191" s="4"/>
      <c r="M191" s="4"/>
      <c r="N191" s="10">
        <f>(E191+I191)/C191</f>
        <v>0</v>
      </c>
      <c r="O191" s="59">
        <f>I191/H191</f>
        <v>0</v>
      </c>
      <c r="P191" s="7" t="e">
        <f>E191/(E191+G191)</f>
        <v>#DIV/0!</v>
      </c>
      <c r="Q191" s="7"/>
      <c r="R191" s="7"/>
    </row>
    <row r="192" spans="1:18" ht="15" thickBot="1">
      <c r="A192" s="93">
        <f>(L192/C192)*(M192/1000000)</f>
        <v>0</v>
      </c>
      <c r="B192" s="17" t="s">
        <v>205</v>
      </c>
      <c r="C192" s="4">
        <v>8</v>
      </c>
      <c r="D192" s="4"/>
      <c r="E192" s="4"/>
      <c r="F192" s="4"/>
      <c r="G192" s="4"/>
      <c r="H192" s="4">
        <v>8</v>
      </c>
      <c r="I192" s="4"/>
      <c r="J192" s="4">
        <v>2</v>
      </c>
      <c r="K192" s="4"/>
      <c r="L192" s="4"/>
      <c r="M192" s="4"/>
      <c r="N192" s="10">
        <f>(E192+I192)/C192</f>
        <v>0</v>
      </c>
      <c r="O192" s="59">
        <f>I192/H192</f>
        <v>0</v>
      </c>
      <c r="P192" s="7" t="e">
        <f>E192/(E192+G192)</f>
        <v>#DIV/0!</v>
      </c>
      <c r="Q192" s="7"/>
      <c r="R192" s="7"/>
    </row>
    <row r="193" spans="1:18" ht="15" thickBot="1">
      <c r="A193" s="93">
        <f>(L193/C193)*(M193/1000000)</f>
        <v>0</v>
      </c>
      <c r="B193" s="17" t="s">
        <v>206</v>
      </c>
      <c r="C193" s="4">
        <v>7</v>
      </c>
      <c r="D193" s="4"/>
      <c r="E193" s="4">
        <v>1</v>
      </c>
      <c r="F193" s="4"/>
      <c r="G193" s="4"/>
      <c r="H193" s="4">
        <v>6</v>
      </c>
      <c r="I193" s="4"/>
      <c r="J193" s="4">
        <v>13</v>
      </c>
      <c r="K193" s="4">
        <v>2</v>
      </c>
      <c r="L193" s="4"/>
      <c r="M193" s="4"/>
      <c r="N193" s="10">
        <f>(E193+I193)/C193</f>
        <v>0.14285714285714285</v>
      </c>
      <c r="O193" s="59">
        <f>I193/H193</f>
        <v>0</v>
      </c>
      <c r="P193" s="7">
        <f>E193/(E193+G193)</f>
        <v>1</v>
      </c>
      <c r="Q193" s="7"/>
      <c r="R193" s="7"/>
    </row>
    <row r="194" spans="1:18" ht="15" thickBot="1">
      <c r="A194" s="93">
        <f>(L194/C194)*(M194/1000000)</f>
        <v>0</v>
      </c>
      <c r="B194" s="17" t="s">
        <v>207</v>
      </c>
      <c r="C194" s="4">
        <v>7</v>
      </c>
      <c r="D194" s="4"/>
      <c r="E194" s="4"/>
      <c r="F194" s="4"/>
      <c r="G194" s="4"/>
      <c r="H194" s="4">
        <v>7</v>
      </c>
      <c r="I194" s="4"/>
      <c r="J194" s="1">
        <v>8739</v>
      </c>
      <c r="K194" s="4"/>
      <c r="L194" s="4"/>
      <c r="M194" s="4"/>
      <c r="N194" s="10">
        <f>(E194+I194)/C194</f>
        <v>0</v>
      </c>
      <c r="O194" s="59">
        <f>I194/H194</f>
        <v>0</v>
      </c>
      <c r="P194" s="7" t="e">
        <f>E194/(E194+G194)</f>
        <v>#DIV/0!</v>
      </c>
      <c r="Q194" s="7"/>
      <c r="R194" s="7"/>
    </row>
    <row r="195" spans="1:18" ht="29.45" thickBot="1">
      <c r="A195" s="93">
        <f>(L195/C195)*(M195/1000000)</f>
        <v>0</v>
      </c>
      <c r="B195" s="17" t="s">
        <v>208</v>
      </c>
      <c r="C195" s="4">
        <v>7</v>
      </c>
      <c r="D195" s="4"/>
      <c r="E195" s="4"/>
      <c r="F195" s="4"/>
      <c r="G195" s="4">
        <v>1</v>
      </c>
      <c r="H195" s="4">
        <v>6</v>
      </c>
      <c r="I195" s="4"/>
      <c r="J195" s="4">
        <v>63</v>
      </c>
      <c r="K195" s="4"/>
      <c r="L195" s="4"/>
      <c r="M195" s="4"/>
      <c r="N195" s="10">
        <f>(E195+I195)/C195</f>
        <v>0</v>
      </c>
      <c r="O195" s="59">
        <f>I195/H195</f>
        <v>0</v>
      </c>
      <c r="P195" s="7">
        <f>E195/(E195+G195)</f>
        <v>0</v>
      </c>
      <c r="Q195" s="7"/>
      <c r="R195" s="7"/>
    </row>
    <row r="196" spans="1:18" ht="15" thickBot="1">
      <c r="A196" s="93">
        <f>(L196/C196)*(M196/1000000)</f>
        <v>0</v>
      </c>
      <c r="B196" s="17" t="s">
        <v>209</v>
      </c>
      <c r="C196" s="4">
        <v>7</v>
      </c>
      <c r="D196" s="4"/>
      <c r="E196" s="4"/>
      <c r="F196" s="4"/>
      <c r="G196" s="4">
        <v>1</v>
      </c>
      <c r="H196" s="4">
        <v>6</v>
      </c>
      <c r="I196" s="4"/>
      <c r="J196" s="4">
        <v>0.4</v>
      </c>
      <c r="K196" s="4"/>
      <c r="L196" s="4"/>
      <c r="M196" s="4"/>
      <c r="N196" s="10">
        <f>(E196+I196)/C196</f>
        <v>0</v>
      </c>
      <c r="O196" s="59">
        <f>I196/H196</f>
        <v>0</v>
      </c>
      <c r="P196" s="7">
        <f>E196/(E196+G196)</f>
        <v>0</v>
      </c>
      <c r="Q196" s="7"/>
      <c r="R196" s="7"/>
    </row>
    <row r="197" spans="1:18" ht="15" thickBot="1">
      <c r="A197" s="93">
        <f>(L197/C197)*(M197/1000000)</f>
        <v>0</v>
      </c>
      <c r="B197" s="17" t="s">
        <v>210</v>
      </c>
      <c r="C197" s="4">
        <v>6</v>
      </c>
      <c r="D197" s="2">
        <v>1</v>
      </c>
      <c r="E197" s="4">
        <v>1</v>
      </c>
      <c r="F197" s="4"/>
      <c r="G197" s="4"/>
      <c r="H197" s="4">
        <v>5</v>
      </c>
      <c r="I197" s="4"/>
      <c r="J197" s="4">
        <v>0.9</v>
      </c>
      <c r="K197" s="4">
        <v>0.2</v>
      </c>
      <c r="L197" s="4"/>
      <c r="M197" s="4"/>
      <c r="N197" s="10">
        <f>(E197+I197)/C197</f>
        <v>0.16666666666666666</v>
      </c>
      <c r="O197" s="59">
        <f>I197/H197</f>
        <v>0</v>
      </c>
      <c r="P197" s="7">
        <f>E197/(E197+G197)</f>
        <v>1</v>
      </c>
      <c r="Q197" s="7"/>
      <c r="R197" s="7"/>
    </row>
    <row r="198" spans="1:18" ht="15" thickBot="1">
      <c r="A198" s="93">
        <f>(L198/C198)*(M198/1000000)</f>
        <v>0</v>
      </c>
      <c r="B198" s="17" t="s">
        <v>211</v>
      </c>
      <c r="C198" s="4">
        <v>6</v>
      </c>
      <c r="D198" s="4"/>
      <c r="E198" s="4"/>
      <c r="F198" s="4"/>
      <c r="G198" s="4"/>
      <c r="H198" s="4">
        <v>6</v>
      </c>
      <c r="I198" s="4"/>
      <c r="J198" s="1">
        <v>1202</v>
      </c>
      <c r="K198" s="4"/>
      <c r="L198" s="4"/>
      <c r="M198" s="4"/>
      <c r="N198" s="10">
        <f>(E198+I198)/C198</f>
        <v>0</v>
      </c>
      <c r="O198" s="59">
        <f>I198/H198</f>
        <v>0</v>
      </c>
      <c r="P198" s="7" t="e">
        <f>E198/(E198+G198)</f>
        <v>#DIV/0!</v>
      </c>
      <c r="Q198" s="7"/>
      <c r="R198" s="7"/>
    </row>
    <row r="199" spans="1:18" ht="15" thickBot="1">
      <c r="A199" s="93">
        <f>(L199/C199)*(M199/1000000)</f>
        <v>0</v>
      </c>
      <c r="B199" s="17" t="s">
        <v>212</v>
      </c>
      <c r="C199" s="4">
        <v>6</v>
      </c>
      <c r="D199" s="4"/>
      <c r="E199" s="4"/>
      <c r="F199" s="4"/>
      <c r="G199" s="4">
        <v>1</v>
      </c>
      <c r="H199" s="4">
        <v>5</v>
      </c>
      <c r="I199" s="4"/>
      <c r="J199" s="4">
        <v>607</v>
      </c>
      <c r="K199" s="4"/>
      <c r="L199" s="4"/>
      <c r="M199" s="4"/>
      <c r="N199" s="10">
        <f>(E199+I199)/C199</f>
        <v>0</v>
      </c>
      <c r="O199" s="59">
        <f>I199/H199</f>
        <v>0</v>
      </c>
      <c r="P199" s="7">
        <f>E199/(E199+G199)</f>
        <v>0</v>
      </c>
      <c r="Q199" s="7"/>
      <c r="R199" s="7"/>
    </row>
    <row r="200" spans="1:18" ht="15" thickBot="1">
      <c r="A200" s="93">
        <f>(L200/C200)*(M200/1000000)</f>
        <v>0</v>
      </c>
      <c r="B200" s="17" t="s">
        <v>213</v>
      </c>
      <c r="C200" s="4">
        <v>6</v>
      </c>
      <c r="D200" s="2">
        <v>2</v>
      </c>
      <c r="E200" s="4"/>
      <c r="F200" s="4"/>
      <c r="G200" s="4"/>
      <c r="H200" s="4">
        <v>6</v>
      </c>
      <c r="I200" s="4"/>
      <c r="J200" s="4">
        <v>0.8</v>
      </c>
      <c r="K200" s="4"/>
      <c r="L200" s="4"/>
      <c r="M200" s="4"/>
      <c r="N200" s="10">
        <f>(E200+I200)/C200</f>
        <v>0</v>
      </c>
      <c r="O200" s="59">
        <f>I200/H200</f>
        <v>0</v>
      </c>
      <c r="P200" s="7" t="e">
        <f>E200/(E200+G200)</f>
        <v>#DIV/0!</v>
      </c>
      <c r="Q200" s="7"/>
      <c r="R200" s="7"/>
    </row>
    <row r="201" spans="1:18" ht="29.45" thickBot="1">
      <c r="A201" s="93">
        <f>(L201/C201)*(M201/1000000)</f>
        <v>0</v>
      </c>
      <c r="B201" s="17" t="s">
        <v>214</v>
      </c>
      <c r="C201" s="4">
        <v>5</v>
      </c>
      <c r="D201" s="4"/>
      <c r="E201" s="4">
        <v>1</v>
      </c>
      <c r="F201" s="3">
        <v>1</v>
      </c>
      <c r="G201" s="4"/>
      <c r="H201" s="4">
        <v>4</v>
      </c>
      <c r="I201" s="4"/>
      <c r="J201" s="4">
        <v>129</v>
      </c>
      <c r="K201" s="4">
        <v>26</v>
      </c>
      <c r="L201" s="4"/>
      <c r="M201" s="4"/>
      <c r="N201" s="10">
        <f>(E201+I201)/C201</f>
        <v>0.2</v>
      </c>
      <c r="O201" s="59">
        <f>I201/H201</f>
        <v>0</v>
      </c>
      <c r="P201" s="7">
        <f>E201/(E201+G201)</f>
        <v>1</v>
      </c>
      <c r="Q201" s="7"/>
      <c r="R201" s="7"/>
    </row>
    <row r="202" spans="1:18" ht="15" thickBot="1">
      <c r="A202" s="93">
        <f>(L202/C202)*(M202/1000000)</f>
        <v>0</v>
      </c>
      <c r="B202" s="17" t="s">
        <v>215</v>
      </c>
      <c r="C202" s="4">
        <v>5</v>
      </c>
      <c r="D202" s="4"/>
      <c r="E202" s="4"/>
      <c r="F202" s="4"/>
      <c r="G202" s="4">
        <v>2</v>
      </c>
      <c r="H202" s="4">
        <v>3</v>
      </c>
      <c r="I202" s="4"/>
      <c r="J202" s="4">
        <v>6</v>
      </c>
      <c r="K202" s="4"/>
      <c r="L202" s="4"/>
      <c r="M202" s="4"/>
      <c r="N202" s="10">
        <f>(E202+I202)/C202</f>
        <v>0</v>
      </c>
      <c r="O202" s="59">
        <f>I202/H202</f>
        <v>0</v>
      </c>
      <c r="P202" s="7">
        <f>E202/(E202+G202)</f>
        <v>0</v>
      </c>
      <c r="Q202" s="7"/>
      <c r="R202" s="7"/>
    </row>
    <row r="203" spans="1:18" ht="15" thickBot="1">
      <c r="A203" s="93">
        <f>(L203/C203)*(M203/1000000)</f>
        <v>0</v>
      </c>
      <c r="B203" s="17" t="s">
        <v>216</v>
      </c>
      <c r="C203" s="4">
        <v>4</v>
      </c>
      <c r="D203" s="4"/>
      <c r="E203" s="4">
        <v>1</v>
      </c>
      <c r="F203" s="4"/>
      <c r="G203" s="4">
        <v>2</v>
      </c>
      <c r="H203" s="4">
        <v>1</v>
      </c>
      <c r="I203" s="4"/>
      <c r="J203" s="4">
        <v>2</v>
      </c>
      <c r="K203" s="4">
        <v>0.4</v>
      </c>
      <c r="L203" s="4"/>
      <c r="M203" s="4"/>
      <c r="N203" s="10">
        <f>(E203+I203)/C203</f>
        <v>0.25</v>
      </c>
      <c r="O203" s="59">
        <f>I203/H203</f>
        <v>0</v>
      </c>
      <c r="P203" s="7">
        <f>E203/(E203+G203)</f>
        <v>0.33333333333333331</v>
      </c>
      <c r="Q203" s="7"/>
      <c r="R203" s="7"/>
    </row>
    <row r="204" spans="1:18" ht="15" thickBot="1">
      <c r="A204" s="93">
        <f>(L204/C204)*(M204/1000000)</f>
        <v>0</v>
      </c>
      <c r="B204" s="17" t="s">
        <v>217</v>
      </c>
      <c r="C204" s="4">
        <v>4</v>
      </c>
      <c r="D204" s="4"/>
      <c r="E204" s="4"/>
      <c r="F204" s="4"/>
      <c r="G204" s="4"/>
      <c r="H204" s="4">
        <v>4</v>
      </c>
      <c r="I204" s="4"/>
      <c r="J204" s="4">
        <v>0.2</v>
      </c>
      <c r="K204" s="4"/>
      <c r="L204" s="4"/>
      <c r="M204" s="4"/>
      <c r="N204" s="10">
        <f>(E204+I204)/C204</f>
        <v>0</v>
      </c>
      <c r="O204" s="59">
        <f>I204/H204</f>
        <v>0</v>
      </c>
      <c r="P204" s="7" t="e">
        <f>E204/(E204+G204)</f>
        <v>#DIV/0!</v>
      </c>
      <c r="Q204" s="7"/>
      <c r="R204" s="7"/>
    </row>
    <row r="205" spans="1:18" ht="29.45" thickBot="1">
      <c r="A205" s="93">
        <f>(L205/C205)*(M205/1000000)</f>
        <v>0</v>
      </c>
      <c r="B205" s="17" t="s">
        <v>218</v>
      </c>
      <c r="C205" s="4">
        <v>4</v>
      </c>
      <c r="D205" s="4"/>
      <c r="E205" s="4"/>
      <c r="F205" s="4"/>
      <c r="G205" s="4"/>
      <c r="H205" s="4">
        <v>4</v>
      </c>
      <c r="I205" s="4"/>
      <c r="J205" s="4">
        <v>7</v>
      </c>
      <c r="K205" s="4"/>
      <c r="L205" s="4"/>
      <c r="M205" s="4"/>
      <c r="N205" s="10">
        <f>(E205+I205)/C205</f>
        <v>0</v>
      </c>
      <c r="O205" s="59">
        <f>I205/H205</f>
        <v>0</v>
      </c>
      <c r="P205" s="7" t="e">
        <f>E205/(E205+G205)</f>
        <v>#DIV/0!</v>
      </c>
      <c r="Q205" s="7"/>
      <c r="R205" s="7"/>
    </row>
    <row r="206" spans="1:18" ht="15" thickBot="1">
      <c r="A206" s="93">
        <f>(L206/C206)*(M206/1000000)</f>
        <v>0</v>
      </c>
      <c r="B206" s="17" t="s">
        <v>219</v>
      </c>
      <c r="C206" s="4">
        <v>3</v>
      </c>
      <c r="D206" s="4"/>
      <c r="E206" s="4"/>
      <c r="F206" s="4"/>
      <c r="G206" s="4"/>
      <c r="H206" s="4">
        <v>3</v>
      </c>
      <c r="I206" s="4"/>
      <c r="J206" s="4">
        <v>200</v>
      </c>
      <c r="K206" s="4"/>
      <c r="L206" s="4"/>
      <c r="M206" s="4"/>
      <c r="N206" s="10">
        <f>(E206+I206)/C206</f>
        <v>0</v>
      </c>
      <c r="O206" s="59">
        <f>I206/H206</f>
        <v>0</v>
      </c>
      <c r="P206" s="7" t="e">
        <f>E206/(E206+G206)</f>
        <v>#DIV/0!</v>
      </c>
      <c r="Q206" s="7"/>
      <c r="R206" s="7"/>
    </row>
    <row r="207" spans="1:18" ht="29.45" thickBot="1">
      <c r="A207" s="93">
        <f>(L207/C207)*(M207/1000000)</f>
        <v>0</v>
      </c>
      <c r="B207" s="17" t="s">
        <v>220</v>
      </c>
      <c r="C207" s="4">
        <v>3</v>
      </c>
      <c r="D207" s="4"/>
      <c r="E207" s="4"/>
      <c r="F207" s="4"/>
      <c r="G207" s="4"/>
      <c r="H207" s="4">
        <v>3</v>
      </c>
      <c r="I207" s="4"/>
      <c r="J207" s="4">
        <v>99</v>
      </c>
      <c r="K207" s="4"/>
      <c r="L207" s="4"/>
      <c r="M207" s="4"/>
      <c r="N207" s="10">
        <f>(E207+I207)/C207</f>
        <v>0</v>
      </c>
      <c r="O207" s="59">
        <f>I207/H207</f>
        <v>0</v>
      </c>
      <c r="P207" s="7" t="e">
        <f>E207/(E207+G207)</f>
        <v>#DIV/0!</v>
      </c>
    </row>
    <row r="208" spans="1:18" ht="15" thickBot="1">
      <c r="A208" s="93">
        <f>(L208/C208)*(M208/1000000)</f>
        <v>0</v>
      </c>
      <c r="B208" s="17" t="s">
        <v>221</v>
      </c>
      <c r="C208" s="4">
        <v>3</v>
      </c>
      <c r="D208" s="4"/>
      <c r="E208" s="4"/>
      <c r="F208" s="4"/>
      <c r="G208" s="4"/>
      <c r="H208" s="4">
        <v>3</v>
      </c>
      <c r="I208" s="4"/>
      <c r="J208" s="4">
        <v>0.3</v>
      </c>
      <c r="K208" s="4"/>
      <c r="L208" s="4"/>
      <c r="M208" s="4"/>
      <c r="N208" s="10">
        <f>(E208+I208)/C208</f>
        <v>0</v>
      </c>
      <c r="O208" s="59">
        <f>I208/H208</f>
        <v>0</v>
      </c>
      <c r="P208" s="7" t="e">
        <f>E208/(E208+G208)</f>
        <v>#DIV/0!</v>
      </c>
    </row>
    <row r="209" spans="1:18" ht="29.45" thickBot="1">
      <c r="A209" s="93">
        <f>(L209/C209)*(M209/1000000)</f>
        <v>0</v>
      </c>
      <c r="B209" s="17" t="s">
        <v>222</v>
      </c>
      <c r="C209" s="4">
        <v>2</v>
      </c>
      <c r="D209" s="2">
        <v>1</v>
      </c>
      <c r="E209" s="4"/>
      <c r="F209" s="4"/>
      <c r="G209" s="4"/>
      <c r="H209" s="4">
        <v>2</v>
      </c>
      <c r="I209" s="4"/>
      <c r="J209" s="4">
        <v>575</v>
      </c>
      <c r="K209" s="4"/>
      <c r="L209" s="4"/>
      <c r="M209" s="4"/>
      <c r="N209" s="10"/>
      <c r="O209" s="59"/>
      <c r="P209" s="7"/>
    </row>
    <row r="210" spans="1:18" ht="29.45" thickBot="1">
      <c r="A210" s="93">
        <f>(L210/C210)*(M210/1000000)</f>
        <v>0</v>
      </c>
      <c r="B210" s="17" t="s">
        <v>223</v>
      </c>
      <c r="C210" s="4">
        <v>1</v>
      </c>
      <c r="D210" s="2">
        <v>1</v>
      </c>
      <c r="E210" s="4"/>
      <c r="F210" s="4"/>
      <c r="G210" s="4"/>
      <c r="H210" s="4">
        <v>1</v>
      </c>
      <c r="I210" s="4"/>
      <c r="J210" s="4">
        <v>173</v>
      </c>
      <c r="K210" s="4"/>
      <c r="L210" s="4"/>
      <c r="M210" s="4"/>
      <c r="N210" s="10"/>
      <c r="O210" s="59"/>
      <c r="P210" s="7"/>
    </row>
    <row r="211" spans="1:18" ht="15" thickBot="1">
      <c r="A211" s="93">
        <f>(L211/C211)*(M211/1000000)</f>
        <v>0</v>
      </c>
      <c r="B211" s="17" t="s">
        <v>224</v>
      </c>
      <c r="C211" s="4">
        <v>1</v>
      </c>
      <c r="D211" s="2">
        <v>1</v>
      </c>
      <c r="E211" s="4"/>
      <c r="F211" s="4"/>
      <c r="G211" s="4"/>
      <c r="H211" s="4">
        <v>1</v>
      </c>
      <c r="I211" s="4"/>
      <c r="J211" s="4">
        <v>0.09</v>
      </c>
      <c r="K211" s="4"/>
      <c r="L211" s="4"/>
      <c r="M211" s="4"/>
      <c r="N211" s="10"/>
      <c r="O211" s="59"/>
      <c r="P211" s="7"/>
    </row>
    <row r="212" spans="1:18" ht="15" thickBot="1">
      <c r="A212" s="93">
        <f>(L212/C212)*(M212/1000000)</f>
        <v>0</v>
      </c>
      <c r="B212" s="17" t="s">
        <v>225</v>
      </c>
      <c r="C212" s="4">
        <v>1</v>
      </c>
      <c r="D212" s="4"/>
      <c r="E212" s="4"/>
      <c r="F212" s="4"/>
      <c r="G212" s="4"/>
      <c r="H212" s="4">
        <v>1</v>
      </c>
      <c r="I212" s="4"/>
      <c r="J212" s="4">
        <v>0.8</v>
      </c>
      <c r="K212" s="4"/>
      <c r="L212" s="4"/>
      <c r="M212" s="38"/>
      <c r="N212" s="10"/>
      <c r="O212" s="59"/>
      <c r="P212" s="7"/>
    </row>
    <row r="213" spans="1:18" ht="15" thickBot="1">
      <c r="B213" s="86"/>
      <c r="C213" s="89"/>
      <c r="D213" s="89"/>
      <c r="E213" s="89"/>
      <c r="F213" s="89"/>
      <c r="G213" s="89"/>
      <c r="H213" s="89"/>
      <c r="I213" s="89"/>
      <c r="J213" s="89"/>
      <c r="K213" s="89"/>
      <c r="L213" s="89"/>
      <c r="M213" s="39"/>
      <c r="P213" s="8"/>
    </row>
    <row r="214" spans="1:18">
      <c r="B214" s="94" t="s">
        <v>226</v>
      </c>
      <c r="C214" s="95">
        <v>1271875</v>
      </c>
      <c r="D214" s="95">
        <v>70392</v>
      </c>
      <c r="E214" s="95">
        <v>69405</v>
      </c>
      <c r="F214" s="95">
        <v>4715</v>
      </c>
      <c r="G214" s="95">
        <v>261424</v>
      </c>
      <c r="H214" s="95">
        <v>941046</v>
      </c>
      <c r="I214" s="95">
        <v>45614</v>
      </c>
      <c r="J214" s="96">
        <v>163</v>
      </c>
      <c r="K214" s="96">
        <v>8.9</v>
      </c>
      <c r="L214" s="96"/>
      <c r="M214" s="96"/>
      <c r="N214" s="10">
        <f>(E214+I214)/C214</f>
        <v>9.0432628992628994E-2</v>
      </c>
      <c r="O214" s="59">
        <f>I214/H214</f>
        <v>4.8471594374770201E-2</v>
      </c>
      <c r="P214" s="7">
        <f>E214/(E214+G214)</f>
        <v>0.20979116099253692</v>
      </c>
    </row>
    <row r="215" spans="1:18">
      <c r="B215" s="82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83"/>
      <c r="N215" s="10"/>
      <c r="O215" s="59"/>
      <c r="P215" s="7"/>
    </row>
    <row r="216" spans="1:18">
      <c r="B216" s="82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83"/>
      <c r="N216" s="10"/>
      <c r="O216" s="59"/>
      <c r="P216" s="7"/>
      <c r="Q216" s="7"/>
      <c r="R216" s="7"/>
    </row>
    <row r="217" spans="1:18">
      <c r="C217" s="6"/>
      <c r="D217" s="6"/>
      <c r="E217" s="6"/>
      <c r="F217" s="6"/>
      <c r="G217" s="6"/>
      <c r="H217" s="6"/>
      <c r="I217" s="6"/>
      <c r="J217" s="6"/>
      <c r="N217" s="10"/>
      <c r="O217" s="59"/>
      <c r="P217" s="6"/>
      <c r="Q217" s="7"/>
      <c r="R217" s="7"/>
    </row>
  </sheetData>
  <sortState xmlns:xlrd2="http://schemas.microsoft.com/office/spreadsheetml/2017/richdata2" ref="A2:P217">
    <sortCondition descending="1" ref="A2:A217"/>
  </sortState>
  <hyperlinks>
    <hyperlink ref="B60" r:id="rId1" display="https://www.worldometers.info/coronavirus/country/us/" xr:uid="{DA702DA2-2A06-4222-9D90-A03F9BDC33E7}"/>
    <hyperlink ref="B66" r:id="rId2" display="https://www.worldometers.info/coronavirus/country/spain/" xr:uid="{6ED297C4-F0AE-45BC-8FE9-C1F3ADBEB5CD}"/>
    <hyperlink ref="B49" r:id="rId3" display="https://www.worldometers.info/coronavirus/country/italy/" xr:uid="{B2E65F7D-F374-490E-A6DF-23018923B82F}"/>
    <hyperlink ref="B39" r:id="rId4" display="https://www.worldometers.info/coronavirus/country/germany/" xr:uid="{6FA40633-7DCE-4C6C-9B2E-2E875E6E312A}"/>
    <hyperlink ref="B82" r:id="rId5" display="https://www.worldometers.info/coronavirus/country/france/" xr:uid="{9BBF7D23-06B7-4351-B509-004F7AC5D07F}"/>
    <hyperlink ref="B134" r:id="rId6" display="https://www.worldometers.info/coronavirus/country/china/" xr:uid="{CF36BBD7-FC75-4E5D-BF0F-1C01722A705B}"/>
    <hyperlink ref="B86" r:id="rId7" display="https://www.worldometers.info/coronavirus/country/iran/" xr:uid="{5CF92693-C169-467D-BFE2-D924D37BC48D}"/>
    <hyperlink ref="B76" r:id="rId8" display="https://www.worldometers.info/coronavirus/country/uk/" xr:uid="{F06E0FDF-5196-4C52-B264-1FF6AC5DCE95}"/>
    <hyperlink ref="B74" r:id="rId9" display="https://www.worldometers.info/coronavirus/country/turkey/" xr:uid="{4B2342D0-7285-409E-BF17-BE287E37F1DB}"/>
    <hyperlink ref="B33" r:id="rId10" display="https://www.worldometers.info/coronavirus/country/switzerland/" xr:uid="{A5EFD630-DFB5-469E-AD1C-A1A1F72EFD02}"/>
    <hyperlink ref="B64" r:id="rId11" display="https://www.worldometers.info/coronavirus/country/belgium/" xr:uid="{E9BE924A-500E-4DA9-A574-5A6E19665ACB}"/>
    <hyperlink ref="B71" r:id="rId12" display="https://www.worldometers.info/coronavirus/country/netherlands/" xr:uid="{98EA4164-0E50-49D6-879C-6E158BF5DD01}"/>
    <hyperlink ref="B30" r:id="rId13" display="https://www.worldometers.info/coronavirus/country/canada/" xr:uid="{2CB03BB7-C3F9-414F-B9AD-3795FBF10E5C}"/>
    <hyperlink ref="B38" r:id="rId14" display="https://www.worldometers.info/coronavirus/country/austria/" xr:uid="{8475C0F1-9B51-4176-A1E3-353E9CF4D248}"/>
    <hyperlink ref="B46" r:id="rId15" display="https://www.worldometers.info/coronavirus/country/portugal/" xr:uid="{B1B02041-3CEF-48AB-8B8C-FA5CBB3BEFE2}"/>
    <hyperlink ref="B110" r:id="rId16" display="https://www.worldometers.info/coronavirus/country/brazil/" xr:uid="{7B520234-7791-41FA-A422-697876996584}"/>
    <hyperlink ref="B16" r:id="rId17" display="https://www.worldometers.info/coronavirus/country/south-korea/" xr:uid="{5741D89F-0066-415B-85B7-BFCBF81980AD}"/>
    <hyperlink ref="B36" r:id="rId18" display="https://www.worldometers.info/coronavirus/country/israel/" xr:uid="{26F09C76-E085-4F78-BCE7-235BA53BC086}"/>
    <hyperlink ref="B68" r:id="rId19" display="https://www.worldometers.info/coronavirus/country/sweden/" xr:uid="{F88CDAC1-C7D7-4CD9-A01E-AD94B4FCED7F}"/>
    <hyperlink ref="B12" r:id="rId20" display="https://www.worldometers.info/coronavirus/country/australia/" xr:uid="{E37CBFBC-4568-4D98-B0FA-B4E61AAFF766}"/>
    <hyperlink ref="B18" r:id="rId21" display="https://www.worldometers.info/coronavirus/country/norway/" xr:uid="{66309F34-F886-4A04-B5FC-2683844A2073}"/>
    <hyperlink ref="B11" r:id="rId22" display="https://www.worldometers.info/coronavirus/country/russia/" xr:uid="{8C571964-21CA-4858-9B5D-5EC4D8803A78}"/>
    <hyperlink ref="B55" r:id="rId23" display="https://www.worldometers.info/coronavirus/country/ireland/" xr:uid="{2FB528FF-7982-488B-97CC-2157DC69E43A}"/>
    <hyperlink ref="B35" r:id="rId24" display="https://www.worldometers.info/coronavirus/country/czech-republic/" xr:uid="{F1D86EEA-A92A-4357-A7C0-CE669C43641C}"/>
    <hyperlink ref="B59" r:id="rId25" display="https://www.worldometers.info/coronavirus/country/chile/" xr:uid="{0B43D947-31E9-400E-B78D-8FCBD666A9A7}"/>
    <hyperlink ref="B41" r:id="rId26" display="https://www.worldometers.info/coronavirus/country/denmark/" xr:uid="{D12A6C6D-6CB5-486E-9CC1-6C505EFABFB3}"/>
    <hyperlink ref="B100" r:id="rId27" display="https://www.worldometers.info/coronavirus/country/india/" xr:uid="{8AA70369-F282-4000-A1D4-24612D63E6E5}"/>
    <hyperlink ref="B51" r:id="rId28" display="https://www.worldometers.info/coronavirus/country/poland/" xr:uid="{5FF62D6E-C84D-4AA7-86FA-EBD2C0B07657}"/>
    <hyperlink ref="B67" r:id="rId29" display="https://www.worldometers.info/coronavirus/country/romania/" xr:uid="{6BD5A966-BC4A-40A8-A88E-4F7A678F24B0}"/>
    <hyperlink ref="B63" r:id="rId30" display="https://www.worldometers.info/coronavirus/country/malaysia/" xr:uid="{E496EAD5-3A36-4C9B-9C96-E10808D3CFA5}"/>
    <hyperlink ref="B102" r:id="rId31" display="https://www.worldometers.info/coronavirus/country/ecuador/" xr:uid="{D7AA160C-BDBB-4693-9FD8-B24D7452D4FF}"/>
    <hyperlink ref="B113" r:id="rId32" display="https://www.worldometers.info/coronavirus/country/philippines/" xr:uid="{DB76537A-4C4A-4863-BDAE-82A4C2098A37}"/>
    <hyperlink ref="B107" r:id="rId33" display="https://www.worldometers.info/coronavirus/country/pakistan/" xr:uid="{C1A439D1-6156-498C-993E-B24E6AD9CFBD}"/>
    <hyperlink ref="B92" r:id="rId34" display="https://www.worldometers.info/coronavirus/country/japan/" xr:uid="{C1675133-ECD5-410C-A25E-0D566ECC1BCF}"/>
    <hyperlink ref="B20" r:id="rId35" display="https://www.worldometers.info/coronavirus/country/luxembourg/" xr:uid="{1EA800DC-8E45-4287-B4BF-5ED49E8E7B5C}"/>
    <hyperlink ref="B135" r:id="rId36" display="https://www.worldometers.info/coronavirus/country/saudi-arabia/" xr:uid="{6D054F9D-2A58-492B-9A40-91E8D6781A65}"/>
    <hyperlink ref="B93" r:id="rId37" display="https://www.worldometers.info/coronavirus/country/peru/" xr:uid="{5792DAF8-24E8-4FAD-B8EB-0BFE56B0E52D}"/>
    <hyperlink ref="B133" r:id="rId38" display="https://www.worldometers.info/coronavirus/country/indonesia/" xr:uid="{059615EC-3253-41A0-9937-85211CE30B15}"/>
    <hyperlink ref="B96" r:id="rId39" display="https://www.worldometers.info/coronavirus/country/thailand/" xr:uid="{5797DB5C-BB2C-4B2B-AE85-1056EA0ED4E3}"/>
    <hyperlink ref="B42" r:id="rId40" display="https://www.worldometers.info/coronavirus/country/finland/" xr:uid="{D06D7B01-C761-46C3-8652-02BD6EBA800D}"/>
    <hyperlink ref="B98" r:id="rId41" display="https://www.worldometers.info/coronavirus/country/serbia/" xr:uid="{DEA251D0-2B19-4B32-A1E7-2D8B31D6E5C5}"/>
    <hyperlink ref="B116" r:id="rId42" display="https://www.worldometers.info/coronavirus/country/mexico/" xr:uid="{68691E0C-B119-44B6-A0D8-96F08A381261}"/>
    <hyperlink ref="B78" r:id="rId43" display="https://www.worldometers.info/coronavirus/country/panama/" xr:uid="{3A64072C-5D23-4BB6-ACDA-12ACDAEAFD96}"/>
    <hyperlink ref="B3" r:id="rId44" display="https://www.worldometers.info/coronavirus/country/united-arab-emirates/" xr:uid="{EDFDBC38-3026-46B5-9200-D622B7432748}"/>
    <hyperlink ref="B111" r:id="rId45" display="https://www.worldometers.info/coronavirus/country/dominican-republic/" xr:uid="{4F02AE67-7E5E-417F-B483-0C64CB712EEA}"/>
    <hyperlink ref="B56" r:id="rId46" display="https://www.worldometers.info/coronavirus/country/greece/" xr:uid="{C42BCE1D-3EE0-4BFF-BB6B-329129F00269}"/>
    <hyperlink ref="B57" r:id="rId47" display="https://www.worldometers.info/coronavirus/country/south-africa/" xr:uid="{93E742F1-347E-4C0D-9B2F-2C9A793E36E7}"/>
    <hyperlink ref="B22" r:id="rId48" display="https://www.worldometers.info/coronavirus/country/qatar/" xr:uid="{7140B8C2-D7E3-4F94-9F4C-5D68E4E13B46}"/>
    <hyperlink ref="B114" r:id="rId49" display="https://www.worldometers.info/coronavirus/country/argentina/" xr:uid="{91DDB90C-7103-48D2-969C-2BFC9CE9617B}"/>
    <hyperlink ref="B7" r:id="rId50" display="https://www.worldometers.info/coronavirus/country/iceland/" xr:uid="{540C8CA0-0C2F-4F26-A1B3-D7055A39CD1B}"/>
    <hyperlink ref="B85" r:id="rId51" display="https://www.worldometers.info/coronavirus/country/colombia/" xr:uid="{667B754C-82AE-4DCF-8527-15679205CF42}"/>
    <hyperlink ref="B130" r:id="rId52" display="https://www.worldometers.info/coronavirus/country/algeria/" xr:uid="{BB774D9C-89CE-4F9F-9B39-FE5B188B2ED7}"/>
    <hyperlink ref="B28" r:id="rId53" display="https://www.worldometers.info/coronavirus/country/singapore/" xr:uid="{94FC8C46-688C-4E2D-BCBB-3978EB6B616A}"/>
    <hyperlink ref="B124" r:id="rId54" display="https://www.worldometers.info/coronavirus/country/ukraine/" xr:uid="{4217A72C-B6FB-461B-AE57-A405D9F44321}"/>
    <hyperlink ref="B62" r:id="rId55" display="https://www.worldometers.info/coronavirus/country/croatia/" xr:uid="{A50D830C-D140-49E8-8017-335ECBBD6F75}"/>
    <hyperlink ref="B91" r:id="rId56" display="https://www.worldometers.info/coronavirus/country/egypt/" xr:uid="{7A2BD522-D19A-4019-8C09-365AD504B162}"/>
    <hyperlink ref="B21" r:id="rId57" display="https://www.worldometers.info/coronavirus/country/estonia/" xr:uid="{C062D118-276A-4EFF-A07B-17F1B4EB6E31}"/>
    <hyperlink ref="B25" r:id="rId58" display="https://www.worldometers.info/coronavirus/country/new-zealand/" xr:uid="{DAFF9C7A-0A67-43F3-A189-06077FE8C48C}"/>
    <hyperlink ref="B121" r:id="rId59" display="https://www.worldometers.info/coronavirus/country/morocco/" xr:uid="{73B542E0-0D87-45DF-8FF4-7B0BBCBBD6A1}"/>
    <hyperlink ref="B17" r:id="rId60" display="https://www.worldometers.info/coronavirus/country/slovenia/" xr:uid="{A1068513-9902-4CB7-BCC2-D65B3C9EBBEC}"/>
    <hyperlink ref="B136" r:id="rId61" display="https://www.worldometers.info/coronavirus/country/iraq/" xr:uid="{56BB9D57-2F84-4B74-8AC7-4F3C6653DC14}"/>
    <hyperlink ref="B6" r:id="rId62" display="https://www.worldometers.info/coronavirus/country/china-hong-kong-sar/" xr:uid="{53E2372C-9BA3-47ED-9604-E1358B28E793}"/>
    <hyperlink ref="B137" r:id="rId63" display="https://www.worldometers.info/coronavirus/country/moldova/" xr:uid="{94179AD9-3C56-4589-991A-7EC4763345C7}"/>
    <hyperlink ref="B80" r:id="rId64" display="https://www.worldometers.info/coronavirus/country/armenia/" xr:uid="{DE506024-4224-41F6-94AC-FCB84421DE10}"/>
    <hyperlink ref="B26" r:id="rId65" display="https://www.worldometers.info/coronavirus/country/lithuania/" xr:uid="{595015C6-6548-402E-9F39-F6014D273E65}"/>
    <hyperlink ref="B48" r:id="rId66" display="https://www.worldometers.info/coronavirus/country/hungary/" xr:uid="{FCE009FC-A96F-42A6-9270-342931DEA0A4}"/>
    <hyperlink ref="B5" r:id="rId67" display="https://www.worldometers.info/coronavirus/country/bahrain/" xr:uid="{F3A31EAD-F005-4B4A-A4DF-97FFACC09077}"/>
    <hyperlink ref="B75" r:id="rId68" display="https://www.worldometers.info/coronavirus/country/bosnia-and-herzegovina/" xr:uid="{35B13A9D-B1C0-4E64-BFB2-0057A9C27FE6}"/>
    <hyperlink ref="B139" r:id="rId69" display="https://www.worldometers.info/coronavirus/country/cameroon/" xr:uid="{2482BFA2-B8BB-4AAC-99BD-5231A3F2AA6B}"/>
    <hyperlink ref="B24" r:id="rId70" display="https://www.worldometers.info/coronavirus/country/azerbaijan/" xr:uid="{101BF2FA-05B9-4D94-A270-EEE9CB7349A4}"/>
    <hyperlink ref="B103" r:id="rId71" display="https://www.worldometers.info/coronavirus/country/kazakhstan/" xr:uid="{F6F0F575-D149-40D5-874D-4B5794E94B2D}"/>
    <hyperlink ref="B84" r:id="rId72" display="https://www.worldometers.info/coronavirus/country/tunisia/" xr:uid="{482083E5-8361-4C66-A218-F6F8BADA36A2}"/>
    <hyperlink ref="B29" r:id="rId73" display="https://www.worldometers.info/coronavirus/country/belarus/" xr:uid="{911CD5DB-3BE8-4398-957E-F52DC3156A92}"/>
    <hyperlink ref="B140" r:id="rId74" display="https://www.worldometers.info/coronavirus/country/kuwait/" xr:uid="{14CA8D10-9A48-41F1-9025-40AD62A7F02C}"/>
    <hyperlink ref="B65" r:id="rId75" display="https://www.worldometers.info/coronavirus/country/macedonia/" xr:uid="{429E8DC1-A4AE-41D5-B6FD-C24F7811685D}"/>
    <hyperlink ref="B15" r:id="rId76" display="https://www.worldometers.info/coronavirus/country/latvia/" xr:uid="{E23B19DE-B88A-44BD-A22D-30911455B610}"/>
    <hyperlink ref="B44" r:id="rId77" display="https://www.worldometers.info/coronavirus/country/bulgaria/" xr:uid="{53A5396D-D593-4F78-83B0-2638B3B9E85E}"/>
    <hyperlink ref="B61" r:id="rId78" display="https://www.worldometers.info/coronavirus/country/lebanon/" xr:uid="{C7355643-60CB-48A4-9941-05C104E5325E}"/>
    <hyperlink ref="B141" r:id="rId79" display="https://www.worldometers.info/coronavirus/country/andorra/" xr:uid="{02FB80A7-16B2-4020-82BF-BC5D99CCEAA1}"/>
    <hyperlink ref="B43" r:id="rId80" display="https://www.worldometers.info/coronavirus/country/slovakia/" xr:uid="{1AA61D4F-A7D0-493D-B250-FD982673548B}"/>
    <hyperlink ref="B77" r:id="rId81" display="https://www.worldometers.info/coronavirus/country/costa-rica/" xr:uid="{7C52B198-FFCD-40FF-B5E1-E0230C485C37}"/>
    <hyperlink ref="B27" r:id="rId82" display="https://www.worldometers.info/coronavirus/country/cyprus/" xr:uid="{AE02ECF8-B0C1-4767-B85F-76123D287F2D}"/>
    <hyperlink ref="B69" r:id="rId83" display="https://www.worldometers.info/coronavirus/country/uruguay/" xr:uid="{F8B4ECB8-08E8-4023-877A-07C5C4A498DB}"/>
    <hyperlink ref="B32" r:id="rId84" display="https://www.worldometers.info/coronavirus/country/taiwan/" xr:uid="{63BDEC84-9798-49E3-8462-29D01EA40491}"/>
    <hyperlink ref="B89" r:id="rId85" display="https://www.worldometers.info/coronavirus/country/albania/" xr:uid="{2A73F8E5-96F1-4B34-92F6-961B41098335}"/>
    <hyperlink ref="B142" r:id="rId86" display="https://www.worldometers.info/coronavirus/country/afghanistan/" xr:uid="{CD4EE957-2FA9-4CBB-B799-BB930B63F052}"/>
    <hyperlink ref="B143" r:id="rId87" display="https://www.worldometers.info/coronavirus/country/burkina-faso/" xr:uid="{1580D51C-7E0B-417B-8239-3093DE0BDA42}"/>
    <hyperlink ref="B144" r:id="rId88" display="https://www.worldometers.info/coronavirus/country/jordan/" xr:uid="{AEC63774-07FD-43EF-B56E-C9110AAA15F9}"/>
    <hyperlink ref="B145" r:id="rId89" display="https://www.worldometers.info/coronavirus/country/reunion/" xr:uid="{F5E39F28-653D-4C00-8BDD-1A4593DA6151}"/>
    <hyperlink ref="B146" r:id="rId90" display="https://www.worldometers.info/coronavirus/country/uzbekistan/" xr:uid="{BF228822-45E0-440B-A48F-9249BEA468A3}"/>
    <hyperlink ref="B83" r:id="rId91" display="https://www.worldometers.info/coronavirus/country/cuba/" xr:uid="{ADF593CB-20EC-49DB-8C01-7CFD25C36678}"/>
    <hyperlink ref="B147" r:id="rId92" display="https://www.worldometers.info/coronavirus/country/channel-islands/" xr:uid="{CD27CBB3-705F-4E81-AA09-8F36596D8680}"/>
    <hyperlink ref="B148" r:id="rId93" display="https://www.worldometers.info/coronavirus/country/oman/" xr:uid="{E8FA504F-C5BE-456D-9FCE-BD8BD0B26961}"/>
    <hyperlink ref="B149" r:id="rId94" display="https://www.worldometers.info/coronavirus/country/honduras/" xr:uid="{D5125528-4390-41B7-9998-7FDCD58CC11E}"/>
    <hyperlink ref="B54" r:id="rId95" display="https://www.worldometers.info/coronavirus/country/san-marino/" xr:uid="{3F4450C2-E54A-442D-B8A9-E48E3C4B5851}"/>
    <hyperlink ref="B150" r:id="rId96" display="https://www.worldometers.info/coronavirus/country/cote-d-ivoire/" xr:uid="{40FCFD70-C22B-45B7-8C0B-AA0875B6731C}"/>
    <hyperlink ref="B19" r:id="rId97" display="https://www.worldometers.info/coronavirus/country/viet-nam/" xr:uid="{426424AA-4798-4A4C-8C68-BB715FBBE1C1}"/>
    <hyperlink ref="B34" r:id="rId98" display="https://www.worldometers.info/coronavirus/country/state-of-palestine/" xr:uid="{5EF93164-193B-44ED-96E7-9D68B329FA37}"/>
    <hyperlink ref="B127" r:id="rId99" display="https://www.worldometers.info/coronavirus/country/nigeria/" xr:uid="{9F45154C-77A1-4936-AF65-C1002A7CDDAA}"/>
    <hyperlink ref="B151" r:id="rId100" display="https://www.worldometers.info/coronavirus/country/mauritius/" xr:uid="{6559EDAA-4DE9-4DFC-BFE8-6165C63DD506}"/>
    <hyperlink ref="B9" r:id="rId101" display="https://www.worldometers.info/coronavirus/country/malta/" xr:uid="{C3E0D3FC-E0DF-4BEB-B169-507B00EDE5BC}"/>
    <hyperlink ref="B152" r:id="rId102" display="https://www.worldometers.info/coronavirus/country/senegal/" xr:uid="{D6FB0A68-5DAB-49ED-BFA6-3DD99D96644B}"/>
    <hyperlink ref="B153" r:id="rId103" display="https://www.worldometers.info/coronavirus/country/ghana/" xr:uid="{F8BF8329-4F42-4CC5-97C1-62C938A3D3DC}"/>
    <hyperlink ref="B70" r:id="rId104" display="https://www.worldometers.info/coronavirus/country/montenegro/" xr:uid="{E77F809F-25DC-40CD-94C9-B1CCC622C5BD}"/>
    <hyperlink ref="B97" r:id="rId105" display="https://www.worldometers.info/coronavirus/country/niger/" xr:uid="{E0D11C7A-7BA9-47C8-B49E-8F3BFC97125D}"/>
    <hyperlink ref="B4" r:id="rId106" display="https://www.worldometers.info/coronavirus/country/faeroe-islands/" xr:uid="{C116BD1F-1F98-4FF6-8269-3324E6A1B711}"/>
    <hyperlink ref="B154" r:id="rId107" display="https://www.worldometers.info/coronavirus/country/sri-lanka/" xr:uid="{1B1FD59A-E301-4297-B4F6-E56783FD7E18}"/>
    <hyperlink ref="B79" r:id="rId108" display="https://www.worldometers.info/coronavirus/country/georgia/" xr:uid="{B134C9CC-3B6E-4074-9ADE-B1BF4F1C19B3}"/>
    <hyperlink ref="B118" r:id="rId109" display="https://www.worldometers.info/coronavirus/country/venezuela/" xr:uid="{8EA8427E-7C71-431F-9B76-F24D70323B4E}"/>
    <hyperlink ref="B131" r:id="rId110" display="https://www.worldometers.info/coronavirus/country/bolivia/" xr:uid="{9246C2A7-642C-4937-9586-226DC57ADCCD}"/>
    <hyperlink ref="B155" r:id="rId111" display="https://www.worldometers.info/coronavirus/country/democratic-republic-of-the-congo/" xr:uid="{C7978B3A-4231-41D5-B4B6-A1122658EF51}"/>
    <hyperlink ref="B156" r:id="rId112" display="https://www.worldometers.info/coronavirus/country/martinique/" xr:uid="{96442A8A-F889-48FF-8192-BCCC324FB3EE}"/>
    <hyperlink ref="B88" r:id="rId113" display="https://www.worldometers.info/coronavirus/country/mayotte/" xr:uid="{7200B8BF-4F73-47A2-B6F8-4E882F43105C}"/>
    <hyperlink ref="B40" r:id="rId114" display="https://www.worldometers.info/coronavirus/country/kyrgyzstan/" xr:uid="{E0CB5399-AB9D-4522-A1AB-A759CE1CE364}"/>
    <hyperlink ref="B105" r:id="rId115" display="https://www.worldometers.info/coronavirus/country/kenya/" xr:uid="{CDACE78D-DD44-435D-9FF2-4EAF19103D72}"/>
    <hyperlink ref="B157" r:id="rId116" display="https://www.worldometers.info/coronavirus/country/guadeloupe/" xr:uid="{EB33457A-1D05-4406-A99B-D6975B8051F5}"/>
    <hyperlink ref="B8" r:id="rId117" display="https://www.worldometers.info/coronavirus/country/brunei-darussalam/" xr:uid="{65DC72F1-AEC8-49CC-B499-51033870C89F}"/>
    <hyperlink ref="B31" r:id="rId118" display="https://www.worldometers.info/coronavirus/country/isle-of-man/" xr:uid="{D09CB730-9C50-4DCC-8D4D-D0BC310B81E2}"/>
    <hyperlink ref="B158" r:id="rId119" display="https://www.worldometers.info/coronavirus/country/guinea/" xr:uid="{2CD8E978-12E6-4903-8324-C460A6DFA215}"/>
    <hyperlink ref="B72" r:id="rId120" display="https://www.worldometers.info/coronavirus/country/cambodia/" xr:uid="{715EF0C7-219A-4906-B6AC-F57350F90F08}"/>
    <hyperlink ref="B95" r:id="rId121" display="https://www.worldometers.info/coronavirus/country/trinidad-and-tobago/" xr:uid="{1B6E74E2-AECF-4D13-82DE-1B17449766A6}"/>
    <hyperlink ref="B101" r:id="rId122" display="https://www.worldometers.info/coronavirus/country/paraguay/" xr:uid="{D8ADD9B9-DD87-44DF-B97D-F6D153E87C66}"/>
    <hyperlink ref="B159" r:id="rId123" display="https://www.worldometers.info/coronavirus/country/rwanda/" xr:uid="{E208E0B4-AD1E-4047-9137-98D770C54BB8}"/>
    <hyperlink ref="B13" r:id="rId124" display="https://www.worldometers.info/coronavirus/country/gibraltar/" xr:uid="{1CE2992B-F673-4F89-B268-41884BA1AB8E}"/>
    <hyperlink ref="B128" r:id="rId125" display="https://www.worldometers.info/coronavirus/country/bangladesh/" xr:uid="{A826747E-4786-43CA-8351-D3D0FD8C4A05}"/>
    <hyperlink ref="B23" r:id="rId126" display="https://www.worldometers.info/coronavirus/country/liechtenstein/" xr:uid="{A19BA357-B25F-4291-A2A9-7E04185195B8}"/>
    <hyperlink ref="B160" r:id="rId127" display="https://www.worldometers.info/coronavirus/country/monaco/" xr:uid="{14B19BE6-F02A-4DCB-8AB3-CB5725AE3EF7}"/>
    <hyperlink ref="B161" r:id="rId128" display="https://www.worldometers.info/coronavirus/country/madagascar/" xr:uid="{CB8B17F5-696F-4B4B-916F-7E336F931D29}"/>
    <hyperlink ref="B115" r:id="rId129" display="https://www.worldometers.info/coronavirus/country/guatemala/" xr:uid="{3D2866D1-6469-4984-8963-6F3ABA0AAD8E}"/>
    <hyperlink ref="B162" r:id="rId130" display="https://www.worldometers.info/coronavirus/country/french-guiana/" xr:uid="{D51F6C45-2E4E-4746-AED0-809F595999CE}"/>
    <hyperlink ref="B37" r:id="rId131" display="https://www.worldometers.info/coronavirus/country/aruba/" xr:uid="{74B71427-1D6E-47B5-BEB7-4C3D9FF8E6AE}"/>
    <hyperlink ref="B163" r:id="rId132" display="https://www.worldometers.info/coronavirus/country/el-salvador/" xr:uid="{04FDD8FB-1787-4F6F-8401-B8B0FBBAD156}"/>
    <hyperlink ref="B164" r:id="rId133" display="https://www.worldometers.info/coronavirus/country/djibouti/" xr:uid="{FF7CEA5B-39FA-4119-98C8-1F98E49AAF38}"/>
    <hyperlink ref="B108" r:id="rId134" display="https://www.worldometers.info/coronavirus/country/jamaica/" xr:uid="{98C0779A-ECF7-47CA-8CC1-A7C8453B9365}"/>
    <hyperlink ref="B73" r:id="rId135" display="https://www.worldometers.info/coronavirus/country/barbados/" xr:uid="{794B89DB-1961-4C63-A108-7DC9AABD594E}"/>
    <hyperlink ref="B99" r:id="rId136" display="https://www.worldometers.info/coronavirus/country/uganda/" xr:uid="{3355201C-F7FD-44F2-AA1C-6E5D6FCF0421}"/>
    <hyperlink ref="B165" r:id="rId137" display="https://www.worldometers.info/coronavirus/country/congo/" xr:uid="{6BEFF80A-D916-41C2-B031-B163B547E6DA}"/>
    <hyperlink ref="B166" r:id="rId138" display="https://www.worldometers.info/coronavirus/country/mali/" xr:uid="{D8246F61-CC04-4E4A-AE87-E6414D724B82}"/>
    <hyperlink ref="B167" r:id="rId139" display="https://www.worldometers.info/coronavirus/country/togo/" xr:uid="{E735A9C2-E332-4E68-84A3-8E2C067E32F2}"/>
    <hyperlink ref="B168" r:id="rId140" display="https://www.worldometers.info/coronavirus/country/china-macao-sar/" xr:uid="{6013CDF4-2F2C-453F-BC8C-E2CA5CCF5D43}"/>
    <hyperlink ref="B120" r:id="rId141" display="https://www.worldometers.info/coronavirus/country/ethiopia/" xr:uid="{154E194D-6E14-4AA6-961B-9C85E7DE4B8A}"/>
    <hyperlink ref="B58" r:id="rId142" display="https://www.worldometers.info/coronavirus/country/french-polynesia/" xr:uid="{3AB1CF00-D3B3-4D8B-B417-E1A1F56D4EF2}"/>
    <hyperlink ref="B50" r:id="rId143" display="https://www.worldometers.info/coronavirus/country/cayman-islands/" xr:uid="{A3A54B59-E5C2-4A78-AE35-C13258FC3294}"/>
    <hyperlink ref="B123" r:id="rId144" display="https://www.worldometers.info/coronavirus/country/zambia/" xr:uid="{7DC9E51F-2108-43A4-B0F0-330294777A4D}"/>
    <hyperlink ref="B53" r:id="rId145" display="https://www.worldometers.info/coronavirus/country/bermuda/" xr:uid="{1119893C-2683-4AC1-95A0-3E8E8FE56316}"/>
    <hyperlink ref="B169" r:id="rId146" display="https://www.worldometers.info/coronavirus/country/saint-martin/" xr:uid="{C0DD0926-328B-4202-9A03-64A03EB22425}"/>
    <hyperlink ref="B170" r:id="rId147" display="https://www.worldometers.info/coronavirus/country/bahamas/" xr:uid="{F7089758-42CA-464F-8232-442932839F77}"/>
    <hyperlink ref="B171" r:id="rId148" display="https://www.worldometers.info/coronavirus/country/eritrea/" xr:uid="{74EBE19A-6AFB-4D31-8269-0ADAC87876D1}"/>
    <hyperlink ref="B87" r:id="rId149" display="https://www.worldometers.info/coronavirus/country/sint-maarten/" xr:uid="{6F2CCFCB-54A1-4A0C-BABB-8422F0E2E493}"/>
    <hyperlink ref="B125" r:id="rId150" display="https://www.worldometers.info/coronavirus/country/guyana/" xr:uid="{DFE31C03-BB73-4950-BE2C-19E81D4FD474}"/>
    <hyperlink ref="B172" r:id="rId151" display="https://www.worldometers.info/coronavirus/country/tanzania/" xr:uid="{5FBD2DF3-2043-479D-B21F-CCA2583855F8}"/>
    <hyperlink ref="B173" r:id="rId152" display="https://www.worldometers.info/coronavirus/country/benin/" xr:uid="{1B5A4B86-D3F9-4FA6-8FC2-5E31444217C6}"/>
    <hyperlink ref="B174" r:id="rId153" display="https://www.worldometers.info/coronavirus/country/gabon/" xr:uid="{D2B8EBB4-F8B5-4E0A-AD73-0EB419119864}"/>
    <hyperlink ref="B129" r:id="rId154" display="https://www.worldometers.info/coronavirus/country/haiti/" xr:uid="{6481CC8A-7A60-4D9B-828E-007FCF094548}"/>
    <hyperlink ref="B175" r:id="rId155" display="https://www.worldometers.info/coronavirus/country/myanmar/" xr:uid="{479297E5-F71D-45A6-993E-3E8D26C644A3}"/>
    <hyperlink ref="B176" r:id="rId156" display="https://www.worldometers.info/coronavirus/country/syria/" xr:uid="{FDD45180-64A0-49AC-982A-507E5C853ACB}"/>
    <hyperlink ref="B177" r:id="rId157" display="https://www.worldometers.info/coronavirus/country/maldives/" xr:uid="{E59DC3D1-02EC-4495-9467-FCA4A03C1D14}"/>
    <hyperlink ref="B119" r:id="rId158" display="https://www.worldometers.info/coronavirus/country/libya/" xr:uid="{7F1B5750-BFF9-4770-8782-D87773525F0D}"/>
    <hyperlink ref="B178" r:id="rId159" display="https://www.worldometers.info/coronavirus/country/guinea-bissau/" xr:uid="{E45D7F4D-0FC3-40CA-A3AC-BE35F5F852E7}"/>
    <hyperlink ref="B10" r:id="rId160" display="https://www.worldometers.info/coronavirus/country/new-caledonia/" xr:uid="{2E3F68DC-1A74-4F10-BBC1-11A650E3D274}"/>
    <hyperlink ref="B179" r:id="rId161" display="https://www.worldometers.info/coronavirus/country/equatorial-guinea/" xr:uid="{487483EA-622B-4D3F-8F9C-6739E8F35C93}"/>
    <hyperlink ref="B104" r:id="rId162" display="https://www.worldometers.info/coronavirus/country/namibia/" xr:uid="{BF9FA07F-63DD-4E63-B84C-D8ACDEA037CF}"/>
    <hyperlink ref="B112" r:id="rId163" display="https://www.worldometers.info/coronavirus/country/antigua-and-barbuda/" xr:uid="{A2A52201-5C3B-46F4-AC6C-037CEC9663C7}"/>
    <hyperlink ref="B180" r:id="rId164" display="https://www.worldometers.info/coronavirus/country/angola/" xr:uid="{5E1C2BDA-EDD7-4EEA-9FF4-490465D87180}"/>
    <hyperlink ref="B47" r:id="rId165" display="https://www.worldometers.info/coronavirus/country/dominica/" xr:uid="{DA752A02-26D4-419F-81E5-1D3F4244F014}"/>
    <hyperlink ref="B181" r:id="rId166" display="https://www.worldometers.info/coronavirus/country/mongolia/" xr:uid="{8B233229-0540-40AC-9DBE-0591939D4B3C}"/>
    <hyperlink ref="B182" r:id="rId167" display="https://www.worldometers.info/coronavirus/country/saint-lucia/" xr:uid="{7CD6AE9E-31BC-432E-8486-DB984686B015}"/>
    <hyperlink ref="B183" r:id="rId168" display="https://www.worldometers.info/coronavirus/country/liberia/" xr:uid="{F505EA3A-51E3-487A-A24A-55412A6284E7}"/>
    <hyperlink ref="B184" r:id="rId169" display="https://www.worldometers.info/coronavirus/country/sudan/" xr:uid="{2CA51094-7406-45DA-A593-673E2A362F61}"/>
    <hyperlink ref="B185" r:id="rId170" display="https://www.worldometers.info/coronavirus/country/fiji/" xr:uid="{FD7C59BE-C01B-4B4D-AF27-D842A61BE7EC}"/>
    <hyperlink ref="B109" r:id="rId171" display="https://www.worldometers.info/coronavirus/country/grenada/" xr:uid="{BE52FC3D-698F-4B9F-8694-305B16E72692}"/>
    <hyperlink ref="B186" r:id="rId172" display="https://www.worldometers.info/coronavirus/country/curacao/" xr:uid="{C8B78DAD-DCE6-43A4-A5A0-A03D1586F492}"/>
    <hyperlink ref="B14" r:id="rId173" display="https://www.worldometers.info/coronavirus/country/greenland/" xr:uid="{536DA416-70B8-4B17-854B-53A5F15EF7CD}"/>
    <hyperlink ref="B94" r:id="rId174" display="https://www.worldometers.info/coronavirus/country/laos/" xr:uid="{99BF0663-165A-45D4-A39A-3151FAA2D91A}"/>
    <hyperlink ref="B187" r:id="rId175" display="https://www.worldometers.info/coronavirus/country/suriname/" xr:uid="{4E577120-FACE-4A9C-ABE1-8CC758EDE8B5}"/>
    <hyperlink ref="B126" r:id="rId176" display="https://www.worldometers.info/coronavirus/country/mozambique/" xr:uid="{A9178A62-705E-4D63-A00D-5FC220E43059}"/>
    <hyperlink ref="B52" r:id="rId177" display="https://www.worldometers.info/coronavirus/country/saint-kitts-and-nevis/" xr:uid="{5E579EB5-2437-48B0-B164-F7A9C03AE933}"/>
    <hyperlink ref="B188" r:id="rId178" display="https://www.worldometers.info/coronavirus/country/seychelles/" xr:uid="{49CF9B37-DE0C-4F65-A6E4-5C6AEB1AC1EE}"/>
    <hyperlink ref="B117" r:id="rId179" display="https://www.worldometers.info/coronavirus/country/zimbabwe/" xr:uid="{E1BEA252-D671-4A5B-AAB3-1171D3222A7A}"/>
    <hyperlink ref="B81" r:id="rId180" display="https://www.worldometers.info/coronavirus/country/nepal/" xr:uid="{4F1E3601-4A8D-4F34-83D3-6D22F5D804FA}"/>
    <hyperlink ref="B190" r:id="rId181" display="https://www.worldometers.info/coronavirus/country/chad/" xr:uid="{14CDC23D-DA9C-4768-BF6B-298B41F782FD}"/>
    <hyperlink ref="B191" r:id="rId182" display="https://www.worldometers.info/coronavirus/country/swaziland/" xr:uid="{C3484FC7-2E69-4292-8BE7-07019F450FDB}"/>
    <hyperlink ref="B192" r:id="rId183" display="https://www.worldometers.info/coronavirus/country/central-african-republic/" xr:uid="{F712B0C6-E3BE-44D2-AEE8-5EC64C999990}"/>
    <hyperlink ref="B193" r:id="rId184" display="https://www.worldometers.info/coronavirus/country/cabo-verde/" xr:uid="{D5F2919C-2183-471B-9B00-3476236F6D86}"/>
    <hyperlink ref="B194" r:id="rId185" display="https://www.worldometers.info/coronavirus/country/holy-see/" xr:uid="{AC572378-EC54-4860-84CA-85A46BACBA0C}"/>
    <hyperlink ref="B195" r:id="rId186" display="https://www.worldometers.info/coronavirus/country/saint-vincent-and-the-grenadines/" xr:uid="{9A37EFE8-7A44-41A4-A1CE-93847DE40399}"/>
    <hyperlink ref="B196" r:id="rId187" display="https://www.worldometers.info/coronavirus/country/somalia/" xr:uid="{61883682-1049-4BA2-A028-2C02A8E97503}"/>
    <hyperlink ref="B45" r:id="rId188" display="https://www.worldometers.info/coronavirus/country/botswana/" xr:uid="{EBCCC47C-D678-49F1-824E-E22325D67FBF}"/>
    <hyperlink ref="B132" r:id="rId189" display="https://www.worldometers.info/coronavirus/country/mauritania/" xr:uid="{554A3092-1E92-4651-AFB3-B24566FEF17B}"/>
    <hyperlink ref="B197" r:id="rId190" display="https://www.worldometers.info/coronavirus/country/nicaragua/" xr:uid="{3158B07B-9748-4068-A3D3-B85A814BFF86}"/>
    <hyperlink ref="B198" r:id="rId191" display="https://www.worldometers.info/coronavirus/country/montserrat/" xr:uid="{5267C474-E0A8-44A6-8A51-51EE513E9A19}"/>
    <hyperlink ref="B199" r:id="rId192" display="https://www.worldometers.info/coronavirus/country/saint-barthelemy/" xr:uid="{94CBC814-E4BD-4193-8D56-87E3F232E17A}"/>
    <hyperlink ref="B200" r:id="rId193" display="https://www.worldometers.info/coronavirus/country/sierra-leone/" xr:uid="{5C9BB477-9048-4D9D-B313-0B2877EBCBB8}"/>
    <hyperlink ref="B201" r:id="rId194" display="https://www.worldometers.info/coronavirus/country/turks-and-caicos-islands/" xr:uid="{73576132-2491-409A-8262-6116A68FD3A5}"/>
    <hyperlink ref="B90" r:id="rId195" display="https://www.worldometers.info/coronavirus/country/belize/" xr:uid="{06006FF3-6F1F-40DA-B4DB-5475891B3A66}"/>
    <hyperlink ref="B202" r:id="rId196" display="https://www.worldometers.info/coronavirus/country/bhutan/" xr:uid="{806AA846-5E09-4ACE-AB07-F19150F74CCF}"/>
    <hyperlink ref="B203" r:id="rId197" display="https://www.worldometers.info/coronavirus/country/gambia/" xr:uid="{9845E9DC-F002-4EC3-AB99-6460CC99905D}"/>
    <hyperlink ref="B204" r:id="rId198" display="https://www.worldometers.info/coronavirus/country/malawi/" xr:uid="{9E4FBAAE-AA04-4009-B30B-21576822B39D}"/>
    <hyperlink ref="B205" r:id="rId199" display="https://www.worldometers.info/coronavirus/country/western-sahara/" xr:uid="{B2D39E25-D6A4-47C2-9C5B-DB6B5873B54C}"/>
    <hyperlink ref="B206" r:id="rId200" display="https://www.worldometers.info/coronavirus/country/anguilla/" xr:uid="{A41EE5F3-27AD-4D98-925D-520520930F14}"/>
    <hyperlink ref="B207" r:id="rId201" display="https://www.worldometers.info/coronavirus/country/british-virgin-islands/" xr:uid="{9B22A3CC-F136-4198-BCBA-FEBB25F7EEB4}"/>
    <hyperlink ref="B208" r:id="rId202" display="https://www.worldometers.info/coronavirus/country/burundi/" xr:uid="{2C7495CF-2A6A-49C2-856C-0CBC23B57CDC}"/>
    <hyperlink ref="B106" r:id="rId203" display="https://www.worldometers.info/coronavirus/country/caribbean-netherlands/" xr:uid="{00377111-1808-451B-B7C2-4E9807430B5B}"/>
    <hyperlink ref="B209" r:id="rId204" display="https://www.worldometers.info/coronavirus/country/falkland-islands-malvinas/" xr:uid="{669DF859-391E-4A32-B76F-E0F4A730A4CC}"/>
    <hyperlink ref="B122" r:id="rId205" display="https://www.worldometers.info/coronavirus/country/papua-new-guinea/" xr:uid="{3D6CD3AB-0DC2-4C2B-9383-A4CF50487E84}"/>
    <hyperlink ref="B210" r:id="rId206" display="https://www.worldometers.info/coronavirus/country/saint-pierre-and-miquelon/" xr:uid="{5951E49D-14A2-4A8F-B7AA-F712D3FECFA8}"/>
    <hyperlink ref="B211" r:id="rId207" display="https://www.worldometers.info/coronavirus/country/south-sudan/" xr:uid="{01C3F6F7-9F94-4278-82F6-C35E2307867E}"/>
    <hyperlink ref="B212" r:id="rId208" display="https://www.worldometers.info/coronavirus/country/timor-leste/" xr:uid="{72CF0884-CAD4-4416-942D-7C8D49EE51AC}"/>
  </hyperlinks>
  <pageMargins left="0.7" right="0.7" top="0.75" bottom="0.75" header="0.3" footer="0.3"/>
  <pageSetup orientation="portrait" r:id="rId20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B489D-8E4A-4CF7-95D7-76451565A9EB}">
  <dimension ref="A1:Q208"/>
  <sheetViews>
    <sheetView zoomScale="90" zoomScaleNormal="90" workbookViewId="0">
      <pane xSplit="2" ySplit="1" topLeftCell="C2" activePane="bottomRight" state="frozen"/>
      <selection pane="bottomRight" activeCell="A13" sqref="A13"/>
      <selection pane="bottomLeft" activeCell="A2" sqref="A2"/>
      <selection pane="topRight" activeCell="C1" sqref="C1"/>
    </sheetView>
  </sheetViews>
  <sheetFormatPr defaultRowHeight="14.45"/>
  <cols>
    <col min="2" max="2" width="14" customWidth="1"/>
    <col min="3" max="4" width="10.5703125" customWidth="1"/>
    <col min="5" max="5" width="11.42578125" customWidth="1"/>
    <col min="6" max="6" width="11.28515625" customWidth="1"/>
    <col min="7" max="7" width="15.42578125" customWidth="1"/>
    <col min="8" max="8" width="11.5703125" customWidth="1"/>
    <col min="9" max="9" width="13.42578125" customWidth="1"/>
    <col min="10" max="10" width="18.28515625" customWidth="1"/>
    <col min="11" max="11" width="14.85546875" customWidth="1"/>
    <col min="12" max="12" width="12.5703125" customWidth="1"/>
    <col min="13" max="13" width="30.85546875" style="8" customWidth="1"/>
    <col min="14" max="14" width="13.7109375" style="29" customWidth="1"/>
    <col min="15" max="15" width="18.28515625" customWidth="1"/>
  </cols>
  <sheetData>
    <row r="1" spans="2:17" ht="29.45" thickBot="1"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63" t="s">
        <v>9</v>
      </c>
      <c r="K1" s="63" t="s">
        <v>10</v>
      </c>
      <c r="L1" s="31" t="s">
        <v>228</v>
      </c>
      <c r="M1" s="8" t="s">
        <v>13</v>
      </c>
      <c r="N1" s="29" t="s">
        <v>14</v>
      </c>
      <c r="O1" s="8" t="s">
        <v>15</v>
      </c>
      <c r="P1" s="8"/>
      <c r="Q1" s="8"/>
    </row>
    <row r="2" spans="2:17" ht="15.95" thickBot="1">
      <c r="B2" s="70" t="s">
        <v>226</v>
      </c>
      <c r="C2" s="68">
        <v>723390</v>
      </c>
      <c r="D2" s="68">
        <v>60263</v>
      </c>
      <c r="E2" s="68">
        <v>34065</v>
      </c>
      <c r="F2" s="68">
        <v>3204</v>
      </c>
      <c r="G2" s="68">
        <v>151312</v>
      </c>
      <c r="H2" s="68">
        <v>538013</v>
      </c>
      <c r="I2" s="68">
        <v>26789</v>
      </c>
      <c r="J2" s="69">
        <v>92.8</v>
      </c>
      <c r="K2" s="69">
        <v>4.4000000000000004</v>
      </c>
      <c r="L2" s="71">
        <v>40179</v>
      </c>
      <c r="M2" s="10">
        <f>(E2+I2)/C2</f>
        <v>8.4123363607459326E-2</v>
      </c>
      <c r="N2" s="59">
        <f>I2/H2</f>
        <v>4.9792477133452168E-2</v>
      </c>
      <c r="O2" s="7">
        <f>E2/(E2+G2)</f>
        <v>0.18376066070763902</v>
      </c>
      <c r="P2" s="8"/>
      <c r="Q2" s="8"/>
    </row>
    <row r="3" spans="2:17" ht="15.95" thickBot="1">
      <c r="B3" s="17" t="s">
        <v>73</v>
      </c>
      <c r="C3" s="44">
        <v>143491</v>
      </c>
      <c r="D3" s="45">
        <v>19913</v>
      </c>
      <c r="E3" s="44">
        <v>2583</v>
      </c>
      <c r="F3" s="46">
        <v>363</v>
      </c>
      <c r="G3" s="44">
        <v>4559</v>
      </c>
      <c r="H3" s="44">
        <v>136349</v>
      </c>
      <c r="I3" s="44">
        <v>2970</v>
      </c>
      <c r="J3" s="47">
        <v>434</v>
      </c>
      <c r="K3" s="47">
        <v>8</v>
      </c>
      <c r="L3" s="72">
        <v>43831</v>
      </c>
      <c r="M3" s="10">
        <f>(E3+I3)/C3</f>
        <v>3.869929124474706E-2</v>
      </c>
      <c r="N3" s="59">
        <f>I3/H3</f>
        <v>2.1782337970942214E-2</v>
      </c>
      <c r="O3" s="7">
        <f>E3/(E3+G3)</f>
        <v>0.36166339960795296</v>
      </c>
      <c r="P3" s="7"/>
      <c r="Q3" s="7"/>
    </row>
    <row r="4" spans="2:17" ht="15.95" thickBot="1">
      <c r="B4" s="17" t="s">
        <v>62</v>
      </c>
      <c r="C4" s="44">
        <v>97689</v>
      </c>
      <c r="D4" s="45">
        <v>5217</v>
      </c>
      <c r="E4" s="44">
        <v>10779</v>
      </c>
      <c r="F4" s="46">
        <v>756</v>
      </c>
      <c r="G4" s="44">
        <v>13030</v>
      </c>
      <c r="H4" s="44">
        <v>73880</v>
      </c>
      <c r="I4" s="44">
        <v>3906</v>
      </c>
      <c r="J4" s="44">
        <v>1616</v>
      </c>
      <c r="K4" s="47">
        <v>178</v>
      </c>
      <c r="L4" s="72">
        <v>47119</v>
      </c>
      <c r="M4" s="10">
        <f t="shared" ref="M4:M67" si="0">(E4+I4)/C4</f>
        <v>0.15032398734760311</v>
      </c>
      <c r="N4" s="59">
        <f>I4/H4</f>
        <v>5.2869518137520305E-2</v>
      </c>
      <c r="O4" s="7">
        <f t="shared" ref="O4:O67" si="1">E4/(E4+G4)</f>
        <v>0.45272796001512033</v>
      </c>
      <c r="P4" s="7"/>
      <c r="Q4" s="7"/>
    </row>
    <row r="5" spans="2:17" ht="15.95" thickBot="1">
      <c r="B5" s="17" t="s">
        <v>147</v>
      </c>
      <c r="C5" s="44">
        <v>81439</v>
      </c>
      <c r="D5" s="47"/>
      <c r="E5" s="44">
        <v>3300</v>
      </c>
      <c r="F5" s="47"/>
      <c r="G5" s="44">
        <v>75448</v>
      </c>
      <c r="H5" s="44">
        <v>2691</v>
      </c>
      <c r="I5" s="47">
        <v>742</v>
      </c>
      <c r="J5" s="47">
        <v>57</v>
      </c>
      <c r="K5" s="47">
        <v>2</v>
      </c>
      <c r="L5" s="72">
        <v>40179</v>
      </c>
      <c r="M5" s="10">
        <f t="shared" si="0"/>
        <v>4.963224008153342E-2</v>
      </c>
      <c r="N5" s="59">
        <f>I5/H5</f>
        <v>0.27573392790784096</v>
      </c>
      <c r="O5" s="7">
        <f t="shared" si="1"/>
        <v>4.1905826179712502E-2</v>
      </c>
      <c r="P5" s="7"/>
      <c r="Q5" s="7"/>
    </row>
    <row r="6" spans="2:17" ht="15.95" thickBot="1">
      <c r="B6" s="17" t="s">
        <v>79</v>
      </c>
      <c r="C6" s="44">
        <v>80110</v>
      </c>
      <c r="D6" s="45">
        <v>6875</v>
      </c>
      <c r="E6" s="44">
        <v>6803</v>
      </c>
      <c r="F6" s="46">
        <v>821</v>
      </c>
      <c r="G6" s="44">
        <v>14709</v>
      </c>
      <c r="H6" s="44">
        <v>58598</v>
      </c>
      <c r="I6" s="44">
        <v>4165</v>
      </c>
      <c r="J6" s="44">
        <v>1713</v>
      </c>
      <c r="K6" s="47">
        <v>146</v>
      </c>
      <c r="L6" s="72">
        <v>10959</v>
      </c>
      <c r="M6" s="10">
        <f t="shared" si="0"/>
        <v>0.13691174634877043</v>
      </c>
      <c r="N6" s="59">
        <f t="shared" ref="N6:N69" si="2">I6/H6</f>
        <v>7.1077511177855893E-2</v>
      </c>
      <c r="O6" s="7">
        <f t="shared" si="1"/>
        <v>0.31624209743399034</v>
      </c>
      <c r="P6" s="7"/>
      <c r="Q6" s="7"/>
    </row>
    <row r="7" spans="2:17" ht="15.95" thickBot="1">
      <c r="B7" s="17" t="s">
        <v>52</v>
      </c>
      <c r="C7" s="44">
        <v>62435</v>
      </c>
      <c r="D7" s="45">
        <v>4740</v>
      </c>
      <c r="E7" s="47">
        <v>541</v>
      </c>
      <c r="F7" s="46">
        <v>108</v>
      </c>
      <c r="G7" s="44">
        <v>9211</v>
      </c>
      <c r="H7" s="44">
        <v>52683</v>
      </c>
      <c r="I7" s="44">
        <v>1979</v>
      </c>
      <c r="J7" s="47">
        <v>745</v>
      </c>
      <c r="K7" s="47">
        <v>6</v>
      </c>
      <c r="L7" s="72">
        <v>46023</v>
      </c>
      <c r="M7" s="10">
        <f t="shared" si="0"/>
        <v>4.0361976455513732E-2</v>
      </c>
      <c r="N7" s="59">
        <f t="shared" si="2"/>
        <v>3.756429967921341E-2</v>
      </c>
      <c r="O7" s="7">
        <f t="shared" si="1"/>
        <v>5.5475799835931094E-2</v>
      </c>
      <c r="P7" s="7"/>
      <c r="Q7" s="7"/>
    </row>
    <row r="8" spans="2:17" s="11" customFormat="1" ht="15.95" thickBot="1">
      <c r="B8" s="17" t="s">
        <v>95</v>
      </c>
      <c r="C8" s="44">
        <v>40174</v>
      </c>
      <c r="D8" s="45">
        <v>2599</v>
      </c>
      <c r="E8" s="44">
        <v>2606</v>
      </c>
      <c r="F8" s="46">
        <v>292</v>
      </c>
      <c r="G8" s="44">
        <v>7202</v>
      </c>
      <c r="H8" s="44">
        <v>30366</v>
      </c>
      <c r="I8" s="44">
        <v>4632</v>
      </c>
      <c r="J8" s="47">
        <v>615</v>
      </c>
      <c r="K8" s="47">
        <v>40</v>
      </c>
      <c r="L8" s="72">
        <v>44927</v>
      </c>
      <c r="M8" s="10">
        <f t="shared" si="0"/>
        <v>0.18016627669637078</v>
      </c>
      <c r="N8" s="59">
        <f t="shared" si="2"/>
        <v>0.15253902390831853</v>
      </c>
      <c r="O8" s="7">
        <f t="shared" si="1"/>
        <v>0.26570146818923329</v>
      </c>
      <c r="P8" s="7"/>
      <c r="Q8" s="7"/>
    </row>
    <row r="9" spans="2:17" ht="15.95" thickBot="1">
      <c r="B9" s="17" t="s">
        <v>99</v>
      </c>
      <c r="C9" s="44">
        <v>38309</v>
      </c>
      <c r="D9" s="45">
        <v>2901</v>
      </c>
      <c r="E9" s="44">
        <v>2640</v>
      </c>
      <c r="F9" s="46">
        <v>123</v>
      </c>
      <c r="G9" s="44">
        <v>12391</v>
      </c>
      <c r="H9" s="44">
        <v>23278</v>
      </c>
      <c r="I9" s="44">
        <v>3206</v>
      </c>
      <c r="J9" s="47">
        <v>456</v>
      </c>
      <c r="K9" s="47">
        <v>31</v>
      </c>
      <c r="L9" s="72">
        <v>43132</v>
      </c>
      <c r="M9" s="10">
        <f t="shared" si="0"/>
        <v>0.15260121642433894</v>
      </c>
      <c r="N9" s="59">
        <f t="shared" si="2"/>
        <v>0.1377266088151903</v>
      </c>
      <c r="O9" s="7">
        <f t="shared" si="1"/>
        <v>0.17563701683188079</v>
      </c>
      <c r="P9" s="7"/>
      <c r="Q9" s="7"/>
    </row>
    <row r="10" spans="2:17" ht="15.95" thickBot="1">
      <c r="B10" s="17" t="s">
        <v>89</v>
      </c>
      <c r="C10" s="44">
        <v>19522</v>
      </c>
      <c r="D10" s="45">
        <v>2433</v>
      </c>
      <c r="E10" s="44">
        <v>1228</v>
      </c>
      <c r="F10" s="46">
        <v>209</v>
      </c>
      <c r="G10" s="47">
        <v>135</v>
      </c>
      <c r="H10" s="44">
        <v>18159</v>
      </c>
      <c r="I10" s="47">
        <v>163</v>
      </c>
      <c r="J10" s="47">
        <v>288</v>
      </c>
      <c r="K10" s="47">
        <v>18</v>
      </c>
      <c r="L10" s="72">
        <v>10959</v>
      </c>
      <c r="M10" s="10">
        <f t="shared" si="0"/>
        <v>7.1252945394939038E-2</v>
      </c>
      <c r="N10" s="59">
        <f t="shared" si="2"/>
        <v>8.9762652128421161E-3</v>
      </c>
      <c r="O10" s="7">
        <f t="shared" si="1"/>
        <v>0.90095377842993396</v>
      </c>
      <c r="P10" s="7"/>
      <c r="Q10" s="7"/>
    </row>
    <row r="11" spans="2:17" ht="15.95" thickBot="1">
      <c r="B11" s="17" t="s">
        <v>46</v>
      </c>
      <c r="C11" s="44">
        <v>14829</v>
      </c>
      <c r="D11" s="48">
        <v>753</v>
      </c>
      <c r="E11" s="47">
        <v>300</v>
      </c>
      <c r="F11" s="46">
        <v>36</v>
      </c>
      <c r="G11" s="44">
        <v>1595</v>
      </c>
      <c r="H11" s="44">
        <v>12934</v>
      </c>
      <c r="I11" s="47">
        <v>301</v>
      </c>
      <c r="J11" s="44">
        <v>1713</v>
      </c>
      <c r="K11" s="47">
        <v>35</v>
      </c>
      <c r="L11" s="72">
        <v>45323</v>
      </c>
      <c r="M11" s="10">
        <f t="shared" si="0"/>
        <v>4.0528693775709758E-2</v>
      </c>
      <c r="N11" s="59">
        <f t="shared" si="2"/>
        <v>2.3271996288851089E-2</v>
      </c>
      <c r="O11" s="7">
        <f t="shared" si="1"/>
        <v>0.15831134564643801</v>
      </c>
      <c r="P11" s="7"/>
      <c r="Q11" s="7"/>
    </row>
    <row r="12" spans="2:17" ht="15.95" thickBot="1">
      <c r="B12" s="17" t="s">
        <v>84</v>
      </c>
      <c r="C12" s="44">
        <v>10866</v>
      </c>
      <c r="D12" s="45">
        <v>1104</v>
      </c>
      <c r="E12" s="47">
        <v>771</v>
      </c>
      <c r="F12" s="46">
        <v>132</v>
      </c>
      <c r="G12" s="47">
        <v>250</v>
      </c>
      <c r="H12" s="44">
        <v>9845</v>
      </c>
      <c r="I12" s="47">
        <v>972</v>
      </c>
      <c r="J12" s="47">
        <v>634</v>
      </c>
      <c r="K12" s="47">
        <v>45</v>
      </c>
      <c r="L12" s="72">
        <v>46054</v>
      </c>
      <c r="M12" s="10">
        <f t="shared" si="0"/>
        <v>0.16040861402540033</v>
      </c>
      <c r="N12" s="59">
        <f t="shared" si="2"/>
        <v>9.8730319959370233E-2</v>
      </c>
      <c r="O12" s="7">
        <f t="shared" si="1"/>
        <v>0.75514201762977473</v>
      </c>
      <c r="P12" s="7"/>
      <c r="Q12" s="7"/>
    </row>
    <row r="13" spans="2:17" ht="15.95" thickBot="1">
      <c r="B13" s="17" t="s">
        <v>77</v>
      </c>
      <c r="C13" s="44">
        <v>10836</v>
      </c>
      <c r="D13" s="45">
        <v>1702</v>
      </c>
      <c r="E13" s="47">
        <v>431</v>
      </c>
      <c r="F13" s="46">
        <v>78</v>
      </c>
      <c r="G13" s="44">
        <v>1359</v>
      </c>
      <c r="H13" s="44">
        <v>9046</v>
      </c>
      <c r="I13" s="47">
        <v>867</v>
      </c>
      <c r="J13" s="47">
        <v>935</v>
      </c>
      <c r="K13" s="47">
        <v>37</v>
      </c>
      <c r="L13" s="72">
        <v>37653</v>
      </c>
      <c r="M13" s="10">
        <f t="shared" si="0"/>
        <v>0.1197858988556663</v>
      </c>
      <c r="N13" s="59">
        <f t="shared" si="2"/>
        <v>9.584346672562459E-2</v>
      </c>
      <c r="O13" s="7">
        <f t="shared" si="1"/>
        <v>0.24078212290502793</v>
      </c>
      <c r="P13" s="7"/>
      <c r="Q13" s="7"/>
    </row>
    <row r="14" spans="2:17" ht="15.95" thickBot="1">
      <c r="B14" s="17" t="s">
        <v>29</v>
      </c>
      <c r="C14" s="44">
        <v>9583</v>
      </c>
      <c r="D14" s="48">
        <v>105</v>
      </c>
      <c r="E14" s="47">
        <v>152</v>
      </c>
      <c r="F14" s="46">
        <v>8</v>
      </c>
      <c r="G14" s="44">
        <v>5033</v>
      </c>
      <c r="H14" s="44">
        <v>4398</v>
      </c>
      <c r="I14" s="47">
        <v>59</v>
      </c>
      <c r="J14" s="47">
        <v>187</v>
      </c>
      <c r="K14" s="47">
        <v>3</v>
      </c>
      <c r="L14" s="72">
        <v>43466</v>
      </c>
      <c r="M14" s="10">
        <f t="shared" si="0"/>
        <v>2.2018157153292289E-2</v>
      </c>
      <c r="N14" s="59">
        <f t="shared" si="2"/>
        <v>1.3415188722146431E-2</v>
      </c>
      <c r="O14" s="7">
        <f t="shared" si="1"/>
        <v>2.9315332690453229E-2</v>
      </c>
      <c r="P14" s="7"/>
      <c r="Q14" s="7"/>
    </row>
    <row r="15" spans="2:17" ht="15.95" thickBot="1">
      <c r="B15" s="17" t="s">
        <v>87</v>
      </c>
      <c r="C15" s="44">
        <v>9217</v>
      </c>
      <c r="D15" s="45">
        <v>1815</v>
      </c>
      <c r="E15" s="47">
        <v>131</v>
      </c>
      <c r="F15" s="46">
        <v>23</v>
      </c>
      <c r="G15" s="47">
        <v>105</v>
      </c>
      <c r="H15" s="44">
        <v>8981</v>
      </c>
      <c r="I15" s="47">
        <v>568</v>
      </c>
      <c r="J15" s="47">
        <v>109</v>
      </c>
      <c r="K15" s="47">
        <v>2</v>
      </c>
      <c r="L15" s="72">
        <v>39873</v>
      </c>
      <c r="M15" s="10">
        <f t="shared" si="0"/>
        <v>7.5838125203428447E-2</v>
      </c>
      <c r="N15" s="59">
        <f t="shared" si="2"/>
        <v>6.3244627547043755E-2</v>
      </c>
      <c r="O15" s="7">
        <f t="shared" si="1"/>
        <v>0.55508474576271183</v>
      </c>
      <c r="P15" s="7"/>
      <c r="Q15" s="7"/>
    </row>
    <row r="16" spans="2:17" ht="15.95" thickBot="1">
      <c r="B16" s="17" t="s">
        <v>51</v>
      </c>
      <c r="C16" s="44">
        <v>8788</v>
      </c>
      <c r="D16" s="48">
        <v>517</v>
      </c>
      <c r="E16" s="47">
        <v>86</v>
      </c>
      <c r="F16" s="46">
        <v>18</v>
      </c>
      <c r="G16" s="47">
        <v>479</v>
      </c>
      <c r="H16" s="44">
        <v>8223</v>
      </c>
      <c r="I16" s="47">
        <v>187</v>
      </c>
      <c r="J16" s="47">
        <v>976</v>
      </c>
      <c r="K16" s="47">
        <v>10</v>
      </c>
      <c r="L16" s="72">
        <v>45323</v>
      </c>
      <c r="M16" s="10">
        <f t="shared" si="0"/>
        <v>3.1065088757396449E-2</v>
      </c>
      <c r="N16" s="59">
        <f t="shared" si="2"/>
        <v>2.2741092058859297E-2</v>
      </c>
      <c r="O16" s="7">
        <f t="shared" si="1"/>
        <v>0.15221238938053097</v>
      </c>
      <c r="P16" s="7"/>
      <c r="Q16" s="7"/>
    </row>
    <row r="17" spans="2:17" ht="15.95" thickBot="1">
      <c r="B17" s="17" t="s">
        <v>43</v>
      </c>
      <c r="C17" s="44">
        <v>6320</v>
      </c>
      <c r="D17" s="48">
        <v>665</v>
      </c>
      <c r="E17" s="47">
        <v>65</v>
      </c>
      <c r="F17" s="46">
        <v>5</v>
      </c>
      <c r="G17" s="47">
        <v>573</v>
      </c>
      <c r="H17" s="44">
        <v>5682</v>
      </c>
      <c r="I17" s="47">
        <v>120</v>
      </c>
      <c r="J17" s="47">
        <v>167</v>
      </c>
      <c r="K17" s="47">
        <v>2</v>
      </c>
      <c r="L17" s="72">
        <v>45292</v>
      </c>
      <c r="M17" s="10">
        <f t="shared" si="0"/>
        <v>2.9272151898734177E-2</v>
      </c>
      <c r="N17" s="59">
        <f t="shared" si="2"/>
        <v>2.1119324181626188E-2</v>
      </c>
      <c r="O17" s="7">
        <f t="shared" si="1"/>
        <v>0.10188087774294671</v>
      </c>
      <c r="P17" s="7"/>
      <c r="Q17" s="7"/>
    </row>
    <row r="18" spans="2:17" s="11" customFormat="1" ht="15.95" thickBot="1">
      <c r="B18" s="17" t="s">
        <v>59</v>
      </c>
      <c r="C18" s="44">
        <v>5962</v>
      </c>
      <c r="D18" s="48">
        <v>792</v>
      </c>
      <c r="E18" s="47">
        <v>119</v>
      </c>
      <c r="F18" s="46">
        <v>19</v>
      </c>
      <c r="G18" s="47">
        <v>43</v>
      </c>
      <c r="H18" s="44">
        <v>5800</v>
      </c>
      <c r="I18" s="47">
        <v>89</v>
      </c>
      <c r="J18" s="47">
        <v>585</v>
      </c>
      <c r="K18" s="47">
        <v>12</v>
      </c>
      <c r="L18" s="72">
        <v>36951</v>
      </c>
      <c r="M18" s="10">
        <f t="shared" si="0"/>
        <v>3.488762160348876E-2</v>
      </c>
      <c r="N18" s="59">
        <f t="shared" si="2"/>
        <v>1.5344827586206897E-2</v>
      </c>
      <c r="O18" s="7">
        <f t="shared" si="1"/>
        <v>0.73456790123456794</v>
      </c>
      <c r="P18" s="7"/>
      <c r="Q18" s="7"/>
    </row>
    <row r="19" spans="2:17" ht="15.95" thickBot="1">
      <c r="B19" s="17" t="s">
        <v>31</v>
      </c>
      <c r="C19" s="44">
        <v>4284</v>
      </c>
      <c r="D19" s="48">
        <v>269</v>
      </c>
      <c r="E19" s="47">
        <v>26</v>
      </c>
      <c r="F19" s="46">
        <v>3</v>
      </c>
      <c r="G19" s="47">
        <v>7</v>
      </c>
      <c r="H19" s="44">
        <v>4251</v>
      </c>
      <c r="I19" s="47">
        <v>91</v>
      </c>
      <c r="J19" s="47">
        <v>790</v>
      </c>
      <c r="K19" s="47">
        <v>5</v>
      </c>
      <c r="L19" s="72">
        <v>45689</v>
      </c>
      <c r="M19" s="10">
        <f t="shared" si="0"/>
        <v>2.7310924369747899E-2</v>
      </c>
      <c r="N19" s="59">
        <f t="shared" si="2"/>
        <v>2.1406727828746176E-2</v>
      </c>
      <c r="O19" s="7">
        <f t="shared" si="1"/>
        <v>0.78787878787878785</v>
      </c>
      <c r="P19" s="7"/>
      <c r="Q19" s="7"/>
    </row>
    <row r="20" spans="2:17" ht="15.95" thickBot="1">
      <c r="B20" s="17" t="s">
        <v>123</v>
      </c>
      <c r="C20" s="44">
        <v>4256</v>
      </c>
      <c r="D20" s="48">
        <v>352</v>
      </c>
      <c r="E20" s="47">
        <v>136</v>
      </c>
      <c r="F20" s="46">
        <v>22</v>
      </c>
      <c r="G20" s="47">
        <v>6</v>
      </c>
      <c r="H20" s="44">
        <v>4114</v>
      </c>
      <c r="I20" s="47">
        <v>296</v>
      </c>
      <c r="J20" s="47">
        <v>20</v>
      </c>
      <c r="K20" s="47">
        <v>0.6</v>
      </c>
      <c r="L20" s="72">
        <v>45323</v>
      </c>
      <c r="M20" s="10">
        <f t="shared" si="0"/>
        <v>0.10150375939849623</v>
      </c>
      <c r="N20" s="59">
        <f t="shared" si="2"/>
        <v>7.1949440933398154E-2</v>
      </c>
      <c r="O20" s="7">
        <f t="shared" si="1"/>
        <v>0.95774647887323938</v>
      </c>
      <c r="P20" s="7"/>
      <c r="Q20" s="7"/>
    </row>
    <row r="21" spans="2:17" ht="15.95" thickBot="1">
      <c r="B21" s="17" t="s">
        <v>49</v>
      </c>
      <c r="C21" s="44">
        <v>4247</v>
      </c>
      <c r="D21" s="48">
        <v>628</v>
      </c>
      <c r="E21" s="47">
        <v>15</v>
      </c>
      <c r="F21" s="46">
        <v>3</v>
      </c>
      <c r="G21" s="47">
        <v>132</v>
      </c>
      <c r="H21" s="44">
        <v>4100</v>
      </c>
      <c r="I21" s="47">
        <v>74</v>
      </c>
      <c r="J21" s="47">
        <v>491</v>
      </c>
      <c r="K21" s="47">
        <v>2</v>
      </c>
      <c r="L21" s="72">
        <v>43862</v>
      </c>
      <c r="M21" s="10">
        <f t="shared" si="0"/>
        <v>2.0955968919237108E-2</v>
      </c>
      <c r="N21" s="59">
        <f t="shared" si="2"/>
        <v>1.8048780487804877E-2</v>
      </c>
      <c r="O21" s="7">
        <f t="shared" si="1"/>
        <v>0.10204081632653061</v>
      </c>
      <c r="P21" s="7"/>
      <c r="Q21" s="7"/>
    </row>
    <row r="22" spans="2:17" ht="15.95" thickBot="1">
      <c r="B22" s="17" t="s">
        <v>25</v>
      </c>
      <c r="C22" s="44">
        <v>4163</v>
      </c>
      <c r="D22" s="48">
        <v>528</v>
      </c>
      <c r="E22" s="47">
        <v>17</v>
      </c>
      <c r="F22" s="46">
        <v>3</v>
      </c>
      <c r="G22" s="47">
        <v>244</v>
      </c>
      <c r="H22" s="44">
        <v>3902</v>
      </c>
      <c r="I22" s="47">
        <v>28</v>
      </c>
      <c r="J22" s="47">
        <v>163</v>
      </c>
      <c r="K22" s="47">
        <v>0.7</v>
      </c>
      <c r="L22" s="72">
        <v>45292</v>
      </c>
      <c r="M22" s="10">
        <f t="shared" si="0"/>
        <v>1.0809512370886379E-2</v>
      </c>
      <c r="N22" s="59">
        <f t="shared" si="2"/>
        <v>7.1758072783188109E-3</v>
      </c>
      <c r="O22" s="7">
        <f t="shared" si="1"/>
        <v>6.5134099616858232E-2</v>
      </c>
      <c r="P22" s="7"/>
      <c r="Q22" s="7"/>
    </row>
    <row r="23" spans="2:17" s="11" customFormat="1" ht="15.95" thickBot="1">
      <c r="B23" s="17" t="s">
        <v>81</v>
      </c>
      <c r="C23" s="44">
        <v>3700</v>
      </c>
      <c r="D23" s="48">
        <v>253</v>
      </c>
      <c r="E23" s="47">
        <v>110</v>
      </c>
      <c r="F23" s="46">
        <v>5</v>
      </c>
      <c r="G23" s="47">
        <v>16</v>
      </c>
      <c r="H23" s="44">
        <v>3574</v>
      </c>
      <c r="I23" s="47">
        <v>255</v>
      </c>
      <c r="J23" s="47">
        <v>366</v>
      </c>
      <c r="K23" s="47">
        <v>11</v>
      </c>
      <c r="L23" s="72">
        <v>10959</v>
      </c>
      <c r="M23" s="10">
        <f t="shared" si="0"/>
        <v>9.8648648648648654E-2</v>
      </c>
      <c r="N23" s="59">
        <f t="shared" si="2"/>
        <v>7.1348628987129264E-2</v>
      </c>
      <c r="O23" s="7">
        <f t="shared" si="1"/>
        <v>0.87301587301587302</v>
      </c>
      <c r="P23" s="13"/>
      <c r="Q23" s="13"/>
    </row>
    <row r="24" spans="2:17" ht="15.95" thickBot="1">
      <c r="B24" s="50" t="s">
        <v>48</v>
      </c>
      <c r="C24" s="44">
        <v>2817</v>
      </c>
      <c r="D24" s="48">
        <v>186</v>
      </c>
      <c r="E24" s="47">
        <v>16</v>
      </c>
      <c r="F24" s="46">
        <v>5</v>
      </c>
      <c r="G24" s="47">
        <v>11</v>
      </c>
      <c r="H24" s="44">
        <v>2790</v>
      </c>
      <c r="I24" s="47">
        <v>45</v>
      </c>
      <c r="J24" s="47">
        <v>263</v>
      </c>
      <c r="K24" s="47">
        <v>1</v>
      </c>
      <c r="L24" s="72">
        <v>47150</v>
      </c>
      <c r="M24" s="10">
        <f t="shared" si="0"/>
        <v>2.1654242101526448E-2</v>
      </c>
      <c r="N24" s="59">
        <f t="shared" si="2"/>
        <v>1.6129032258064516E-2</v>
      </c>
      <c r="O24" s="7">
        <f t="shared" si="1"/>
        <v>0.59259259259259256</v>
      </c>
      <c r="P24" s="7"/>
      <c r="Q24" s="7"/>
    </row>
    <row r="25" spans="2:17" ht="15.95" thickBot="1">
      <c r="B25" s="17" t="s">
        <v>68</v>
      </c>
      <c r="C25" s="44">
        <v>2615</v>
      </c>
      <c r="D25" s="48">
        <v>200</v>
      </c>
      <c r="E25" s="47">
        <v>46</v>
      </c>
      <c r="F25" s="46">
        <v>10</v>
      </c>
      <c r="G25" s="47">
        <v>5</v>
      </c>
      <c r="H25" s="44">
        <v>2564</v>
      </c>
      <c r="I25" s="47">
        <v>59</v>
      </c>
      <c r="J25" s="47">
        <v>530</v>
      </c>
      <c r="K25" s="47">
        <v>9</v>
      </c>
      <c r="L25" s="72">
        <v>46784</v>
      </c>
      <c r="M25" s="10">
        <f t="shared" si="0"/>
        <v>4.0152963671128104E-2</v>
      </c>
      <c r="N25" s="59">
        <f t="shared" si="2"/>
        <v>2.3010920436817472E-2</v>
      </c>
      <c r="O25" s="7">
        <f t="shared" si="1"/>
        <v>0.90196078431372551</v>
      </c>
      <c r="P25" s="7"/>
      <c r="Q25" s="7"/>
    </row>
    <row r="26" spans="2:17" ht="15.95" thickBot="1">
      <c r="B26" s="17" t="s">
        <v>76</v>
      </c>
      <c r="C26" s="44">
        <v>2470</v>
      </c>
      <c r="D26" s="48">
        <v>150</v>
      </c>
      <c r="E26" s="47">
        <v>35</v>
      </c>
      <c r="F26" s="46">
        <v>8</v>
      </c>
      <c r="G26" s="47">
        <v>388</v>
      </c>
      <c r="H26" s="44">
        <v>2047</v>
      </c>
      <c r="I26" s="47">
        <v>73</v>
      </c>
      <c r="J26" s="47">
        <v>76</v>
      </c>
      <c r="K26" s="47">
        <v>1</v>
      </c>
      <c r="L26" s="72">
        <v>45292</v>
      </c>
      <c r="M26" s="10">
        <f t="shared" si="0"/>
        <v>4.3724696356275301E-2</v>
      </c>
      <c r="N26" s="59">
        <f t="shared" si="2"/>
        <v>3.5661944308744503E-2</v>
      </c>
      <c r="O26" s="7">
        <f t="shared" si="1"/>
        <v>8.2742316784869971E-2</v>
      </c>
      <c r="P26" s="7"/>
      <c r="Q26" s="7"/>
    </row>
    <row r="27" spans="2:17" ht="15.95" thickBot="1">
      <c r="B27" s="17" t="s">
        <v>54</v>
      </c>
      <c r="C27" s="44">
        <v>2395</v>
      </c>
      <c r="D27" s="48">
        <v>194</v>
      </c>
      <c r="E27" s="47">
        <v>72</v>
      </c>
      <c r="F27" s="46">
        <v>7</v>
      </c>
      <c r="G27" s="47">
        <v>1</v>
      </c>
      <c r="H27" s="44">
        <v>2322</v>
      </c>
      <c r="I27" s="47">
        <v>113</v>
      </c>
      <c r="J27" s="47">
        <v>413</v>
      </c>
      <c r="K27" s="47">
        <v>12</v>
      </c>
      <c r="L27" s="72">
        <v>46054</v>
      </c>
      <c r="M27" s="10">
        <f t="shared" si="0"/>
        <v>7.724425887265135E-2</v>
      </c>
      <c r="N27" s="59">
        <f t="shared" si="2"/>
        <v>4.8664944013781221E-2</v>
      </c>
      <c r="O27" s="7">
        <f t="shared" si="1"/>
        <v>0.98630136986301364</v>
      </c>
      <c r="P27" s="7"/>
      <c r="Q27" s="7"/>
    </row>
    <row r="28" spans="2:17" ht="15.95" thickBot="1">
      <c r="B28" s="50" t="s">
        <v>72</v>
      </c>
      <c r="C28" s="44">
        <v>2139</v>
      </c>
      <c r="D28" s="48">
        <v>230</v>
      </c>
      <c r="E28" s="47">
        <v>7</v>
      </c>
      <c r="F28" s="46">
        <v>1</v>
      </c>
      <c r="G28" s="47">
        <v>75</v>
      </c>
      <c r="H28" s="44">
        <v>2057</v>
      </c>
      <c r="I28" s="47">
        <v>7</v>
      </c>
      <c r="J28" s="47">
        <v>112</v>
      </c>
      <c r="K28" s="47">
        <v>0.4</v>
      </c>
      <c r="L28" s="72">
        <v>37316</v>
      </c>
      <c r="M28" s="10">
        <f t="shared" si="0"/>
        <v>6.5451145395044414E-3</v>
      </c>
      <c r="N28" s="59">
        <f t="shared" si="2"/>
        <v>3.4030140982012642E-3</v>
      </c>
      <c r="O28" s="7">
        <f t="shared" si="1"/>
        <v>8.5365853658536592E-2</v>
      </c>
      <c r="P28" s="7"/>
      <c r="Q28" s="7"/>
    </row>
    <row r="29" spans="2:17" ht="15.95" thickBot="1">
      <c r="B29" s="50" t="s">
        <v>33</v>
      </c>
      <c r="C29" s="44">
        <v>1950</v>
      </c>
      <c r="D29" s="48">
        <v>119</v>
      </c>
      <c r="E29" s="47">
        <v>21</v>
      </c>
      <c r="F29" s="46">
        <v>3</v>
      </c>
      <c r="G29" s="47">
        <v>40</v>
      </c>
      <c r="H29" s="44">
        <v>1889</v>
      </c>
      <c r="I29" s="47">
        <v>25</v>
      </c>
      <c r="J29" s="44">
        <v>3115</v>
      </c>
      <c r="K29" s="47">
        <v>34</v>
      </c>
      <c r="L29" s="72">
        <v>46784</v>
      </c>
      <c r="M29" s="10">
        <f t="shared" si="0"/>
        <v>2.3589743589743591E-2</v>
      </c>
      <c r="N29" s="59">
        <f t="shared" si="2"/>
        <v>1.3234515616728428E-2</v>
      </c>
      <c r="O29" s="7">
        <f t="shared" si="1"/>
        <v>0.34426229508196721</v>
      </c>
      <c r="P29" s="7"/>
      <c r="Q29" s="7"/>
    </row>
    <row r="30" spans="2:17" ht="15.95" thickBot="1">
      <c r="B30" s="50" t="s">
        <v>115</v>
      </c>
      <c r="C30" s="44">
        <v>1924</v>
      </c>
      <c r="D30" s="48">
        <v>101</v>
      </c>
      <c r="E30" s="47">
        <v>58</v>
      </c>
      <c r="F30" s="46">
        <v>10</v>
      </c>
      <c r="G30" s="47">
        <v>3</v>
      </c>
      <c r="H30" s="44">
        <v>1863</v>
      </c>
      <c r="I30" s="47">
        <v>58</v>
      </c>
      <c r="J30" s="47">
        <v>109</v>
      </c>
      <c r="K30" s="47">
        <v>3</v>
      </c>
      <c r="L30" s="72">
        <v>46784</v>
      </c>
      <c r="M30" s="10">
        <f t="shared" si="0"/>
        <v>6.0291060291060294E-2</v>
      </c>
      <c r="N30" s="59">
        <f t="shared" si="2"/>
        <v>3.1132581857219538E-2</v>
      </c>
      <c r="O30" s="7">
        <f t="shared" si="1"/>
        <v>0.95081967213114749</v>
      </c>
      <c r="P30" s="7"/>
      <c r="Q30" s="7"/>
    </row>
    <row r="31" spans="2:17" ht="15.95" thickBot="1">
      <c r="B31" s="50" t="s">
        <v>105</v>
      </c>
      <c r="C31" s="44">
        <v>1866</v>
      </c>
      <c r="D31" s="48">
        <v>173</v>
      </c>
      <c r="E31" s="47">
        <v>54</v>
      </c>
      <c r="F31" s="46">
        <v>2</v>
      </c>
      <c r="G31" s="47">
        <v>424</v>
      </c>
      <c r="H31" s="44">
        <v>1388</v>
      </c>
      <c r="I31" s="47">
        <v>56</v>
      </c>
      <c r="J31" s="47">
        <v>15</v>
      </c>
      <c r="K31" s="47">
        <v>0.4</v>
      </c>
      <c r="L31" s="72">
        <v>41640</v>
      </c>
      <c r="M31" s="10">
        <f t="shared" si="0"/>
        <v>5.8949624866023578E-2</v>
      </c>
      <c r="N31" s="59">
        <f t="shared" si="2"/>
        <v>4.0345821325648415E-2</v>
      </c>
      <c r="O31" s="7">
        <f t="shared" si="1"/>
        <v>0.11297071129707113</v>
      </c>
      <c r="P31" s="7"/>
      <c r="Q31" s="7"/>
    </row>
    <row r="32" spans="2:17" ht="15.95" thickBot="1">
      <c r="B32" s="17" t="s">
        <v>64</v>
      </c>
      <c r="C32" s="44">
        <v>1862</v>
      </c>
      <c r="D32" s="48">
        <v>224</v>
      </c>
      <c r="E32" s="47">
        <v>22</v>
      </c>
      <c r="F32" s="46">
        <v>4</v>
      </c>
      <c r="G32" s="47">
        <v>7</v>
      </c>
      <c r="H32" s="44">
        <v>1833</v>
      </c>
      <c r="I32" s="47">
        <v>3</v>
      </c>
      <c r="J32" s="47">
        <v>49</v>
      </c>
      <c r="K32" s="47">
        <v>0.6</v>
      </c>
      <c r="L32" s="72">
        <v>37681</v>
      </c>
      <c r="M32" s="10">
        <f t="shared" si="0"/>
        <v>1.3426423200859291E-2</v>
      </c>
      <c r="N32" s="59">
        <f t="shared" si="2"/>
        <v>1.6366612111292963E-3</v>
      </c>
      <c r="O32" s="7">
        <f t="shared" si="1"/>
        <v>0.75862068965517238</v>
      </c>
      <c r="P32" s="7"/>
      <c r="Q32" s="7"/>
    </row>
    <row r="33" spans="2:17" ht="15.95" thickBot="1">
      <c r="B33" s="50" t="s">
        <v>80</v>
      </c>
      <c r="C33" s="44">
        <v>1815</v>
      </c>
      <c r="D33" s="48">
        <v>363</v>
      </c>
      <c r="E33" s="47">
        <v>43</v>
      </c>
      <c r="F33" s="46">
        <v>6</v>
      </c>
      <c r="G33" s="47">
        <v>206</v>
      </c>
      <c r="H33" s="44">
        <v>1566</v>
      </c>
      <c r="I33" s="47">
        <v>31</v>
      </c>
      <c r="J33" s="47">
        <v>94</v>
      </c>
      <c r="K33" s="47">
        <v>2</v>
      </c>
      <c r="L33" s="72">
        <v>45689</v>
      </c>
      <c r="M33" s="10">
        <f t="shared" si="0"/>
        <v>4.077134986225895E-2</v>
      </c>
      <c r="N33" s="59">
        <f t="shared" si="2"/>
        <v>1.9795657726692211E-2</v>
      </c>
      <c r="O33" s="7">
        <f t="shared" si="1"/>
        <v>0.17269076305220885</v>
      </c>
      <c r="P33" s="7"/>
      <c r="Q33" s="7"/>
    </row>
    <row r="34" spans="2:17" ht="15.95" thickBot="1">
      <c r="B34" s="50" t="s">
        <v>120</v>
      </c>
      <c r="C34" s="44">
        <v>1597</v>
      </c>
      <c r="D34" s="48">
        <v>102</v>
      </c>
      <c r="E34" s="47">
        <v>14</v>
      </c>
      <c r="F34" s="46">
        <v>2</v>
      </c>
      <c r="G34" s="47">
        <v>29</v>
      </c>
      <c r="H34" s="44">
        <v>1554</v>
      </c>
      <c r="I34" s="47">
        <v>11</v>
      </c>
      <c r="J34" s="47">
        <v>7</v>
      </c>
      <c r="K34" s="47">
        <v>0.06</v>
      </c>
      <c r="L34" s="72">
        <v>45689</v>
      </c>
      <c r="M34" s="10">
        <f t="shared" si="0"/>
        <v>1.5654351909830933E-2</v>
      </c>
      <c r="N34" s="59">
        <f t="shared" si="2"/>
        <v>7.0785070785070788E-3</v>
      </c>
      <c r="O34" s="7">
        <f t="shared" si="1"/>
        <v>0.32558139534883723</v>
      </c>
      <c r="P34" s="7"/>
      <c r="Q34" s="7"/>
    </row>
    <row r="35" spans="2:17" ht="15.95" thickBot="1">
      <c r="B35" s="50" t="s">
        <v>24</v>
      </c>
      <c r="C35" s="44">
        <v>1534</v>
      </c>
      <c r="D35" s="48">
        <v>270</v>
      </c>
      <c r="E35" s="47">
        <v>8</v>
      </c>
      <c r="F35" s="46">
        <v>4</v>
      </c>
      <c r="G35" s="47">
        <v>64</v>
      </c>
      <c r="H35" s="44">
        <v>1462</v>
      </c>
      <c r="I35" s="47">
        <v>8</v>
      </c>
      <c r="J35" s="47">
        <v>11</v>
      </c>
      <c r="K35" s="47">
        <v>0.05</v>
      </c>
      <c r="L35" s="72">
        <v>10959</v>
      </c>
      <c r="M35" s="10">
        <f t="shared" si="0"/>
        <v>1.0430247718383311E-2</v>
      </c>
      <c r="N35" s="59">
        <f t="shared" si="2"/>
        <v>5.4719562243502051E-3</v>
      </c>
      <c r="O35" s="7">
        <f t="shared" si="1"/>
        <v>0.1111111111111111</v>
      </c>
      <c r="P35" s="7"/>
      <c r="Q35" s="7"/>
    </row>
    <row r="36" spans="2:17" ht="15.95" thickBot="1">
      <c r="B36" s="17" t="s">
        <v>126</v>
      </c>
      <c r="C36" s="44">
        <v>1418</v>
      </c>
      <c r="D36" s="48">
        <v>343</v>
      </c>
      <c r="E36" s="47">
        <v>71</v>
      </c>
      <c r="F36" s="46">
        <v>3</v>
      </c>
      <c r="G36" s="47">
        <v>42</v>
      </c>
      <c r="H36" s="44">
        <v>1305</v>
      </c>
      <c r="I36" s="47">
        <v>1</v>
      </c>
      <c r="J36" s="47">
        <v>13</v>
      </c>
      <c r="K36" s="47">
        <v>0.6</v>
      </c>
      <c r="L36" s="72">
        <v>47119</v>
      </c>
      <c r="M36" s="10">
        <f t="shared" si="0"/>
        <v>5.0775740479548657E-2</v>
      </c>
      <c r="N36" s="59">
        <f t="shared" si="2"/>
        <v>7.6628352490421458E-4</v>
      </c>
      <c r="O36" s="7">
        <f t="shared" si="1"/>
        <v>0.62831858407079644</v>
      </c>
      <c r="P36" s="7"/>
      <c r="Q36" s="7"/>
    </row>
    <row r="37" spans="2:17" ht="15.95" thickBot="1">
      <c r="B37" s="50" t="s">
        <v>109</v>
      </c>
      <c r="C37" s="44">
        <v>1388</v>
      </c>
      <c r="D37" s="48">
        <v>143</v>
      </c>
      <c r="E37" s="47">
        <v>7</v>
      </c>
      <c r="F37" s="46">
        <v>1</v>
      </c>
      <c r="G37" s="47">
        <v>229</v>
      </c>
      <c r="H37" s="44">
        <v>1152</v>
      </c>
      <c r="I37" s="47">
        <v>11</v>
      </c>
      <c r="J37" s="47">
        <v>20</v>
      </c>
      <c r="K37" s="47">
        <v>0.1</v>
      </c>
      <c r="L37" s="72">
        <v>40909</v>
      </c>
      <c r="M37" s="10">
        <f t="shared" si="0"/>
        <v>1.2968299711815562E-2</v>
      </c>
      <c r="N37" s="59">
        <f t="shared" si="2"/>
        <v>9.5486111111111119E-3</v>
      </c>
      <c r="O37" s="7">
        <f t="shared" si="1"/>
        <v>2.9661016949152543E-2</v>
      </c>
      <c r="P37" s="7"/>
      <c r="Q37" s="7"/>
    </row>
    <row r="38" spans="2:17" ht="15.95" thickBot="1">
      <c r="B38" s="50" t="s">
        <v>148</v>
      </c>
      <c r="C38" s="44">
        <v>1299</v>
      </c>
      <c r="D38" s="48">
        <v>96</v>
      </c>
      <c r="E38" s="47">
        <v>8</v>
      </c>
      <c r="F38" s="46">
        <v>4</v>
      </c>
      <c r="G38" s="47">
        <v>66</v>
      </c>
      <c r="H38" s="44">
        <v>1225</v>
      </c>
      <c r="I38" s="47">
        <v>12</v>
      </c>
      <c r="J38" s="47">
        <v>37</v>
      </c>
      <c r="K38" s="47">
        <v>0.2</v>
      </c>
      <c r="L38" s="72">
        <v>36951</v>
      </c>
      <c r="M38" s="10">
        <f t="shared" si="0"/>
        <v>1.5396458814472672E-2</v>
      </c>
      <c r="N38" s="59">
        <f t="shared" si="2"/>
        <v>9.7959183673469383E-3</v>
      </c>
      <c r="O38" s="7">
        <f t="shared" si="1"/>
        <v>0.10810810810810811</v>
      </c>
      <c r="P38" s="7"/>
      <c r="Q38" s="7"/>
    </row>
    <row r="39" spans="2:17" ht="15.95" thickBot="1">
      <c r="B39" s="17" t="s">
        <v>146</v>
      </c>
      <c r="C39" s="44">
        <v>1285</v>
      </c>
      <c r="D39" s="48">
        <v>130</v>
      </c>
      <c r="E39" s="47">
        <v>114</v>
      </c>
      <c r="F39" s="46">
        <v>12</v>
      </c>
      <c r="G39" s="47">
        <v>64</v>
      </c>
      <c r="H39" s="44">
        <v>1107</v>
      </c>
      <c r="I39" s="47"/>
      <c r="J39" s="47">
        <v>5</v>
      </c>
      <c r="K39" s="47">
        <v>0.4</v>
      </c>
      <c r="L39" s="72">
        <v>36951</v>
      </c>
      <c r="M39" s="10">
        <f t="shared" si="0"/>
        <v>8.8715953307393E-2</v>
      </c>
      <c r="N39" s="59">
        <f t="shared" si="2"/>
        <v>0</v>
      </c>
      <c r="O39" s="7">
        <f t="shared" si="1"/>
        <v>0.6404494382022472</v>
      </c>
      <c r="P39" s="7"/>
      <c r="Q39" s="7"/>
    </row>
    <row r="40" spans="2:17" ht="15.95" thickBot="1">
      <c r="B40" s="50" t="s">
        <v>70</v>
      </c>
      <c r="C40" s="44">
        <v>1280</v>
      </c>
      <c r="D40" s="48">
        <v>93</v>
      </c>
      <c r="E40" s="47">
        <v>2</v>
      </c>
      <c r="F40" s="46">
        <v>1</v>
      </c>
      <c r="G40" s="47">
        <v>31</v>
      </c>
      <c r="H40" s="44">
        <v>1247</v>
      </c>
      <c r="I40" s="47">
        <v>7</v>
      </c>
      <c r="J40" s="47">
        <v>22</v>
      </c>
      <c r="K40" s="47">
        <v>0.03</v>
      </c>
      <c r="L40" s="72">
        <v>38047</v>
      </c>
      <c r="M40" s="10">
        <f t="shared" si="0"/>
        <v>7.0312500000000002E-3</v>
      </c>
      <c r="N40" s="59">
        <f t="shared" si="2"/>
        <v>5.6134723336006415E-3</v>
      </c>
      <c r="O40" s="7">
        <f t="shared" si="1"/>
        <v>6.0606060606060608E-2</v>
      </c>
      <c r="P40" s="7"/>
      <c r="Q40" s="7"/>
    </row>
    <row r="41" spans="2:17" ht="15.95" thickBot="1">
      <c r="B41" s="50" t="s">
        <v>55</v>
      </c>
      <c r="C41" s="44">
        <v>1240</v>
      </c>
      <c r="D41" s="48">
        <v>73</v>
      </c>
      <c r="E41" s="47">
        <v>11</v>
      </c>
      <c r="F41" s="46">
        <v>2</v>
      </c>
      <c r="G41" s="47">
        <v>10</v>
      </c>
      <c r="H41" s="44">
        <v>1219</v>
      </c>
      <c r="I41" s="47">
        <v>32</v>
      </c>
      <c r="J41" s="47">
        <v>224</v>
      </c>
      <c r="K41" s="47">
        <v>2</v>
      </c>
      <c r="L41" s="72">
        <v>46753</v>
      </c>
      <c r="M41" s="10">
        <f t="shared" si="0"/>
        <v>3.4677419354838708E-2</v>
      </c>
      <c r="N41" s="59">
        <f t="shared" si="2"/>
        <v>2.6251025430680888E-2</v>
      </c>
      <c r="O41" s="7">
        <f t="shared" si="1"/>
        <v>0.52380952380952384</v>
      </c>
      <c r="P41" s="7"/>
      <c r="Q41" s="7"/>
    </row>
    <row r="42" spans="2:17" ht="15.95" thickBot="1">
      <c r="B42" s="17" t="s">
        <v>69</v>
      </c>
      <c r="C42" s="44">
        <v>1156</v>
      </c>
      <c r="D42" s="48">
        <v>95</v>
      </c>
      <c r="E42" s="47">
        <v>39</v>
      </c>
      <c r="F42" s="46">
        <v>7</v>
      </c>
      <c r="G42" s="47">
        <v>52</v>
      </c>
      <c r="H42" s="44">
        <v>1065</v>
      </c>
      <c r="I42" s="47">
        <v>66</v>
      </c>
      <c r="J42" s="47">
        <v>111</v>
      </c>
      <c r="K42" s="47">
        <v>4</v>
      </c>
      <c r="L42" s="72">
        <v>45689</v>
      </c>
      <c r="M42" s="10">
        <f t="shared" si="0"/>
        <v>9.0830449826989623E-2</v>
      </c>
      <c r="N42" s="59">
        <f t="shared" si="2"/>
        <v>6.1971830985915494E-2</v>
      </c>
      <c r="O42" s="7">
        <f t="shared" si="1"/>
        <v>0.42857142857142855</v>
      </c>
      <c r="P42" s="7"/>
      <c r="Q42" s="7"/>
    </row>
    <row r="43" spans="2:17" ht="15.95" thickBot="1">
      <c r="B43" s="17" t="s">
        <v>113</v>
      </c>
      <c r="C43" s="44">
        <v>1024</v>
      </c>
      <c r="D43" s="48">
        <v>37</v>
      </c>
      <c r="E43" s="47">
        <v>27</v>
      </c>
      <c r="F43" s="46">
        <v>3</v>
      </c>
      <c r="G43" s="47">
        <v>95</v>
      </c>
      <c r="H43" s="47">
        <v>902</v>
      </c>
      <c r="I43" s="47"/>
      <c r="J43" s="47">
        <v>0.7</v>
      </c>
      <c r="K43" s="47">
        <v>0.02</v>
      </c>
      <c r="L43" s="72">
        <v>47119</v>
      </c>
      <c r="M43" s="10">
        <f t="shared" si="0"/>
        <v>2.63671875E-2</v>
      </c>
      <c r="N43" s="59">
        <f t="shared" si="2"/>
        <v>0</v>
      </c>
      <c r="O43" s="7">
        <f t="shared" si="1"/>
        <v>0.22131147540983606</v>
      </c>
      <c r="P43" s="7"/>
      <c r="Q43" s="7"/>
    </row>
    <row r="44" spans="2:17" ht="15.95" thickBot="1">
      <c r="B44" s="50" t="s">
        <v>20</v>
      </c>
      <c r="C44" s="44">
        <v>1020</v>
      </c>
      <c r="D44" s="48">
        <v>57</v>
      </c>
      <c r="E44" s="47">
        <v>2</v>
      </c>
      <c r="F44" s="47"/>
      <c r="G44" s="47">
        <v>135</v>
      </c>
      <c r="H44" s="47">
        <v>883</v>
      </c>
      <c r="I44" s="47">
        <v>25</v>
      </c>
      <c r="J44" s="44">
        <v>2989</v>
      </c>
      <c r="K44" s="47">
        <v>6</v>
      </c>
      <c r="L44" s="72">
        <v>46419</v>
      </c>
      <c r="M44" s="10">
        <f t="shared" si="0"/>
        <v>2.6470588235294117E-2</v>
      </c>
      <c r="N44" s="59">
        <f t="shared" si="2"/>
        <v>2.8312570781426953E-2</v>
      </c>
      <c r="O44" s="7">
        <f t="shared" si="1"/>
        <v>1.4598540145985401E-2</v>
      </c>
      <c r="P44" s="7"/>
      <c r="Q44" s="7"/>
    </row>
    <row r="45" spans="2:17" ht="15.95" thickBot="1">
      <c r="B45" s="50" t="s">
        <v>91</v>
      </c>
      <c r="C45" s="47">
        <v>989</v>
      </c>
      <c r="D45" s="48">
        <v>88</v>
      </c>
      <c r="E45" s="47">
        <v>24</v>
      </c>
      <c r="F45" s="46">
        <v>7</v>
      </c>
      <c r="G45" s="47">
        <v>4</v>
      </c>
      <c r="H45" s="47">
        <v>961</v>
      </c>
      <c r="I45" s="47">
        <v>36</v>
      </c>
      <c r="J45" s="47">
        <v>229</v>
      </c>
      <c r="K45" s="47">
        <v>6</v>
      </c>
      <c r="L45" s="72">
        <v>39873</v>
      </c>
      <c r="M45" s="10">
        <f t="shared" si="0"/>
        <v>6.0667340748230533E-2</v>
      </c>
      <c r="N45" s="59">
        <f t="shared" si="2"/>
        <v>3.7460978147762745E-2</v>
      </c>
      <c r="O45" s="7">
        <f t="shared" si="1"/>
        <v>0.8571428571428571</v>
      </c>
      <c r="P45" s="7"/>
      <c r="Q45" s="7"/>
    </row>
    <row r="46" spans="2:17" ht="28.5" thickBot="1">
      <c r="B46" s="50" t="s">
        <v>124</v>
      </c>
      <c r="C46" s="47">
        <v>859</v>
      </c>
      <c r="D46" s="48">
        <v>140</v>
      </c>
      <c r="E46" s="47">
        <v>39</v>
      </c>
      <c r="F46" s="46">
        <v>11</v>
      </c>
      <c r="G46" s="47">
        <v>3</v>
      </c>
      <c r="H46" s="47">
        <v>817</v>
      </c>
      <c r="I46" s="47"/>
      <c r="J46" s="47">
        <v>79</v>
      </c>
      <c r="K46" s="47">
        <v>4</v>
      </c>
      <c r="L46" s="72">
        <v>47150</v>
      </c>
      <c r="M46" s="10">
        <f t="shared" si="0"/>
        <v>4.5401629802095458E-2</v>
      </c>
      <c r="N46" s="59">
        <f t="shared" si="2"/>
        <v>0</v>
      </c>
      <c r="O46" s="7">
        <f t="shared" si="1"/>
        <v>0.9285714285714286</v>
      </c>
      <c r="P46" s="7"/>
      <c r="Q46" s="7"/>
    </row>
    <row r="47" spans="2:17" ht="15.95" thickBot="1">
      <c r="B47" s="50" t="s">
        <v>106</v>
      </c>
      <c r="C47" s="47">
        <v>852</v>
      </c>
      <c r="D47" s="48">
        <v>181</v>
      </c>
      <c r="E47" s="47">
        <v>18</v>
      </c>
      <c r="F47" s="46">
        <v>2</v>
      </c>
      <c r="G47" s="47">
        <v>16</v>
      </c>
      <c r="H47" s="47">
        <v>818</v>
      </c>
      <c r="I47" s="47">
        <v>40</v>
      </c>
      <c r="J47" s="47">
        <v>26</v>
      </c>
      <c r="K47" s="47">
        <v>0.5</v>
      </c>
      <c r="L47" s="72">
        <v>38412</v>
      </c>
      <c r="M47" s="10">
        <f t="shared" si="0"/>
        <v>6.8075117370892016E-2</v>
      </c>
      <c r="N47" s="59">
        <f t="shared" si="2"/>
        <v>4.8899755501222497E-2</v>
      </c>
      <c r="O47" s="7">
        <f t="shared" si="1"/>
        <v>0.52941176470588236</v>
      </c>
      <c r="P47" s="7"/>
      <c r="Q47" s="7"/>
    </row>
    <row r="48" spans="2:17" ht="15.95" thickBot="1">
      <c r="B48" s="50" t="s">
        <v>129</v>
      </c>
      <c r="C48" s="47">
        <v>848</v>
      </c>
      <c r="D48" s="48">
        <v>131</v>
      </c>
      <c r="E48" s="47">
        <v>16</v>
      </c>
      <c r="F48" s="46">
        <v>4</v>
      </c>
      <c r="G48" s="47">
        <v>35</v>
      </c>
      <c r="H48" s="47">
        <v>797</v>
      </c>
      <c r="I48" s="47">
        <v>1</v>
      </c>
      <c r="J48" s="47">
        <v>7</v>
      </c>
      <c r="K48" s="47">
        <v>0.1</v>
      </c>
      <c r="L48" s="72">
        <v>46419</v>
      </c>
      <c r="M48" s="10">
        <f t="shared" si="0"/>
        <v>2.0047169811320754E-2</v>
      </c>
      <c r="N48" s="59">
        <f t="shared" si="2"/>
        <v>1.2547051442910915E-3</v>
      </c>
      <c r="O48" s="7">
        <f t="shared" si="1"/>
        <v>0.31372549019607843</v>
      </c>
      <c r="P48" s="7"/>
      <c r="Q48" s="7"/>
    </row>
    <row r="49" spans="2:17" ht="15.95" thickBot="1">
      <c r="B49" s="50" t="s">
        <v>41</v>
      </c>
      <c r="C49" s="47">
        <v>844</v>
      </c>
      <c r="D49" s="48">
        <v>42</v>
      </c>
      <c r="E49" s="47">
        <v>3</v>
      </c>
      <c r="F49" s="46">
        <v>1</v>
      </c>
      <c r="G49" s="47">
        <v>212</v>
      </c>
      <c r="H49" s="47">
        <v>629</v>
      </c>
      <c r="I49" s="47">
        <v>19</v>
      </c>
      <c r="J49" s="47">
        <v>144</v>
      </c>
      <c r="K49" s="47">
        <v>0.5</v>
      </c>
      <c r="L49" s="72">
        <v>44562</v>
      </c>
      <c r="M49" s="10">
        <f t="shared" si="0"/>
        <v>2.6066350710900472E-2</v>
      </c>
      <c r="N49" s="59">
        <f t="shared" si="2"/>
        <v>3.0206677265500796E-2</v>
      </c>
      <c r="O49" s="7">
        <f t="shared" si="1"/>
        <v>1.3953488372093023E-2</v>
      </c>
      <c r="P49" s="7"/>
      <c r="Q49" s="7"/>
    </row>
    <row r="50" spans="2:17" ht="15.95" thickBot="1">
      <c r="B50" s="50" t="s">
        <v>127</v>
      </c>
      <c r="C50" s="47">
        <v>820</v>
      </c>
      <c r="D50" s="48">
        <v>75</v>
      </c>
      <c r="E50" s="47">
        <v>20</v>
      </c>
      <c r="F50" s="46">
        <v>1</v>
      </c>
      <c r="G50" s="47">
        <v>91</v>
      </c>
      <c r="H50" s="47">
        <v>709</v>
      </c>
      <c r="I50" s="47"/>
      <c r="J50" s="47">
        <v>18</v>
      </c>
      <c r="K50" s="47">
        <v>0.4</v>
      </c>
      <c r="L50" s="72">
        <v>37316</v>
      </c>
      <c r="M50" s="10">
        <f t="shared" si="0"/>
        <v>2.4390243902439025E-2</v>
      </c>
      <c r="N50" s="59">
        <f t="shared" si="2"/>
        <v>0</v>
      </c>
      <c r="O50" s="7">
        <f t="shared" si="1"/>
        <v>0.18018018018018017</v>
      </c>
      <c r="P50" s="7"/>
      <c r="Q50" s="7"/>
    </row>
    <row r="51" spans="2:17" ht="15.95" thickBot="1">
      <c r="B51" s="50" t="s">
        <v>111</v>
      </c>
      <c r="C51" s="47">
        <v>741</v>
      </c>
      <c r="D51" s="48">
        <v>82</v>
      </c>
      <c r="E51" s="47">
        <v>13</v>
      </c>
      <c r="F51" s="46">
        <v>3</v>
      </c>
      <c r="G51" s="47">
        <v>42</v>
      </c>
      <c r="H51" s="47">
        <v>686</v>
      </c>
      <c r="I51" s="47">
        <v>25</v>
      </c>
      <c r="J51" s="47">
        <v>85</v>
      </c>
      <c r="K51" s="47">
        <v>1</v>
      </c>
      <c r="L51" s="72">
        <v>38412</v>
      </c>
      <c r="M51" s="10">
        <f t="shared" si="0"/>
        <v>5.128205128205128E-2</v>
      </c>
      <c r="N51" s="59">
        <f t="shared" si="2"/>
        <v>3.6443148688046649E-2</v>
      </c>
      <c r="O51" s="7">
        <f t="shared" si="1"/>
        <v>0.23636363636363636</v>
      </c>
      <c r="P51" s="7"/>
      <c r="Q51" s="7"/>
    </row>
    <row r="52" spans="2:17" ht="15.95" thickBot="1">
      <c r="B52" s="50" t="s">
        <v>30</v>
      </c>
      <c r="C52" s="47">
        <v>730</v>
      </c>
      <c r="D52" s="48">
        <v>46</v>
      </c>
      <c r="E52" s="47">
        <v>11</v>
      </c>
      <c r="F52" s="46">
        <v>2</v>
      </c>
      <c r="G52" s="47">
        <v>10</v>
      </c>
      <c r="H52" s="47">
        <v>709</v>
      </c>
      <c r="I52" s="47">
        <v>23</v>
      </c>
      <c r="J52" s="47">
        <v>351</v>
      </c>
      <c r="K52" s="47">
        <v>5</v>
      </c>
      <c r="L52" s="72">
        <v>37681</v>
      </c>
      <c r="M52" s="10">
        <f t="shared" si="0"/>
        <v>4.6575342465753428E-2</v>
      </c>
      <c r="N52" s="59">
        <f t="shared" si="2"/>
        <v>3.244005641748942E-2</v>
      </c>
      <c r="O52" s="7">
        <f t="shared" si="1"/>
        <v>0.52380952380952384</v>
      </c>
      <c r="P52" s="7"/>
      <c r="Q52" s="7"/>
    </row>
    <row r="53" spans="2:17" ht="15.95" thickBot="1">
      <c r="B53" s="50" t="s">
        <v>75</v>
      </c>
      <c r="C53" s="47">
        <v>713</v>
      </c>
      <c r="D53" s="48">
        <v>56</v>
      </c>
      <c r="E53" s="47">
        <v>6</v>
      </c>
      <c r="F53" s="46">
        <v>1</v>
      </c>
      <c r="G53" s="47">
        <v>55</v>
      </c>
      <c r="H53" s="47">
        <v>652</v>
      </c>
      <c r="I53" s="47">
        <v>26</v>
      </c>
      <c r="J53" s="47">
        <v>174</v>
      </c>
      <c r="K53" s="47">
        <v>1</v>
      </c>
      <c r="L53" s="72">
        <v>45323</v>
      </c>
      <c r="M53" s="10">
        <f t="shared" si="0"/>
        <v>4.4880785413744739E-2</v>
      </c>
      <c r="N53" s="59">
        <f t="shared" si="2"/>
        <v>3.9877300613496931E-2</v>
      </c>
      <c r="O53" s="7">
        <f t="shared" si="1"/>
        <v>9.8360655737704916E-2</v>
      </c>
      <c r="P53" s="7"/>
      <c r="Q53" s="7"/>
    </row>
    <row r="54" spans="2:17" ht="28.5" thickBot="1">
      <c r="B54" s="51" t="s">
        <v>151</v>
      </c>
      <c r="C54" s="47">
        <v>712</v>
      </c>
      <c r="D54" s="47"/>
      <c r="E54" s="47">
        <v>10</v>
      </c>
      <c r="F54" s="47"/>
      <c r="G54" s="47">
        <v>603</v>
      </c>
      <c r="H54" s="47">
        <v>99</v>
      </c>
      <c r="I54" s="47">
        <v>15</v>
      </c>
      <c r="J54" s="47"/>
      <c r="K54" s="47"/>
      <c r="L54" s="72">
        <v>38018</v>
      </c>
      <c r="M54" s="10">
        <f t="shared" si="0"/>
        <v>3.51123595505618E-2</v>
      </c>
      <c r="N54" s="59">
        <f t="shared" si="2"/>
        <v>0.15151515151515152</v>
      </c>
      <c r="O54" s="7">
        <f t="shared" si="1"/>
        <v>1.6313213703099509E-2</v>
      </c>
      <c r="P54" s="7"/>
      <c r="Q54" s="7"/>
    </row>
    <row r="55" spans="2:17" ht="15.95" thickBot="1">
      <c r="B55" s="50" t="s">
        <v>98</v>
      </c>
      <c r="C55" s="47">
        <v>702</v>
      </c>
      <c r="D55" s="48">
        <v>94</v>
      </c>
      <c r="E55" s="47">
        <v>10</v>
      </c>
      <c r="F55" s="46">
        <v>4</v>
      </c>
      <c r="G55" s="47">
        <v>10</v>
      </c>
      <c r="H55" s="47">
        <v>682</v>
      </c>
      <c r="I55" s="47">
        <v>29</v>
      </c>
      <c r="J55" s="47">
        <v>14</v>
      </c>
      <c r="K55" s="47">
        <v>0.2</v>
      </c>
      <c r="L55" s="72">
        <v>38412</v>
      </c>
      <c r="M55" s="10">
        <f t="shared" si="0"/>
        <v>5.5555555555555552E-2</v>
      </c>
      <c r="N55" s="59">
        <f t="shared" si="2"/>
        <v>4.2521994134897358E-2</v>
      </c>
      <c r="O55" s="7">
        <f t="shared" si="1"/>
        <v>0.5</v>
      </c>
      <c r="P55" s="7"/>
      <c r="Q55" s="7"/>
    </row>
    <row r="56" spans="2:17" ht="15.95" thickBot="1">
      <c r="B56" s="50" t="s">
        <v>34</v>
      </c>
      <c r="C56" s="47">
        <v>679</v>
      </c>
      <c r="D56" s="48">
        <v>34</v>
      </c>
      <c r="E56" s="47">
        <v>3</v>
      </c>
      <c r="F56" s="46">
        <v>2</v>
      </c>
      <c r="G56" s="47">
        <v>20</v>
      </c>
      <c r="H56" s="47">
        <v>656</v>
      </c>
      <c r="I56" s="47">
        <v>10</v>
      </c>
      <c r="J56" s="47">
        <v>512</v>
      </c>
      <c r="K56" s="47">
        <v>2</v>
      </c>
      <c r="L56" s="72">
        <v>46054</v>
      </c>
      <c r="M56" s="10">
        <f t="shared" si="0"/>
        <v>1.9145802650957292E-2</v>
      </c>
      <c r="N56" s="59">
        <f t="shared" si="2"/>
        <v>1.524390243902439E-2</v>
      </c>
      <c r="O56" s="7">
        <f t="shared" si="1"/>
        <v>0.13043478260869565</v>
      </c>
      <c r="P56" s="7"/>
      <c r="Q56" s="7"/>
    </row>
    <row r="57" spans="2:17" ht="15.95" thickBot="1">
      <c r="B57" s="17" t="s">
        <v>19</v>
      </c>
      <c r="C57" s="47">
        <v>642</v>
      </c>
      <c r="D57" s="48">
        <v>82</v>
      </c>
      <c r="E57" s="47">
        <v>4</v>
      </c>
      <c r="F57" s="47"/>
      <c r="G57" s="47">
        <v>118</v>
      </c>
      <c r="H57" s="47">
        <v>520</v>
      </c>
      <c r="I57" s="47">
        <v>5</v>
      </c>
      <c r="J57" s="47">
        <v>86</v>
      </c>
      <c r="K57" s="47">
        <v>0.5</v>
      </c>
      <c r="L57" s="72">
        <v>44562</v>
      </c>
      <c r="M57" s="10">
        <f t="shared" si="0"/>
        <v>1.4018691588785047E-2</v>
      </c>
      <c r="N57" s="59">
        <f t="shared" si="2"/>
        <v>9.6153846153846159E-3</v>
      </c>
      <c r="O57" s="7">
        <f t="shared" si="1"/>
        <v>3.2786885245901641E-2</v>
      </c>
      <c r="P57" s="7"/>
      <c r="Q57" s="7"/>
    </row>
    <row r="58" spans="2:17" ht="15.95" thickBot="1">
      <c r="B58" s="50" t="s">
        <v>35</v>
      </c>
      <c r="C58" s="47">
        <v>634</v>
      </c>
      <c r="D58" s="48">
        <v>44</v>
      </c>
      <c r="E58" s="47">
        <v>1</v>
      </c>
      <c r="F58" s="47"/>
      <c r="G58" s="47">
        <v>48</v>
      </c>
      <c r="H58" s="47">
        <v>585</v>
      </c>
      <c r="I58" s="47">
        <v>6</v>
      </c>
      <c r="J58" s="47">
        <v>220</v>
      </c>
      <c r="K58" s="47">
        <v>0.3</v>
      </c>
      <c r="L58" s="72">
        <v>46784</v>
      </c>
      <c r="M58" s="10">
        <f t="shared" si="0"/>
        <v>1.1041009463722398E-2</v>
      </c>
      <c r="N58" s="59">
        <f t="shared" si="2"/>
        <v>1.0256410256410256E-2</v>
      </c>
      <c r="O58" s="7">
        <f t="shared" si="1"/>
        <v>2.0408163265306121E-2</v>
      </c>
      <c r="P58" s="7"/>
      <c r="Q58" s="7"/>
    </row>
    <row r="59" spans="2:17" ht="15.95" thickBot="1">
      <c r="B59" s="50" t="s">
        <v>104</v>
      </c>
      <c r="C59" s="47">
        <v>609</v>
      </c>
      <c r="D59" s="48">
        <v>33</v>
      </c>
      <c r="E59" s="47">
        <v>40</v>
      </c>
      <c r="F59" s="46">
        <v>4</v>
      </c>
      <c r="G59" s="47">
        <v>132</v>
      </c>
      <c r="H59" s="47">
        <v>437</v>
      </c>
      <c r="I59" s="47"/>
      <c r="J59" s="47">
        <v>6</v>
      </c>
      <c r="K59" s="47">
        <v>0.4</v>
      </c>
      <c r="L59" s="72">
        <v>41306</v>
      </c>
      <c r="M59" s="10">
        <f t="shared" si="0"/>
        <v>6.5681444991789822E-2</v>
      </c>
      <c r="N59" s="59">
        <f t="shared" si="2"/>
        <v>0</v>
      </c>
      <c r="O59" s="7">
        <f t="shared" si="1"/>
        <v>0.23255813953488372</v>
      </c>
      <c r="P59" s="7"/>
      <c r="Q59" s="7"/>
    </row>
    <row r="60" spans="2:17" ht="15.95" thickBot="1">
      <c r="B60" s="50" t="s">
        <v>16</v>
      </c>
      <c r="C60" s="47">
        <v>570</v>
      </c>
      <c r="D60" s="48">
        <v>102</v>
      </c>
      <c r="E60" s="47">
        <v>3</v>
      </c>
      <c r="F60" s="46">
        <v>1</v>
      </c>
      <c r="G60" s="47">
        <v>58</v>
      </c>
      <c r="H60" s="47">
        <v>509</v>
      </c>
      <c r="I60" s="47">
        <v>2</v>
      </c>
      <c r="J60" s="47">
        <v>58</v>
      </c>
      <c r="K60" s="47">
        <v>0.3</v>
      </c>
      <c r="L60" s="72">
        <v>46753</v>
      </c>
      <c r="M60" s="10">
        <f t="shared" si="0"/>
        <v>8.771929824561403E-3</v>
      </c>
      <c r="N60" s="59">
        <f t="shared" si="2"/>
        <v>3.929273084479371E-3</v>
      </c>
      <c r="O60" s="7">
        <f t="shared" si="1"/>
        <v>4.9180327868852458E-2</v>
      </c>
      <c r="P60" s="7"/>
      <c r="Q60" s="7"/>
    </row>
    <row r="61" spans="2:17" ht="15.95" thickBot="1">
      <c r="B61" s="17" t="s">
        <v>149</v>
      </c>
      <c r="C61" s="47">
        <v>547</v>
      </c>
      <c r="D61" s="48">
        <v>41</v>
      </c>
      <c r="E61" s="47">
        <v>42</v>
      </c>
      <c r="F61" s="47"/>
      <c r="G61" s="47">
        <v>143</v>
      </c>
      <c r="H61" s="47">
        <v>362</v>
      </c>
      <c r="I61" s="47"/>
      <c r="J61" s="47">
        <v>14</v>
      </c>
      <c r="K61" s="47">
        <v>1</v>
      </c>
      <c r="L61" s="72">
        <v>44228</v>
      </c>
      <c r="M61" s="10">
        <f t="shared" si="0"/>
        <v>7.6782449725776969E-2</v>
      </c>
      <c r="N61" s="59">
        <f t="shared" si="2"/>
        <v>0</v>
      </c>
      <c r="O61" s="7">
        <f t="shared" si="1"/>
        <v>0.22702702702702704</v>
      </c>
      <c r="P61" s="7"/>
      <c r="Q61" s="7"/>
    </row>
    <row r="62" spans="2:17" ht="15.95" thickBot="1">
      <c r="B62" s="50" t="s">
        <v>38</v>
      </c>
      <c r="C62" s="47">
        <v>514</v>
      </c>
      <c r="D62" s="47"/>
      <c r="E62" s="47">
        <v>1</v>
      </c>
      <c r="F62" s="47"/>
      <c r="G62" s="47">
        <v>56</v>
      </c>
      <c r="H62" s="47">
        <v>457</v>
      </c>
      <c r="I62" s="47">
        <v>1</v>
      </c>
      <c r="J62" s="47">
        <v>107</v>
      </c>
      <c r="K62" s="47">
        <v>0.2</v>
      </c>
      <c r="L62" s="72">
        <v>46419</v>
      </c>
      <c r="M62" s="10">
        <f t="shared" si="0"/>
        <v>3.8910505836575876E-3</v>
      </c>
      <c r="N62" s="59">
        <f t="shared" si="2"/>
        <v>2.1881838074398249E-3</v>
      </c>
      <c r="O62" s="7">
        <f t="shared" si="1"/>
        <v>1.7543859649122806E-2</v>
      </c>
      <c r="P62" s="7"/>
      <c r="Q62" s="7"/>
    </row>
    <row r="63" spans="2:17" ht="15.95" thickBot="1">
      <c r="B63" s="17" t="s">
        <v>143</v>
      </c>
      <c r="C63" s="47">
        <v>511</v>
      </c>
      <c r="D63" s="48">
        <v>57</v>
      </c>
      <c r="E63" s="47">
        <v>31</v>
      </c>
      <c r="F63" s="46">
        <v>2</v>
      </c>
      <c r="G63" s="47">
        <v>31</v>
      </c>
      <c r="H63" s="47">
        <v>449</v>
      </c>
      <c r="I63" s="47"/>
      <c r="J63" s="47">
        <v>12</v>
      </c>
      <c r="K63" s="47">
        <v>0.7</v>
      </c>
      <c r="L63" s="72">
        <v>45323</v>
      </c>
      <c r="M63" s="10">
        <f t="shared" si="0"/>
        <v>6.0665362035225046E-2</v>
      </c>
      <c r="N63" s="59">
        <f t="shared" si="2"/>
        <v>0</v>
      </c>
      <c r="O63" s="7">
        <f t="shared" si="1"/>
        <v>0.5</v>
      </c>
      <c r="P63" s="7"/>
      <c r="Q63" s="7"/>
    </row>
    <row r="64" spans="2:17" ht="15.95" thickBot="1">
      <c r="B64" s="50" t="s">
        <v>18</v>
      </c>
      <c r="C64" s="47">
        <v>499</v>
      </c>
      <c r="D64" s="48">
        <v>23</v>
      </c>
      <c r="E64" s="47">
        <v>4</v>
      </c>
      <c r="F64" s="47"/>
      <c r="G64" s="47">
        <v>272</v>
      </c>
      <c r="H64" s="47">
        <v>223</v>
      </c>
      <c r="I64" s="47">
        <v>1</v>
      </c>
      <c r="J64" s="47">
        <v>293</v>
      </c>
      <c r="K64" s="47">
        <v>2</v>
      </c>
      <c r="L64" s="72">
        <v>44958</v>
      </c>
      <c r="M64" s="10">
        <f t="shared" si="0"/>
        <v>1.002004008016032E-2</v>
      </c>
      <c r="N64" s="59">
        <f t="shared" si="2"/>
        <v>4.4843049327354259E-3</v>
      </c>
      <c r="O64" s="7">
        <f t="shared" si="1"/>
        <v>1.4492753623188406E-2</v>
      </c>
      <c r="P64" s="7"/>
      <c r="Q64" s="7"/>
    </row>
    <row r="65" spans="2:17" ht="15.95" thickBot="1">
      <c r="B65" s="50" t="s">
        <v>134</v>
      </c>
      <c r="C65" s="47">
        <v>479</v>
      </c>
      <c r="D65" s="48">
        <v>77</v>
      </c>
      <c r="E65" s="47">
        <v>26</v>
      </c>
      <c r="F65" s="46">
        <v>1</v>
      </c>
      <c r="G65" s="47">
        <v>13</v>
      </c>
      <c r="H65" s="47">
        <v>440</v>
      </c>
      <c r="I65" s="47">
        <v>1</v>
      </c>
      <c r="J65" s="47">
        <v>13</v>
      </c>
      <c r="K65" s="47">
        <v>0.7</v>
      </c>
      <c r="L65" s="72">
        <v>36951</v>
      </c>
      <c r="M65" s="10">
        <f t="shared" si="0"/>
        <v>5.6367432150313153E-2</v>
      </c>
      <c r="N65" s="59">
        <f t="shared" si="2"/>
        <v>2.2727272727272726E-3</v>
      </c>
      <c r="O65" s="7">
        <f t="shared" si="1"/>
        <v>0.66666666666666663</v>
      </c>
      <c r="P65" s="7"/>
      <c r="Q65" s="7"/>
    </row>
    <row r="66" spans="2:17" ht="15.95" thickBot="1">
      <c r="B66" s="50" t="s">
        <v>137</v>
      </c>
      <c r="C66" s="47">
        <v>475</v>
      </c>
      <c r="D66" s="48">
        <v>119</v>
      </c>
      <c r="E66" s="47">
        <v>10</v>
      </c>
      <c r="F66" s="46">
        <v>1</v>
      </c>
      <c r="G66" s="47">
        <v>6</v>
      </c>
      <c r="H66" s="47">
        <v>459</v>
      </c>
      <c r="I66" s="47"/>
      <c r="J66" s="47">
        <v>11</v>
      </c>
      <c r="K66" s="47">
        <v>0.2</v>
      </c>
      <c r="L66" s="72">
        <v>37316</v>
      </c>
      <c r="M66" s="10">
        <f t="shared" si="0"/>
        <v>2.1052631578947368E-2</v>
      </c>
      <c r="N66" s="59">
        <f t="shared" si="2"/>
        <v>0</v>
      </c>
      <c r="O66" s="7">
        <f t="shared" si="1"/>
        <v>0.625</v>
      </c>
      <c r="P66" s="7"/>
      <c r="Q66" s="7"/>
    </row>
    <row r="67" spans="2:17" ht="15.95" thickBot="1">
      <c r="B67" s="50" t="s">
        <v>39</v>
      </c>
      <c r="C67" s="47">
        <v>460</v>
      </c>
      <c r="D67" s="48">
        <v>66</v>
      </c>
      <c r="E67" s="47">
        <v>7</v>
      </c>
      <c r="F67" s="47"/>
      <c r="G67" s="47">
        <v>1</v>
      </c>
      <c r="H67" s="47">
        <v>452</v>
      </c>
      <c r="I67" s="47">
        <v>2</v>
      </c>
      <c r="J67" s="47">
        <v>169</v>
      </c>
      <c r="K67" s="47">
        <v>3</v>
      </c>
      <c r="L67" s="72">
        <v>46419</v>
      </c>
      <c r="M67" s="10">
        <f t="shared" si="0"/>
        <v>1.9565217391304349E-2</v>
      </c>
      <c r="N67" s="59">
        <f t="shared" si="2"/>
        <v>4.4247787610619468E-3</v>
      </c>
      <c r="O67" s="7">
        <f t="shared" si="1"/>
        <v>0.875</v>
      </c>
      <c r="P67" s="7"/>
      <c r="Q67" s="7"/>
    </row>
    <row r="68" spans="2:17" ht="15.95" thickBot="1">
      <c r="B68" s="50" t="s">
        <v>74</v>
      </c>
      <c r="C68" s="47">
        <v>438</v>
      </c>
      <c r="D68" s="48">
        <v>26</v>
      </c>
      <c r="E68" s="47">
        <v>10</v>
      </c>
      <c r="F68" s="46">
        <v>2</v>
      </c>
      <c r="G68" s="47">
        <v>30</v>
      </c>
      <c r="H68" s="47">
        <v>398</v>
      </c>
      <c r="I68" s="47">
        <v>4</v>
      </c>
      <c r="J68" s="47">
        <v>64</v>
      </c>
      <c r="K68" s="47">
        <v>1</v>
      </c>
      <c r="L68" s="72">
        <v>43862</v>
      </c>
      <c r="M68" s="10">
        <f t="shared" ref="M68:M131" si="3">(E68+I68)/C68</f>
        <v>3.1963470319634701E-2</v>
      </c>
      <c r="N68" s="59">
        <f t="shared" si="2"/>
        <v>1.0050251256281407E-2</v>
      </c>
      <c r="O68" s="7">
        <f t="shared" ref="O68:O131" si="4">E68/(E68+G68)</f>
        <v>0.25</v>
      </c>
      <c r="P68" s="7"/>
      <c r="Q68" s="7"/>
    </row>
    <row r="69" spans="2:17" ht="15.95" thickBot="1">
      <c r="B69" s="50" t="s">
        <v>93</v>
      </c>
      <c r="C69" s="47">
        <v>424</v>
      </c>
      <c r="D69" s="48">
        <v>17</v>
      </c>
      <c r="E69" s="47">
        <v>3</v>
      </c>
      <c r="F69" s="46">
        <v>2</v>
      </c>
      <c r="G69" s="47">
        <v>30</v>
      </c>
      <c r="H69" s="47">
        <v>391</v>
      </c>
      <c r="I69" s="47">
        <v>6</v>
      </c>
      <c r="J69" s="47">
        <v>143</v>
      </c>
      <c r="K69" s="47">
        <v>1</v>
      </c>
      <c r="L69" s="72">
        <v>47150</v>
      </c>
      <c r="M69" s="10">
        <f t="shared" si="3"/>
        <v>2.1226415094339621E-2</v>
      </c>
      <c r="N69" s="59">
        <f t="shared" si="2"/>
        <v>1.5345268542199489E-2</v>
      </c>
      <c r="O69" s="7">
        <f t="shared" si="4"/>
        <v>9.0909090909090912E-2</v>
      </c>
      <c r="P69" s="7"/>
      <c r="Q69" s="7"/>
    </row>
    <row r="70" spans="2:17" ht="15.95" thickBot="1">
      <c r="B70" s="50" t="s">
        <v>61</v>
      </c>
      <c r="C70" s="47">
        <v>408</v>
      </c>
      <c r="D70" s="48">
        <v>65</v>
      </c>
      <c r="E70" s="47">
        <v>13</v>
      </c>
      <c r="F70" s="46">
        <v>2</v>
      </c>
      <c r="G70" s="47">
        <v>34</v>
      </c>
      <c r="H70" s="47">
        <v>361</v>
      </c>
      <c r="I70" s="47">
        <v>6</v>
      </c>
      <c r="J70" s="47">
        <v>42</v>
      </c>
      <c r="K70" s="47">
        <v>1</v>
      </c>
      <c r="L70" s="72">
        <v>37681</v>
      </c>
      <c r="M70" s="10">
        <f t="shared" si="3"/>
        <v>4.6568627450980393E-2</v>
      </c>
      <c r="N70" s="59">
        <f t="shared" ref="N70:N133" si="5">I70/H70</f>
        <v>1.662049861495845E-2</v>
      </c>
      <c r="O70" s="7">
        <f t="shared" si="4"/>
        <v>0.27659574468085107</v>
      </c>
      <c r="P70" s="7"/>
      <c r="Q70" s="7"/>
    </row>
    <row r="71" spans="2:17" ht="15.95" thickBot="1">
      <c r="B71" s="50" t="s">
        <v>28</v>
      </c>
      <c r="C71" s="47">
        <v>347</v>
      </c>
      <c r="D71" s="48">
        <v>42</v>
      </c>
      <c r="E71" s="47"/>
      <c r="F71" s="47"/>
      <c r="G71" s="47">
        <v>1</v>
      </c>
      <c r="H71" s="47">
        <v>346</v>
      </c>
      <c r="I71" s="47">
        <v>3</v>
      </c>
      <c r="J71" s="47">
        <v>184</v>
      </c>
      <c r="K71" s="47"/>
      <c r="L71" s="72">
        <v>36951</v>
      </c>
      <c r="M71" s="10">
        <f t="shared" si="3"/>
        <v>8.6455331412103754E-3</v>
      </c>
      <c r="N71" s="59">
        <f t="shared" si="5"/>
        <v>8.670520231213872E-3</v>
      </c>
      <c r="O71" s="7">
        <f t="shared" si="4"/>
        <v>0</v>
      </c>
      <c r="P71" s="7"/>
      <c r="Q71" s="7"/>
    </row>
    <row r="72" spans="2:17" ht="15.95" thickBot="1">
      <c r="B72" s="50" t="s">
        <v>57</v>
      </c>
      <c r="C72" s="47">
        <v>346</v>
      </c>
      <c r="D72" s="48">
        <v>15</v>
      </c>
      <c r="E72" s="47">
        <v>8</v>
      </c>
      <c r="F72" s="46">
        <v>1</v>
      </c>
      <c r="G72" s="47">
        <v>14</v>
      </c>
      <c r="H72" s="47">
        <v>324</v>
      </c>
      <c r="I72" s="47">
        <v>8</v>
      </c>
      <c r="J72" s="47">
        <v>50</v>
      </c>
      <c r="K72" s="47">
        <v>1</v>
      </c>
      <c r="L72" s="72">
        <v>38777</v>
      </c>
      <c r="M72" s="10">
        <f t="shared" si="3"/>
        <v>4.6242774566473986E-2</v>
      </c>
      <c r="N72" s="59">
        <f t="shared" si="5"/>
        <v>2.4691358024691357E-2</v>
      </c>
      <c r="O72" s="7">
        <f t="shared" si="4"/>
        <v>0.36363636363636365</v>
      </c>
      <c r="P72" s="7"/>
      <c r="Q72" s="7"/>
    </row>
    <row r="73" spans="2:17" ht="15.95" thickBot="1">
      <c r="B73" s="50" t="s">
        <v>154</v>
      </c>
      <c r="C73" s="47">
        <v>334</v>
      </c>
      <c r="D73" s="48">
        <v>26</v>
      </c>
      <c r="E73" s="47">
        <v>6</v>
      </c>
      <c r="F73" s="46">
        <v>3</v>
      </c>
      <c r="G73" s="47">
        <v>1</v>
      </c>
      <c r="H73" s="47">
        <v>327</v>
      </c>
      <c r="I73" s="47">
        <v>10</v>
      </c>
      <c r="J73" s="44">
        <v>4323</v>
      </c>
      <c r="K73" s="47">
        <v>78</v>
      </c>
      <c r="L73" s="72">
        <v>36951</v>
      </c>
      <c r="M73" s="10">
        <f t="shared" si="3"/>
        <v>4.790419161676647E-2</v>
      </c>
      <c r="N73" s="59">
        <f t="shared" si="5"/>
        <v>3.0581039755351681E-2</v>
      </c>
      <c r="O73" s="7">
        <f t="shared" si="4"/>
        <v>0.8571428571428571</v>
      </c>
      <c r="P73" s="7"/>
      <c r="Q73" s="7"/>
    </row>
    <row r="74" spans="2:17" ht="28.5" thickBot="1">
      <c r="B74" s="50" t="s">
        <v>88</v>
      </c>
      <c r="C74" s="47">
        <v>323</v>
      </c>
      <c r="D74" s="48">
        <v>45</v>
      </c>
      <c r="E74" s="47">
        <v>6</v>
      </c>
      <c r="F74" s="47"/>
      <c r="G74" s="47">
        <v>8</v>
      </c>
      <c r="H74" s="47">
        <v>309</v>
      </c>
      <c r="I74" s="47">
        <v>1</v>
      </c>
      <c r="J74" s="47">
        <v>98</v>
      </c>
      <c r="K74" s="47">
        <v>2</v>
      </c>
      <c r="L74" s="72">
        <v>38047</v>
      </c>
      <c r="M74" s="10">
        <f t="shared" si="3"/>
        <v>2.1671826625386997E-2</v>
      </c>
      <c r="N74" s="59">
        <f t="shared" si="5"/>
        <v>3.2362459546925568E-3</v>
      </c>
      <c r="O74" s="7">
        <f t="shared" si="4"/>
        <v>0.42857142857142855</v>
      </c>
      <c r="P74" s="7"/>
      <c r="Q74" s="7"/>
    </row>
    <row r="75" spans="2:17" ht="15.95" thickBot="1">
      <c r="B75" s="50" t="s">
        <v>90</v>
      </c>
      <c r="C75" s="47">
        <v>314</v>
      </c>
      <c r="D75" s="48">
        <v>19</v>
      </c>
      <c r="E75" s="47">
        <v>2</v>
      </c>
      <c r="F75" s="47"/>
      <c r="G75" s="47">
        <v>3</v>
      </c>
      <c r="H75" s="47">
        <v>309</v>
      </c>
      <c r="I75" s="47">
        <v>6</v>
      </c>
      <c r="J75" s="47">
        <v>62</v>
      </c>
      <c r="K75" s="47">
        <v>0.4</v>
      </c>
      <c r="L75" s="72">
        <v>38047</v>
      </c>
      <c r="M75" s="10">
        <f t="shared" si="3"/>
        <v>2.5477707006369428E-2</v>
      </c>
      <c r="N75" s="59">
        <f t="shared" si="5"/>
        <v>1.9417475728155338E-2</v>
      </c>
      <c r="O75" s="7">
        <f t="shared" si="4"/>
        <v>0.4</v>
      </c>
      <c r="P75" s="7"/>
      <c r="Q75" s="7"/>
    </row>
    <row r="76" spans="2:17" ht="15.95" thickBot="1">
      <c r="B76" s="50" t="s">
        <v>56</v>
      </c>
      <c r="C76" s="47">
        <v>314</v>
      </c>
      <c r="D76" s="48">
        <v>22</v>
      </c>
      <c r="E76" s="47"/>
      <c r="F76" s="47"/>
      <c r="G76" s="47">
        <v>2</v>
      </c>
      <c r="H76" s="47">
        <v>312</v>
      </c>
      <c r="I76" s="47">
        <v>1</v>
      </c>
      <c r="J76" s="47">
        <v>58</v>
      </c>
      <c r="K76" s="47"/>
      <c r="L76" s="72">
        <v>38412</v>
      </c>
      <c r="M76" s="10">
        <f t="shared" si="3"/>
        <v>3.1847133757961785E-3</v>
      </c>
      <c r="N76" s="59">
        <f t="shared" si="5"/>
        <v>3.205128205128205E-3</v>
      </c>
      <c r="O76" s="7">
        <f t="shared" si="4"/>
        <v>0</v>
      </c>
      <c r="P76" s="7"/>
      <c r="Q76" s="7"/>
    </row>
    <row r="77" spans="2:17" ht="15.95" thickBot="1">
      <c r="B77" s="50" t="s">
        <v>97</v>
      </c>
      <c r="C77" s="47">
        <v>312</v>
      </c>
      <c r="D77" s="48">
        <v>34</v>
      </c>
      <c r="E77" s="47">
        <v>8</v>
      </c>
      <c r="F77" s="47"/>
      <c r="G77" s="47">
        <v>2</v>
      </c>
      <c r="H77" s="47">
        <v>302</v>
      </c>
      <c r="I77" s="47">
        <v>10</v>
      </c>
      <c r="J77" s="47">
        <v>26</v>
      </c>
      <c r="K77" s="47">
        <v>0.7</v>
      </c>
      <c r="L77" s="72">
        <v>36951</v>
      </c>
      <c r="M77" s="10">
        <f t="shared" si="3"/>
        <v>5.7692307692307696E-2</v>
      </c>
      <c r="N77" s="59">
        <f t="shared" si="5"/>
        <v>3.3112582781456956E-2</v>
      </c>
      <c r="O77" s="7">
        <f t="shared" si="4"/>
        <v>0.8</v>
      </c>
      <c r="P77" s="7"/>
      <c r="Q77" s="7"/>
    </row>
    <row r="78" spans="2:17" ht="15.95" thickBot="1">
      <c r="B78" s="50" t="s">
        <v>82</v>
      </c>
      <c r="C78" s="47">
        <v>304</v>
      </c>
      <c r="D78" s="47"/>
      <c r="E78" s="47">
        <v>1</v>
      </c>
      <c r="F78" s="47"/>
      <c r="G78" s="47"/>
      <c r="H78" s="47">
        <v>303</v>
      </c>
      <c r="I78" s="47">
        <v>9</v>
      </c>
      <c r="J78" s="47">
        <v>88</v>
      </c>
      <c r="K78" s="47">
        <v>0.3</v>
      </c>
      <c r="L78" s="72">
        <v>40969</v>
      </c>
      <c r="M78" s="10">
        <f t="shared" si="3"/>
        <v>3.2894736842105261E-2</v>
      </c>
      <c r="N78" s="59">
        <f t="shared" si="5"/>
        <v>2.9702970297029702E-2</v>
      </c>
      <c r="O78" s="7">
        <f t="shared" si="4"/>
        <v>1</v>
      </c>
      <c r="P78" s="7"/>
      <c r="Q78" s="7"/>
    </row>
    <row r="79" spans="2:17" ht="15.95" thickBot="1">
      <c r="B79" s="50" t="s">
        <v>45</v>
      </c>
      <c r="C79" s="47">
        <v>298</v>
      </c>
      <c r="D79" s="48">
        <v>15</v>
      </c>
      <c r="E79" s="47">
        <v>3</v>
      </c>
      <c r="F79" s="46">
        <v>1</v>
      </c>
      <c r="G79" s="47">
        <v>39</v>
      </c>
      <c r="H79" s="47">
        <v>256</v>
      </c>
      <c r="I79" s="47"/>
      <c r="J79" s="47">
        <v>13</v>
      </c>
      <c r="K79" s="47">
        <v>0.1</v>
      </c>
      <c r="L79" s="72">
        <v>43831</v>
      </c>
      <c r="M79" s="10">
        <f t="shared" si="3"/>
        <v>1.0067114093959731E-2</v>
      </c>
      <c r="N79" s="59">
        <f t="shared" si="5"/>
        <v>0</v>
      </c>
      <c r="O79" s="7">
        <f t="shared" si="4"/>
        <v>7.1428571428571425E-2</v>
      </c>
      <c r="P79" s="7"/>
      <c r="Q79" s="7"/>
    </row>
    <row r="80" spans="2:17" ht="15.95" thickBot="1">
      <c r="B80" s="50" t="s">
        <v>116</v>
      </c>
      <c r="C80" s="47">
        <v>284</v>
      </c>
      <c r="D80" s="48">
        <v>56</v>
      </c>
      <c r="E80" s="47">
        <v>1</v>
      </c>
      <c r="F80" s="47"/>
      <c r="G80" s="47">
        <v>20</v>
      </c>
      <c r="H80" s="47">
        <v>263</v>
      </c>
      <c r="I80" s="47"/>
      <c r="J80" s="47">
        <v>15</v>
      </c>
      <c r="K80" s="47">
        <v>0.05</v>
      </c>
      <c r="L80" s="72">
        <v>40969</v>
      </c>
      <c r="M80" s="10">
        <f t="shared" si="3"/>
        <v>3.5211267605633804E-3</v>
      </c>
      <c r="N80" s="59">
        <f t="shared" si="5"/>
        <v>0</v>
      </c>
      <c r="O80" s="7">
        <f t="shared" si="4"/>
        <v>4.7619047619047616E-2</v>
      </c>
      <c r="P80" s="7"/>
      <c r="Q80" s="7"/>
    </row>
    <row r="81" spans="2:17" ht="15.95" thickBot="1">
      <c r="B81" s="50" t="s">
        <v>150</v>
      </c>
      <c r="C81" s="47">
        <v>263</v>
      </c>
      <c r="D81" s="48">
        <v>32</v>
      </c>
      <c r="E81" s="47">
        <v>2</v>
      </c>
      <c r="F81" s="47"/>
      <c r="G81" s="47">
        <v>2</v>
      </c>
      <c r="H81" s="47">
        <v>259</v>
      </c>
      <c r="I81" s="47">
        <v>33</v>
      </c>
      <c r="J81" s="47">
        <v>65</v>
      </c>
      <c r="K81" s="47">
        <v>0.5</v>
      </c>
      <c r="L81" s="72">
        <v>38777</v>
      </c>
      <c r="M81" s="10">
        <f t="shared" si="3"/>
        <v>0.13307984790874525</v>
      </c>
      <c r="N81" s="59">
        <f t="shared" si="5"/>
        <v>0.12741312741312741</v>
      </c>
      <c r="O81" s="7">
        <f t="shared" si="4"/>
        <v>0.5</v>
      </c>
      <c r="P81" s="7"/>
      <c r="Q81" s="7"/>
    </row>
    <row r="82" spans="2:17" ht="28.5" thickBot="1">
      <c r="B82" s="50" t="s">
        <v>78</v>
      </c>
      <c r="C82" s="47">
        <v>259</v>
      </c>
      <c r="D82" s="48">
        <v>18</v>
      </c>
      <c r="E82" s="47">
        <v>6</v>
      </c>
      <c r="F82" s="46">
        <v>2</v>
      </c>
      <c r="G82" s="47">
        <v>3</v>
      </c>
      <c r="H82" s="47">
        <v>250</v>
      </c>
      <c r="I82" s="47">
        <v>1</v>
      </c>
      <c r="J82" s="47">
        <v>124</v>
      </c>
      <c r="K82" s="47">
        <v>3</v>
      </c>
      <c r="L82" s="72">
        <v>45689</v>
      </c>
      <c r="M82" s="10">
        <f t="shared" si="3"/>
        <v>2.7027027027027029E-2</v>
      </c>
      <c r="N82" s="59">
        <f t="shared" si="5"/>
        <v>4.0000000000000001E-3</v>
      </c>
      <c r="O82" s="7">
        <f t="shared" si="4"/>
        <v>0.66666666666666663</v>
      </c>
      <c r="P82" s="7"/>
      <c r="Q82" s="7"/>
    </row>
    <row r="83" spans="2:17" ht="15.95" thickBot="1">
      <c r="B83" s="50" t="s">
        <v>157</v>
      </c>
      <c r="C83" s="47">
        <v>259</v>
      </c>
      <c r="D83" s="48">
        <v>13</v>
      </c>
      <c r="E83" s="47">
        <v>3</v>
      </c>
      <c r="F83" s="46">
        <v>2</v>
      </c>
      <c r="G83" s="47">
        <v>18</v>
      </c>
      <c r="H83" s="47">
        <v>238</v>
      </c>
      <c r="I83" s="47">
        <v>3</v>
      </c>
      <c r="J83" s="47">
        <v>25</v>
      </c>
      <c r="K83" s="47">
        <v>0.3</v>
      </c>
      <c r="L83" s="72">
        <v>36951</v>
      </c>
      <c r="M83" s="10">
        <f t="shared" si="3"/>
        <v>2.3166023166023165E-2</v>
      </c>
      <c r="N83" s="59">
        <f t="shared" si="5"/>
        <v>1.2605042016806723E-2</v>
      </c>
      <c r="O83" s="7">
        <f t="shared" si="4"/>
        <v>0.14285714285714285</v>
      </c>
      <c r="P83" s="7"/>
      <c r="Q83" s="7"/>
    </row>
    <row r="84" spans="2:17" ht="15.95" thickBot="1">
      <c r="B84" s="50" t="s">
        <v>153</v>
      </c>
      <c r="C84" s="47">
        <v>255</v>
      </c>
      <c r="D84" s="48">
        <v>20</v>
      </c>
      <c r="E84" s="47"/>
      <c r="F84" s="47"/>
      <c r="G84" s="47">
        <v>67</v>
      </c>
      <c r="H84" s="47">
        <v>188</v>
      </c>
      <c r="I84" s="47">
        <v>12</v>
      </c>
      <c r="J84" s="47">
        <v>60</v>
      </c>
      <c r="K84" s="47"/>
      <c r="L84" s="72">
        <v>44958</v>
      </c>
      <c r="M84" s="10">
        <f t="shared" si="3"/>
        <v>4.7058823529411764E-2</v>
      </c>
      <c r="N84" s="59">
        <f t="shared" si="5"/>
        <v>6.3829787234042548E-2</v>
      </c>
      <c r="O84" s="7">
        <f t="shared" si="4"/>
        <v>0</v>
      </c>
      <c r="P84" s="7"/>
      <c r="Q84" s="7"/>
    </row>
    <row r="85" spans="2:17" ht="15.95" thickBot="1">
      <c r="B85" s="50" t="s">
        <v>67</v>
      </c>
      <c r="C85" s="47">
        <v>224</v>
      </c>
      <c r="D85" s="47"/>
      <c r="E85" s="47">
        <v>22</v>
      </c>
      <c r="F85" s="47"/>
      <c r="G85" s="47">
        <v>6</v>
      </c>
      <c r="H85" s="47">
        <v>196</v>
      </c>
      <c r="I85" s="47">
        <v>16</v>
      </c>
      <c r="J85" s="44">
        <v>6602</v>
      </c>
      <c r="K85" s="47">
        <v>648</v>
      </c>
      <c r="L85" s="72">
        <v>46054</v>
      </c>
      <c r="M85" s="10">
        <f t="shared" si="3"/>
        <v>0.16964285714285715</v>
      </c>
      <c r="N85" s="59">
        <f t="shared" si="5"/>
        <v>8.1632653061224483E-2</v>
      </c>
      <c r="O85" s="7">
        <f t="shared" si="4"/>
        <v>0.7857142857142857</v>
      </c>
      <c r="P85" s="7"/>
      <c r="Q85" s="7"/>
    </row>
    <row r="86" spans="2:17" ht="15.95" thickBot="1">
      <c r="B86" s="50" t="s">
        <v>156</v>
      </c>
      <c r="C86" s="47">
        <v>222</v>
      </c>
      <c r="D86" s="48">
        <v>15</v>
      </c>
      <c r="E86" s="47">
        <v>12</v>
      </c>
      <c r="F86" s="46">
        <v>1</v>
      </c>
      <c r="G86" s="47">
        <v>23</v>
      </c>
      <c r="H86" s="47">
        <v>187</v>
      </c>
      <c r="I86" s="47"/>
      <c r="J86" s="47">
        <v>11</v>
      </c>
      <c r="K86" s="47">
        <v>0.6</v>
      </c>
      <c r="L86" s="72">
        <v>39508</v>
      </c>
      <c r="M86" s="10">
        <f t="shared" si="3"/>
        <v>5.4054054054054057E-2</v>
      </c>
      <c r="N86" s="59">
        <f t="shared" si="5"/>
        <v>0</v>
      </c>
      <c r="O86" s="7">
        <f t="shared" si="4"/>
        <v>0.34285714285714286</v>
      </c>
      <c r="P86" s="7"/>
      <c r="Q86" s="7"/>
    </row>
    <row r="87" spans="2:17" ht="15.95" thickBot="1">
      <c r="B87" s="50" t="s">
        <v>40</v>
      </c>
      <c r="C87" s="47">
        <v>214</v>
      </c>
      <c r="D87" s="48">
        <v>35</v>
      </c>
      <c r="E87" s="47">
        <v>6</v>
      </c>
      <c r="F87" s="46">
        <v>1</v>
      </c>
      <c r="G87" s="47">
        <v>15</v>
      </c>
      <c r="H87" s="47">
        <v>193</v>
      </c>
      <c r="I87" s="47">
        <v>3</v>
      </c>
      <c r="J87" s="47">
        <v>177</v>
      </c>
      <c r="K87" s="47">
        <v>5</v>
      </c>
      <c r="L87" s="72">
        <v>39508</v>
      </c>
      <c r="M87" s="10">
        <f t="shared" si="3"/>
        <v>4.2056074766355138E-2</v>
      </c>
      <c r="N87" s="59">
        <f t="shared" si="5"/>
        <v>1.5544041450777202E-2</v>
      </c>
      <c r="O87" s="7">
        <f t="shared" si="4"/>
        <v>0.2857142857142857</v>
      </c>
      <c r="P87" s="7"/>
      <c r="Q87" s="7"/>
    </row>
    <row r="88" spans="2:17" ht="15.95" thickBot="1">
      <c r="B88" s="50" t="s">
        <v>102</v>
      </c>
      <c r="C88" s="47">
        <v>212</v>
      </c>
      <c r="D88" s="48">
        <v>15</v>
      </c>
      <c r="E88" s="47">
        <v>10</v>
      </c>
      <c r="F88" s="47"/>
      <c r="G88" s="47">
        <v>33</v>
      </c>
      <c r="H88" s="47">
        <v>169</v>
      </c>
      <c r="I88" s="47">
        <v>3</v>
      </c>
      <c r="J88" s="47">
        <v>74</v>
      </c>
      <c r="K88" s="47">
        <v>3</v>
      </c>
      <c r="L88" s="72">
        <v>39142</v>
      </c>
      <c r="M88" s="10">
        <f t="shared" si="3"/>
        <v>6.1320754716981132E-2</v>
      </c>
      <c r="N88" s="59">
        <f t="shared" si="5"/>
        <v>1.7751479289940829E-2</v>
      </c>
      <c r="O88" s="7">
        <f t="shared" si="4"/>
        <v>0.23255813953488372</v>
      </c>
      <c r="P88" s="7"/>
      <c r="Q88" s="7"/>
    </row>
    <row r="89" spans="2:17" ht="15.95" thickBot="1">
      <c r="B89" s="50" t="s">
        <v>37</v>
      </c>
      <c r="C89" s="47">
        <v>209</v>
      </c>
      <c r="D89" s="48">
        <v>27</v>
      </c>
      <c r="E89" s="47">
        <v>4</v>
      </c>
      <c r="F89" s="47"/>
      <c r="G89" s="47">
        <v>15</v>
      </c>
      <c r="H89" s="47">
        <v>190</v>
      </c>
      <c r="I89" s="47">
        <v>23</v>
      </c>
      <c r="J89" s="47">
        <v>21</v>
      </c>
      <c r="K89" s="47">
        <v>0.4</v>
      </c>
      <c r="L89" s="72">
        <v>46419</v>
      </c>
      <c r="M89" s="10">
        <f t="shared" si="3"/>
        <v>0.12918660287081341</v>
      </c>
      <c r="N89" s="59">
        <f t="shared" si="5"/>
        <v>0.12105263157894737</v>
      </c>
      <c r="O89" s="7">
        <f t="shared" si="4"/>
        <v>0.21052631578947367</v>
      </c>
      <c r="P89" s="7"/>
      <c r="Q89" s="7"/>
    </row>
    <row r="90" spans="2:17" ht="15.95" thickBot="1">
      <c r="B90" s="50" t="s">
        <v>32</v>
      </c>
      <c r="C90" s="47">
        <v>194</v>
      </c>
      <c r="D90" s="48">
        <v>20</v>
      </c>
      <c r="E90" s="47"/>
      <c r="F90" s="47"/>
      <c r="G90" s="47">
        <v>25</v>
      </c>
      <c r="H90" s="47">
        <v>169</v>
      </c>
      <c r="I90" s="47">
        <v>3</v>
      </c>
      <c r="J90" s="47">
        <v>2</v>
      </c>
      <c r="K90" s="47"/>
      <c r="L90" s="72">
        <v>44562</v>
      </c>
      <c r="M90" s="10">
        <f t="shared" si="3"/>
        <v>1.5463917525773196E-2</v>
      </c>
      <c r="N90" s="59">
        <f t="shared" si="5"/>
        <v>1.7751479289940829E-2</v>
      </c>
      <c r="O90" s="7">
        <f t="shared" si="4"/>
        <v>0</v>
      </c>
      <c r="P90" s="7"/>
      <c r="Q90" s="7"/>
    </row>
    <row r="91" spans="2:17" ht="15.95" thickBot="1">
      <c r="B91" s="50" t="s">
        <v>158</v>
      </c>
      <c r="C91" s="47">
        <v>183</v>
      </c>
      <c r="D91" s="47"/>
      <c r="E91" s="47"/>
      <c r="F91" s="47"/>
      <c r="G91" s="47">
        <v>1</v>
      </c>
      <c r="H91" s="47">
        <v>182</v>
      </c>
      <c r="I91" s="47"/>
      <c r="J91" s="47">
        <v>204</v>
      </c>
      <c r="K91" s="47"/>
      <c r="L91" s="72">
        <v>40238</v>
      </c>
      <c r="M91" s="10">
        <f t="shared" si="3"/>
        <v>0</v>
      </c>
      <c r="N91" s="59">
        <f t="shared" si="5"/>
        <v>0</v>
      </c>
      <c r="O91" s="7">
        <f t="shared" si="4"/>
        <v>0</v>
      </c>
      <c r="P91" s="7"/>
      <c r="Q91" s="7"/>
    </row>
    <row r="92" spans="2:17" ht="15.95" thickBot="1">
      <c r="B92" s="50" t="s">
        <v>161</v>
      </c>
      <c r="C92" s="47">
        <v>167</v>
      </c>
      <c r="D92" s="48">
        <v>15</v>
      </c>
      <c r="E92" s="47"/>
      <c r="F92" s="47"/>
      <c r="G92" s="47">
        <v>23</v>
      </c>
      <c r="H92" s="47">
        <v>144</v>
      </c>
      <c r="I92" s="47">
        <v>3</v>
      </c>
      <c r="J92" s="47">
        <v>33</v>
      </c>
      <c r="K92" s="47"/>
      <c r="L92" s="72">
        <v>44958</v>
      </c>
      <c r="M92" s="10">
        <f t="shared" si="3"/>
        <v>1.7964071856287425E-2</v>
      </c>
      <c r="N92" s="59">
        <f t="shared" si="5"/>
        <v>2.0833333333333332E-2</v>
      </c>
      <c r="O92" s="7">
        <f t="shared" si="4"/>
        <v>0</v>
      </c>
      <c r="P92" s="7"/>
      <c r="Q92" s="7"/>
    </row>
    <row r="93" spans="2:17" ht="15.95" thickBot="1">
      <c r="B93" s="50" t="s">
        <v>163</v>
      </c>
      <c r="C93" s="47">
        <v>165</v>
      </c>
      <c r="D93" s="48">
        <v>64</v>
      </c>
      <c r="E93" s="47">
        <v>1</v>
      </c>
      <c r="F93" s="46">
        <v>1</v>
      </c>
      <c r="G93" s="47">
        <v>4</v>
      </c>
      <c r="H93" s="47">
        <v>160</v>
      </c>
      <c r="I93" s="47"/>
      <c r="J93" s="47">
        <v>6</v>
      </c>
      <c r="K93" s="47">
        <v>0.04</v>
      </c>
      <c r="L93" s="72">
        <v>40238</v>
      </c>
      <c r="M93" s="10">
        <f t="shared" si="3"/>
        <v>6.0606060606060606E-3</v>
      </c>
      <c r="N93" s="59">
        <f t="shared" si="5"/>
        <v>0</v>
      </c>
      <c r="O93" s="7">
        <f t="shared" si="4"/>
        <v>0.2</v>
      </c>
      <c r="P93" s="7"/>
      <c r="Q93" s="7"/>
    </row>
    <row r="94" spans="2:17" ht="28.5" thickBot="1">
      <c r="B94" s="50" t="s">
        <v>17</v>
      </c>
      <c r="C94" s="47">
        <v>159</v>
      </c>
      <c r="D94" s="48">
        <v>4</v>
      </c>
      <c r="E94" s="47"/>
      <c r="F94" s="47"/>
      <c r="G94" s="47">
        <v>70</v>
      </c>
      <c r="H94" s="47">
        <v>89</v>
      </c>
      <c r="I94" s="47">
        <v>1</v>
      </c>
      <c r="J94" s="44">
        <v>3254</v>
      </c>
      <c r="K94" s="47"/>
      <c r="L94" s="72">
        <v>37681</v>
      </c>
      <c r="M94" s="10">
        <f t="shared" si="3"/>
        <v>6.2893081761006293E-3</v>
      </c>
      <c r="N94" s="59">
        <f t="shared" si="5"/>
        <v>1.1235955056179775E-2</v>
      </c>
      <c r="O94" s="7">
        <f t="shared" si="4"/>
        <v>0</v>
      </c>
      <c r="P94" s="7"/>
      <c r="Q94" s="7"/>
    </row>
    <row r="95" spans="2:17" ht="15.95" thickBot="1">
      <c r="B95" s="50" t="s">
        <v>166</v>
      </c>
      <c r="C95" s="47">
        <v>152</v>
      </c>
      <c r="D95" s="48">
        <v>11</v>
      </c>
      <c r="E95" s="47">
        <v>5</v>
      </c>
      <c r="F95" s="47"/>
      <c r="G95" s="47">
        <v>2</v>
      </c>
      <c r="H95" s="47">
        <v>145</v>
      </c>
      <c r="I95" s="47">
        <v>1</v>
      </c>
      <c r="J95" s="47">
        <v>5</v>
      </c>
      <c r="K95" s="47">
        <v>0.2</v>
      </c>
      <c r="L95" s="72">
        <v>40603</v>
      </c>
      <c r="M95" s="10">
        <f t="shared" si="3"/>
        <v>3.9473684210526314E-2</v>
      </c>
      <c r="N95" s="59">
        <f t="shared" si="5"/>
        <v>6.8965517241379309E-3</v>
      </c>
      <c r="O95" s="7">
        <f t="shared" si="4"/>
        <v>0.7142857142857143</v>
      </c>
      <c r="P95" s="7"/>
      <c r="Q95" s="7"/>
    </row>
    <row r="96" spans="2:17" ht="15.95" thickBot="1">
      <c r="B96" s="50" t="s">
        <v>22</v>
      </c>
      <c r="C96" s="47">
        <v>151</v>
      </c>
      <c r="D96" s="48">
        <v>2</v>
      </c>
      <c r="E96" s="47"/>
      <c r="F96" s="47"/>
      <c r="G96" s="47">
        <v>2</v>
      </c>
      <c r="H96" s="47">
        <v>149</v>
      </c>
      <c r="I96" s="47">
        <v>4</v>
      </c>
      <c r="J96" s="47">
        <v>342</v>
      </c>
      <c r="K96" s="47"/>
      <c r="L96" s="72">
        <v>38777</v>
      </c>
      <c r="M96" s="10">
        <f t="shared" si="3"/>
        <v>2.6490066225165563E-2</v>
      </c>
      <c r="N96" s="59">
        <f t="shared" si="5"/>
        <v>2.6845637583892617E-2</v>
      </c>
      <c r="O96" s="7">
        <f t="shared" si="4"/>
        <v>0</v>
      </c>
      <c r="P96" s="7"/>
      <c r="Q96" s="7"/>
    </row>
    <row r="97" spans="2:17" ht="15.95" thickBot="1">
      <c r="B97" s="50" t="s">
        <v>159</v>
      </c>
      <c r="C97" s="47">
        <v>144</v>
      </c>
      <c r="D97" s="48">
        <v>40</v>
      </c>
      <c r="E97" s="47">
        <v>2</v>
      </c>
      <c r="F97" s="47"/>
      <c r="G97" s="47">
        <v>7</v>
      </c>
      <c r="H97" s="47">
        <v>135</v>
      </c>
      <c r="I97" s="47">
        <v>8</v>
      </c>
      <c r="J97" s="47">
        <v>4</v>
      </c>
      <c r="K97" s="47">
        <v>0.06</v>
      </c>
      <c r="L97" s="72">
        <v>41699</v>
      </c>
      <c r="M97" s="10">
        <f t="shared" si="3"/>
        <v>6.9444444444444448E-2</v>
      </c>
      <c r="N97" s="59">
        <f t="shared" si="5"/>
        <v>5.9259259259259262E-2</v>
      </c>
      <c r="O97" s="7">
        <f t="shared" si="4"/>
        <v>0.22222222222222221</v>
      </c>
      <c r="P97" s="7"/>
      <c r="Q97" s="7"/>
    </row>
    <row r="98" spans="2:17" ht="15.95" thickBot="1">
      <c r="B98" s="50" t="s">
        <v>165</v>
      </c>
      <c r="C98" s="47">
        <v>142</v>
      </c>
      <c r="D98" s="48">
        <v>12</v>
      </c>
      <c r="E98" s="47"/>
      <c r="F98" s="47"/>
      <c r="G98" s="47">
        <v>27</v>
      </c>
      <c r="H98" s="47">
        <v>115</v>
      </c>
      <c r="I98" s="47"/>
      <c r="J98" s="47">
        <v>8</v>
      </c>
      <c r="K98" s="47"/>
      <c r="L98" s="72">
        <v>36951</v>
      </c>
      <c r="M98" s="10">
        <f t="shared" si="3"/>
        <v>0</v>
      </c>
      <c r="N98" s="59">
        <f t="shared" si="5"/>
        <v>0</v>
      </c>
      <c r="O98" s="7">
        <f t="shared" si="4"/>
        <v>0</v>
      </c>
      <c r="P98" s="7"/>
      <c r="Q98" s="7"/>
    </row>
    <row r="99" spans="2:17" ht="15.95" thickBot="1">
      <c r="B99" s="50" t="s">
        <v>152</v>
      </c>
      <c r="C99" s="47">
        <v>139</v>
      </c>
      <c r="D99" s="48">
        <v>48</v>
      </c>
      <c r="E99" s="47">
        <v>6</v>
      </c>
      <c r="F99" s="46">
        <v>4</v>
      </c>
      <c r="G99" s="47">
        <v>5</v>
      </c>
      <c r="H99" s="47">
        <v>128</v>
      </c>
      <c r="I99" s="47"/>
      <c r="J99" s="47">
        <v>5</v>
      </c>
      <c r="K99" s="47">
        <v>0.2</v>
      </c>
      <c r="L99" s="72">
        <v>38412</v>
      </c>
      <c r="M99" s="10">
        <f t="shared" si="3"/>
        <v>4.3165467625899283E-2</v>
      </c>
      <c r="N99" s="59">
        <f t="shared" si="5"/>
        <v>0</v>
      </c>
      <c r="O99" s="7">
        <f t="shared" si="4"/>
        <v>0.54545454545454541</v>
      </c>
      <c r="P99" s="7"/>
      <c r="Q99" s="7"/>
    </row>
    <row r="100" spans="2:17" ht="15.95" thickBot="1">
      <c r="B100" s="50" t="s">
        <v>96</v>
      </c>
      <c r="C100" s="47">
        <v>139</v>
      </c>
      <c r="D100" s="48">
        <v>20</v>
      </c>
      <c r="E100" s="47">
        <v>3</v>
      </c>
      <c r="F100" s="47"/>
      <c r="G100" s="47">
        <v>4</v>
      </c>
      <c r="H100" s="47">
        <v>132</v>
      </c>
      <c r="I100" s="47">
        <v>2</v>
      </c>
      <c r="J100" s="47">
        <v>12</v>
      </c>
      <c r="K100" s="47">
        <v>0.3</v>
      </c>
      <c r="L100" s="72">
        <v>40238</v>
      </c>
      <c r="M100" s="10">
        <f t="shared" si="3"/>
        <v>3.5971223021582732E-2</v>
      </c>
      <c r="N100" s="59">
        <f t="shared" si="5"/>
        <v>1.5151515151515152E-2</v>
      </c>
      <c r="O100" s="7">
        <f t="shared" si="4"/>
        <v>0.42857142857142855</v>
      </c>
      <c r="P100" s="7"/>
      <c r="Q100" s="7"/>
    </row>
    <row r="101" spans="2:17" ht="15.95" thickBot="1">
      <c r="B101" s="50" t="s">
        <v>21</v>
      </c>
      <c r="C101" s="47">
        <v>126</v>
      </c>
      <c r="D101" s="48">
        <v>6</v>
      </c>
      <c r="E101" s="47">
        <v>1</v>
      </c>
      <c r="F101" s="47"/>
      <c r="G101" s="47">
        <v>34</v>
      </c>
      <c r="H101" s="47">
        <v>91</v>
      </c>
      <c r="I101" s="47">
        <v>1</v>
      </c>
      <c r="J101" s="47">
        <v>288</v>
      </c>
      <c r="K101" s="47">
        <v>2</v>
      </c>
      <c r="L101" s="72">
        <v>39508</v>
      </c>
      <c r="M101" s="10">
        <f t="shared" si="3"/>
        <v>1.5873015873015872E-2</v>
      </c>
      <c r="N101" s="59">
        <f t="shared" si="5"/>
        <v>1.098901098901099E-2</v>
      </c>
      <c r="O101" s="7">
        <f t="shared" si="4"/>
        <v>2.8571428571428571E-2</v>
      </c>
      <c r="P101" s="7"/>
      <c r="Q101" s="7"/>
    </row>
    <row r="102" spans="2:17" ht="15.95" thickBot="1">
      <c r="B102" s="50" t="s">
        <v>155</v>
      </c>
      <c r="C102" s="47">
        <v>120</v>
      </c>
      <c r="D102" s="48">
        <v>10</v>
      </c>
      <c r="E102" s="47">
        <v>4</v>
      </c>
      <c r="F102" s="47"/>
      <c r="G102" s="47">
        <v>2</v>
      </c>
      <c r="H102" s="47">
        <v>114</v>
      </c>
      <c r="I102" s="47"/>
      <c r="J102" s="47">
        <v>3</v>
      </c>
      <c r="K102" s="47">
        <v>0.1</v>
      </c>
      <c r="L102" s="72">
        <v>44958</v>
      </c>
      <c r="M102" s="10">
        <f t="shared" si="3"/>
        <v>3.3333333333333333E-2</v>
      </c>
      <c r="N102" s="59">
        <f t="shared" si="5"/>
        <v>0</v>
      </c>
      <c r="O102" s="7">
        <f t="shared" si="4"/>
        <v>0.66666666666666663</v>
      </c>
      <c r="P102" s="7"/>
      <c r="Q102" s="7"/>
    </row>
    <row r="103" spans="2:17" ht="15.95" thickBot="1">
      <c r="B103" s="50" t="s">
        <v>131</v>
      </c>
      <c r="C103" s="47">
        <v>119</v>
      </c>
      <c r="D103" s="47"/>
      <c r="E103" s="47">
        <v>3</v>
      </c>
      <c r="F103" s="46">
        <v>1</v>
      </c>
      <c r="G103" s="47">
        <v>39</v>
      </c>
      <c r="H103" s="47">
        <v>77</v>
      </c>
      <c r="I103" s="47">
        <v>6</v>
      </c>
      <c r="J103" s="47">
        <v>4</v>
      </c>
      <c r="K103" s="47">
        <v>0.1</v>
      </c>
      <c r="L103" s="72">
        <v>40969</v>
      </c>
      <c r="M103" s="10">
        <f t="shared" si="3"/>
        <v>7.5630252100840331E-2</v>
      </c>
      <c r="N103" s="59">
        <f t="shared" si="5"/>
        <v>7.792207792207792E-2</v>
      </c>
      <c r="O103" s="7">
        <f t="shared" si="4"/>
        <v>7.1428571428571425E-2</v>
      </c>
      <c r="P103" s="7"/>
      <c r="Q103" s="7"/>
    </row>
    <row r="104" spans="2:17" ht="15.95" thickBot="1">
      <c r="B104" s="50" t="s">
        <v>167</v>
      </c>
      <c r="C104" s="47">
        <v>117</v>
      </c>
      <c r="D104" s="48">
        <v>4</v>
      </c>
      <c r="E104" s="47">
        <v>1</v>
      </c>
      <c r="F104" s="47"/>
      <c r="G104" s="47">
        <v>11</v>
      </c>
      <c r="H104" s="47">
        <v>105</v>
      </c>
      <c r="I104" s="47">
        <v>5</v>
      </c>
      <c r="J104" s="47">
        <v>5</v>
      </c>
      <c r="K104" s="47">
        <v>0.05</v>
      </c>
      <c r="L104" s="72">
        <v>46023</v>
      </c>
      <c r="M104" s="10">
        <f t="shared" si="3"/>
        <v>5.128205128205128E-2</v>
      </c>
      <c r="N104" s="59">
        <f t="shared" si="5"/>
        <v>4.7619047619047616E-2</v>
      </c>
      <c r="O104" s="7">
        <f t="shared" si="4"/>
        <v>8.3333333333333329E-2</v>
      </c>
      <c r="P104" s="7"/>
      <c r="Q104" s="7"/>
    </row>
    <row r="105" spans="2:17" ht="15.95" thickBot="1">
      <c r="B105" s="50" t="s">
        <v>140</v>
      </c>
      <c r="C105" s="47">
        <v>111</v>
      </c>
      <c r="D105" s="48">
        <v>14</v>
      </c>
      <c r="E105" s="47">
        <v>1</v>
      </c>
      <c r="F105" s="47"/>
      <c r="G105" s="47">
        <v>3</v>
      </c>
      <c r="H105" s="47">
        <v>107</v>
      </c>
      <c r="I105" s="47"/>
      <c r="J105" s="47">
        <v>0.5</v>
      </c>
      <c r="K105" s="47">
        <v>0</v>
      </c>
      <c r="L105" s="72">
        <v>46419</v>
      </c>
      <c r="M105" s="10">
        <f t="shared" si="3"/>
        <v>9.0090090090090089E-3</v>
      </c>
      <c r="N105" s="59">
        <f t="shared" si="5"/>
        <v>0</v>
      </c>
      <c r="O105" s="7">
        <f t="shared" si="4"/>
        <v>0.25</v>
      </c>
      <c r="P105" s="7"/>
      <c r="Q105" s="7"/>
    </row>
    <row r="106" spans="2:17" ht="15.95" thickBot="1">
      <c r="B106" s="50" t="s">
        <v>162</v>
      </c>
      <c r="C106" s="47">
        <v>110</v>
      </c>
      <c r="D106" s="48">
        <v>15</v>
      </c>
      <c r="E106" s="47">
        <v>3</v>
      </c>
      <c r="F106" s="46">
        <v>2</v>
      </c>
      <c r="G106" s="47">
        <v>3</v>
      </c>
      <c r="H106" s="47">
        <v>104</v>
      </c>
      <c r="I106" s="47">
        <v>4</v>
      </c>
      <c r="J106" s="47">
        <v>11</v>
      </c>
      <c r="K106" s="47">
        <v>0.3</v>
      </c>
      <c r="L106" s="72">
        <v>40238</v>
      </c>
      <c r="M106" s="10">
        <f t="shared" si="3"/>
        <v>6.363636363636363E-2</v>
      </c>
      <c r="N106" s="59">
        <f t="shared" si="5"/>
        <v>3.8461538461538464E-2</v>
      </c>
      <c r="O106" s="7">
        <f t="shared" si="4"/>
        <v>0.5</v>
      </c>
      <c r="P106" s="7"/>
      <c r="Q106" s="7"/>
    </row>
    <row r="107" spans="2:17" ht="15.95" thickBot="1">
      <c r="B107" s="50" t="s">
        <v>47</v>
      </c>
      <c r="C107" s="47">
        <v>109</v>
      </c>
      <c r="D107" s="48">
        <v>5</v>
      </c>
      <c r="E107" s="47">
        <v>1</v>
      </c>
      <c r="F107" s="47"/>
      <c r="G107" s="47">
        <v>18</v>
      </c>
      <c r="H107" s="47">
        <v>90</v>
      </c>
      <c r="I107" s="47"/>
      <c r="J107" s="47">
        <v>21</v>
      </c>
      <c r="K107" s="47">
        <v>0.2</v>
      </c>
      <c r="L107" s="72">
        <v>38047</v>
      </c>
      <c r="M107" s="10">
        <f t="shared" si="3"/>
        <v>9.1743119266055051E-3</v>
      </c>
      <c r="N107" s="59">
        <f t="shared" si="5"/>
        <v>0</v>
      </c>
      <c r="O107" s="7">
        <f t="shared" si="4"/>
        <v>5.2631578947368418E-2</v>
      </c>
      <c r="P107" s="7"/>
      <c r="Q107" s="7"/>
    </row>
    <row r="108" spans="2:17" ht="28.5" thickBot="1">
      <c r="B108" s="50" t="s">
        <v>160</v>
      </c>
      <c r="C108" s="47">
        <v>108</v>
      </c>
      <c r="D108" s="48">
        <v>11</v>
      </c>
      <c r="E108" s="47">
        <v>2</v>
      </c>
      <c r="F108" s="46">
        <v>1</v>
      </c>
      <c r="G108" s="47"/>
      <c r="H108" s="47">
        <v>106</v>
      </c>
      <c r="I108" s="47"/>
      <c r="J108" s="47">
        <v>621</v>
      </c>
      <c r="K108" s="47">
        <v>12</v>
      </c>
      <c r="L108" s="72">
        <v>39508</v>
      </c>
      <c r="M108" s="10">
        <f t="shared" si="3"/>
        <v>1.8518518518518517E-2</v>
      </c>
      <c r="N108" s="59">
        <f t="shared" si="5"/>
        <v>0</v>
      </c>
      <c r="O108" s="7">
        <f t="shared" si="4"/>
        <v>1</v>
      </c>
      <c r="P108" s="7"/>
      <c r="Q108" s="7"/>
    </row>
    <row r="109" spans="2:17" ht="15.95" thickBot="1">
      <c r="B109" s="50" t="s">
        <v>164</v>
      </c>
      <c r="C109" s="47">
        <v>107</v>
      </c>
      <c r="D109" s="48">
        <v>5</v>
      </c>
      <c r="E109" s="47">
        <v>3</v>
      </c>
      <c r="F109" s="46">
        <v>1</v>
      </c>
      <c r="G109" s="47"/>
      <c r="H109" s="47">
        <v>104</v>
      </c>
      <c r="I109" s="47">
        <v>1</v>
      </c>
      <c r="J109" s="47">
        <v>84</v>
      </c>
      <c r="K109" s="47">
        <v>2</v>
      </c>
      <c r="L109" s="72">
        <v>42795</v>
      </c>
      <c r="M109" s="10">
        <f t="shared" si="3"/>
        <v>3.7383177570093455E-2</v>
      </c>
      <c r="N109" s="59">
        <f t="shared" si="5"/>
        <v>9.6153846153846159E-3</v>
      </c>
      <c r="O109" s="7">
        <f t="shared" si="4"/>
        <v>1</v>
      </c>
      <c r="P109" s="7"/>
      <c r="Q109" s="7"/>
    </row>
    <row r="110" spans="2:17" ht="15.95" thickBot="1">
      <c r="B110" s="50" t="s">
        <v>170</v>
      </c>
      <c r="C110" s="47">
        <v>106</v>
      </c>
      <c r="D110" s="48">
        <v>4</v>
      </c>
      <c r="E110" s="47">
        <v>4</v>
      </c>
      <c r="F110" s="46">
        <v>2</v>
      </c>
      <c r="G110" s="47">
        <v>17</v>
      </c>
      <c r="H110" s="47">
        <v>85</v>
      </c>
      <c r="I110" s="47">
        <v>10</v>
      </c>
      <c r="J110" s="47">
        <v>265</v>
      </c>
      <c r="K110" s="47">
        <v>10</v>
      </c>
      <c r="L110" s="72">
        <v>40969</v>
      </c>
      <c r="M110" s="10">
        <f t="shared" si="3"/>
        <v>0.13207547169811321</v>
      </c>
      <c r="N110" s="59">
        <f t="shared" si="5"/>
        <v>0.11764705882352941</v>
      </c>
      <c r="O110" s="7">
        <f t="shared" si="4"/>
        <v>0.19047619047619047</v>
      </c>
      <c r="P110" s="7"/>
      <c r="Q110" s="7"/>
    </row>
    <row r="111" spans="2:17" ht="15.95" thickBot="1">
      <c r="B111" s="50" t="s">
        <v>85</v>
      </c>
      <c r="C111" s="47">
        <v>103</v>
      </c>
      <c r="D111" s="48">
        <v>4</v>
      </c>
      <c r="E111" s="47"/>
      <c r="F111" s="47"/>
      <c r="G111" s="47">
        <v>21</v>
      </c>
      <c r="H111" s="47">
        <v>82</v>
      </c>
      <c r="I111" s="47">
        <v>1</v>
      </c>
      <c r="J111" s="47">
        <v>6</v>
      </c>
      <c r="K111" s="47"/>
      <c r="L111" s="72">
        <v>46023</v>
      </c>
      <c r="M111" s="10">
        <f t="shared" si="3"/>
        <v>9.7087378640776691E-3</v>
      </c>
      <c r="N111" s="59">
        <f t="shared" si="5"/>
        <v>1.2195121951219513E-2</v>
      </c>
      <c r="O111" s="7">
        <f t="shared" si="4"/>
        <v>0</v>
      </c>
      <c r="P111" s="7"/>
      <c r="Q111" s="7"/>
    </row>
    <row r="112" spans="2:17" ht="15.95" thickBot="1">
      <c r="B112" s="50" t="s">
        <v>42</v>
      </c>
      <c r="C112" s="47">
        <v>94</v>
      </c>
      <c r="D112" s="47"/>
      <c r="E112" s="47"/>
      <c r="F112" s="47"/>
      <c r="G112" s="47">
        <v>32</v>
      </c>
      <c r="H112" s="47">
        <v>62</v>
      </c>
      <c r="I112" s="47">
        <v>2</v>
      </c>
      <c r="J112" s="47">
        <v>10</v>
      </c>
      <c r="K112" s="47"/>
      <c r="L112" s="72">
        <v>46419</v>
      </c>
      <c r="M112" s="10">
        <f t="shared" si="3"/>
        <v>2.1276595744680851E-2</v>
      </c>
      <c r="N112" s="59">
        <f t="shared" si="5"/>
        <v>3.2258064516129031E-2</v>
      </c>
      <c r="O112" s="7">
        <f t="shared" si="4"/>
        <v>0</v>
      </c>
      <c r="P112" s="7"/>
      <c r="Q112" s="7"/>
    </row>
    <row r="113" spans="2:17" ht="15.95" thickBot="1">
      <c r="B113" s="50" t="s">
        <v>169</v>
      </c>
      <c r="C113" s="47">
        <v>93</v>
      </c>
      <c r="D113" s="47"/>
      <c r="E113" s="47">
        <v>1</v>
      </c>
      <c r="F113" s="47"/>
      <c r="G113" s="47"/>
      <c r="H113" s="47">
        <v>92</v>
      </c>
      <c r="I113" s="47">
        <v>12</v>
      </c>
      <c r="J113" s="47">
        <v>248</v>
      </c>
      <c r="K113" s="47">
        <v>3</v>
      </c>
      <c r="L113" s="72">
        <v>38047</v>
      </c>
      <c r="M113" s="10">
        <f t="shared" si="3"/>
        <v>0.13978494623655913</v>
      </c>
      <c r="N113" s="59">
        <f t="shared" si="5"/>
        <v>0.13043478260869565</v>
      </c>
      <c r="O113" s="7">
        <f t="shared" si="4"/>
        <v>1</v>
      </c>
      <c r="P113" s="7"/>
      <c r="Q113" s="7"/>
    </row>
    <row r="114" spans="2:17" ht="15.95" thickBot="1">
      <c r="B114" s="50" t="s">
        <v>92</v>
      </c>
      <c r="C114" s="47">
        <v>91</v>
      </c>
      <c r="D114" s="48">
        <v>1</v>
      </c>
      <c r="E114" s="47"/>
      <c r="F114" s="47"/>
      <c r="G114" s="47">
        <v>18</v>
      </c>
      <c r="H114" s="47">
        <v>73</v>
      </c>
      <c r="I114" s="47">
        <v>1</v>
      </c>
      <c r="J114" s="47">
        <v>23</v>
      </c>
      <c r="K114" s="47"/>
      <c r="L114" s="72">
        <v>45689</v>
      </c>
      <c r="M114" s="10">
        <f t="shared" si="3"/>
        <v>1.098901098901099E-2</v>
      </c>
      <c r="N114" s="59">
        <f t="shared" si="5"/>
        <v>1.3698630136986301E-2</v>
      </c>
      <c r="O114" s="7">
        <f t="shared" si="4"/>
        <v>0</v>
      </c>
      <c r="P114" s="7"/>
      <c r="Q114" s="7"/>
    </row>
    <row r="115" spans="2:17" ht="15.95" thickBot="1">
      <c r="B115" s="50" t="s">
        <v>83</v>
      </c>
      <c r="C115" s="47">
        <v>85</v>
      </c>
      <c r="D115" s="48">
        <v>1</v>
      </c>
      <c r="E115" s="47">
        <v>1</v>
      </c>
      <c r="F115" s="47"/>
      <c r="G115" s="47"/>
      <c r="H115" s="47">
        <v>84</v>
      </c>
      <c r="I115" s="47">
        <v>1</v>
      </c>
      <c r="J115" s="47">
        <v>135</v>
      </c>
      <c r="K115" s="47">
        <v>2</v>
      </c>
      <c r="L115" s="72">
        <v>42430</v>
      </c>
      <c r="M115" s="10">
        <f t="shared" si="3"/>
        <v>2.3529411764705882E-2</v>
      </c>
      <c r="N115" s="59">
        <f t="shared" si="5"/>
        <v>1.1904761904761904E-2</v>
      </c>
      <c r="O115" s="7">
        <f t="shared" si="4"/>
        <v>1</v>
      </c>
      <c r="P115" s="7"/>
      <c r="Q115" s="7"/>
    </row>
    <row r="116" spans="2:17" ht="15.95" thickBot="1">
      <c r="B116" s="50" t="s">
        <v>53</v>
      </c>
      <c r="C116" s="47">
        <v>84</v>
      </c>
      <c r="D116" s="48">
        <v>26</v>
      </c>
      <c r="E116" s="47"/>
      <c r="F116" s="47"/>
      <c r="G116" s="47"/>
      <c r="H116" s="47">
        <v>84</v>
      </c>
      <c r="I116" s="47"/>
      <c r="J116" s="47">
        <v>13</v>
      </c>
      <c r="K116" s="47"/>
      <c r="L116" s="72">
        <v>42795</v>
      </c>
      <c r="M116" s="10">
        <f t="shared" si="3"/>
        <v>0</v>
      </c>
      <c r="N116" s="59">
        <f t="shared" si="5"/>
        <v>0</v>
      </c>
      <c r="O116" s="7" t="e">
        <f t="shared" si="4"/>
        <v>#DIV/0!</v>
      </c>
      <c r="P116" s="7"/>
      <c r="Q116" s="7"/>
    </row>
    <row r="117" spans="2:17" ht="15.95" thickBot="1">
      <c r="B117" s="50" t="s">
        <v>168</v>
      </c>
      <c r="C117" s="47">
        <v>81</v>
      </c>
      <c r="D117" s="48">
        <v>16</v>
      </c>
      <c r="E117" s="47">
        <v>8</v>
      </c>
      <c r="F117" s="46">
        <v>2</v>
      </c>
      <c r="G117" s="47">
        <v>2</v>
      </c>
      <c r="H117" s="47">
        <v>71</v>
      </c>
      <c r="I117" s="47"/>
      <c r="J117" s="47">
        <v>0.9</v>
      </c>
      <c r="K117" s="47">
        <v>0.09</v>
      </c>
      <c r="L117" s="72">
        <v>39873</v>
      </c>
      <c r="M117" s="10">
        <f t="shared" si="3"/>
        <v>9.8765432098765427E-2</v>
      </c>
      <c r="N117" s="59">
        <f t="shared" si="5"/>
        <v>0</v>
      </c>
      <c r="O117" s="7">
        <f t="shared" si="4"/>
        <v>0.8</v>
      </c>
      <c r="P117" s="7"/>
      <c r="Q117" s="7"/>
    </row>
    <row r="118" spans="2:17" ht="15.95" thickBot="1">
      <c r="B118" s="50" t="s">
        <v>144</v>
      </c>
      <c r="C118" s="47">
        <v>81</v>
      </c>
      <c r="D118" s="48">
        <v>7</v>
      </c>
      <c r="E118" s="47">
        <v>1</v>
      </c>
      <c r="F118" s="46">
        <v>1</v>
      </c>
      <c r="G118" s="47"/>
      <c r="H118" s="47">
        <v>80</v>
      </c>
      <c r="I118" s="47">
        <v>3</v>
      </c>
      <c r="J118" s="47">
        <v>7</v>
      </c>
      <c r="K118" s="47">
        <v>0.09</v>
      </c>
      <c r="L118" s="72">
        <v>39873</v>
      </c>
      <c r="M118" s="10">
        <f t="shared" si="3"/>
        <v>4.9382716049382713E-2</v>
      </c>
      <c r="N118" s="59">
        <f t="shared" si="5"/>
        <v>3.7499999999999999E-2</v>
      </c>
      <c r="O118" s="7">
        <f t="shared" si="4"/>
        <v>1</v>
      </c>
      <c r="P118" s="7"/>
      <c r="Q118" s="7"/>
    </row>
    <row r="119" spans="2:17" ht="28.5" thickBot="1">
      <c r="B119" s="50" t="s">
        <v>108</v>
      </c>
      <c r="C119" s="47">
        <v>78</v>
      </c>
      <c r="D119" s="48">
        <v>2</v>
      </c>
      <c r="E119" s="47">
        <v>3</v>
      </c>
      <c r="F119" s="47"/>
      <c r="G119" s="47">
        <v>1</v>
      </c>
      <c r="H119" s="47">
        <v>74</v>
      </c>
      <c r="I119" s="47"/>
      <c r="J119" s="47">
        <v>56</v>
      </c>
      <c r="K119" s="47">
        <v>2</v>
      </c>
      <c r="L119" s="72">
        <v>40603</v>
      </c>
      <c r="M119" s="10">
        <f t="shared" si="3"/>
        <v>3.8461538461538464E-2</v>
      </c>
      <c r="N119" s="59">
        <f t="shared" si="5"/>
        <v>0</v>
      </c>
      <c r="O119" s="7">
        <f t="shared" si="4"/>
        <v>0.75</v>
      </c>
      <c r="P119" s="7"/>
      <c r="Q119" s="7"/>
    </row>
    <row r="120" spans="2:17" ht="15.95" thickBot="1">
      <c r="B120" s="50" t="s">
        <v>172</v>
      </c>
      <c r="C120" s="47">
        <v>70</v>
      </c>
      <c r="D120" s="48">
        <v>10</v>
      </c>
      <c r="E120" s="47"/>
      <c r="F120" s="47"/>
      <c r="G120" s="47"/>
      <c r="H120" s="47">
        <v>70</v>
      </c>
      <c r="I120" s="47"/>
      <c r="J120" s="47">
        <v>5</v>
      </c>
      <c r="K120" s="47"/>
      <c r="L120" s="72">
        <v>41334</v>
      </c>
      <c r="M120" s="10">
        <f t="shared" si="3"/>
        <v>0</v>
      </c>
      <c r="N120" s="59">
        <f t="shared" si="5"/>
        <v>0</v>
      </c>
      <c r="O120" s="7" t="e">
        <f t="shared" si="4"/>
        <v>#DIV/0!</v>
      </c>
      <c r="P120" s="7"/>
      <c r="Q120" s="7"/>
    </row>
    <row r="121" spans="2:17" ht="15.95" thickBot="1">
      <c r="B121" s="50" t="s">
        <v>26</v>
      </c>
      <c r="C121" s="47">
        <v>65</v>
      </c>
      <c r="D121" s="48">
        <v>9</v>
      </c>
      <c r="E121" s="47"/>
      <c r="F121" s="47"/>
      <c r="G121" s="47">
        <v>14</v>
      </c>
      <c r="H121" s="47">
        <v>51</v>
      </c>
      <c r="I121" s="47"/>
      <c r="J121" s="44">
        <v>1929</v>
      </c>
      <c r="K121" s="47"/>
      <c r="L121" s="72">
        <v>37316</v>
      </c>
      <c r="M121" s="10">
        <f t="shared" si="3"/>
        <v>0</v>
      </c>
      <c r="N121" s="59">
        <f t="shared" si="5"/>
        <v>0</v>
      </c>
      <c r="O121" s="7">
        <f t="shared" si="4"/>
        <v>0</v>
      </c>
      <c r="P121" s="7"/>
      <c r="Q121" s="7"/>
    </row>
    <row r="122" spans="2:17" ht="15.95" thickBot="1">
      <c r="B122" s="50" t="s">
        <v>101</v>
      </c>
      <c r="C122" s="47">
        <v>63</v>
      </c>
      <c r="D122" s="47"/>
      <c r="E122" s="47"/>
      <c r="F122" s="47"/>
      <c r="G122" s="47"/>
      <c r="H122" s="47">
        <v>63</v>
      </c>
      <c r="I122" s="47"/>
      <c r="J122" s="47">
        <v>231</v>
      </c>
      <c r="K122" s="47"/>
      <c r="L122" s="72">
        <v>41334</v>
      </c>
      <c r="M122" s="10">
        <f t="shared" si="3"/>
        <v>0</v>
      </c>
      <c r="N122" s="59">
        <f t="shared" si="5"/>
        <v>0</v>
      </c>
      <c r="O122" s="7" t="e">
        <f t="shared" si="4"/>
        <v>#DIV/0!</v>
      </c>
      <c r="P122" s="7"/>
      <c r="Q122" s="7"/>
    </row>
    <row r="123" spans="2:17" ht="15.95" thickBot="1">
      <c r="B123" s="50" t="s">
        <v>114</v>
      </c>
      <c r="C123" s="47">
        <v>59</v>
      </c>
      <c r="D123" s="48">
        <v>3</v>
      </c>
      <c r="E123" s="47">
        <v>3</v>
      </c>
      <c r="F123" s="47"/>
      <c r="G123" s="47">
        <v>1</v>
      </c>
      <c r="H123" s="47">
        <v>55</v>
      </c>
      <c r="I123" s="47">
        <v>3</v>
      </c>
      <c r="J123" s="47">
        <v>8</v>
      </c>
      <c r="K123" s="47">
        <v>0.4</v>
      </c>
      <c r="L123" s="72">
        <v>38777</v>
      </c>
      <c r="M123" s="10">
        <f t="shared" si="3"/>
        <v>0.10169491525423729</v>
      </c>
      <c r="N123" s="59">
        <f t="shared" si="5"/>
        <v>5.4545454545454543E-2</v>
      </c>
      <c r="O123" s="7">
        <f t="shared" si="4"/>
        <v>0.75</v>
      </c>
      <c r="P123" s="7"/>
      <c r="Q123" s="7"/>
    </row>
    <row r="124" spans="2:17" ht="15.95" thickBot="1">
      <c r="B124" s="50" t="s">
        <v>36</v>
      </c>
      <c r="C124" s="47">
        <v>56</v>
      </c>
      <c r="D124" s="47"/>
      <c r="E124" s="47"/>
      <c r="F124" s="47"/>
      <c r="G124" s="47"/>
      <c r="H124" s="47">
        <v>56</v>
      </c>
      <c r="I124" s="47"/>
      <c r="J124" s="44">
        <v>1469</v>
      </c>
      <c r="K124" s="47"/>
      <c r="L124" s="72">
        <v>37316</v>
      </c>
      <c r="M124" s="10">
        <f t="shared" si="3"/>
        <v>0</v>
      </c>
      <c r="N124" s="59">
        <f t="shared" si="5"/>
        <v>0</v>
      </c>
      <c r="O124" s="7" t="e">
        <f t="shared" si="4"/>
        <v>#DIV/0!</v>
      </c>
      <c r="P124" s="7"/>
      <c r="Q124" s="7"/>
    </row>
    <row r="125" spans="2:17" ht="15.95" thickBot="1">
      <c r="B125" s="50" t="s">
        <v>50</v>
      </c>
      <c r="C125" s="47">
        <v>50</v>
      </c>
      <c r="D125" s="48">
        <v>4</v>
      </c>
      <c r="E125" s="47"/>
      <c r="F125" s="47"/>
      <c r="G125" s="47">
        <v>1</v>
      </c>
      <c r="H125" s="47">
        <v>49</v>
      </c>
      <c r="I125" s="47"/>
      <c r="J125" s="47">
        <v>468</v>
      </c>
      <c r="K125" s="47"/>
      <c r="L125" s="72">
        <v>40969</v>
      </c>
      <c r="M125" s="10">
        <f t="shared" si="3"/>
        <v>0</v>
      </c>
      <c r="N125" s="59">
        <f t="shared" si="5"/>
        <v>0</v>
      </c>
      <c r="O125" s="7">
        <f t="shared" si="4"/>
        <v>0</v>
      </c>
      <c r="P125" s="7"/>
      <c r="Q125" s="7"/>
    </row>
    <row r="126" spans="2:17" ht="15.95" thickBot="1">
      <c r="B126" s="50" t="s">
        <v>141</v>
      </c>
      <c r="C126" s="47">
        <v>48</v>
      </c>
      <c r="D126" s="47"/>
      <c r="E126" s="47">
        <v>5</v>
      </c>
      <c r="F126" s="47"/>
      <c r="G126" s="47">
        <v>15</v>
      </c>
      <c r="H126" s="47">
        <v>28</v>
      </c>
      <c r="I126" s="47">
        <v>1</v>
      </c>
      <c r="J126" s="47">
        <v>0.3</v>
      </c>
      <c r="K126" s="47">
        <v>0.03</v>
      </c>
      <c r="L126" s="72">
        <v>39142</v>
      </c>
      <c r="M126" s="10">
        <f t="shared" si="3"/>
        <v>0.125</v>
      </c>
      <c r="N126" s="59">
        <f t="shared" si="5"/>
        <v>3.5714285714285712E-2</v>
      </c>
      <c r="O126" s="7">
        <f t="shared" si="4"/>
        <v>0.25</v>
      </c>
      <c r="P126" s="7"/>
      <c r="Q126" s="7"/>
    </row>
    <row r="127" spans="2:17" ht="15.95" thickBot="1">
      <c r="B127" s="50" t="s">
        <v>173</v>
      </c>
      <c r="C127" s="47">
        <v>46</v>
      </c>
      <c r="D127" s="48">
        <v>3</v>
      </c>
      <c r="E127" s="47">
        <v>1</v>
      </c>
      <c r="F127" s="47"/>
      <c r="G127" s="47">
        <v>1</v>
      </c>
      <c r="H127" s="47">
        <v>44</v>
      </c>
      <c r="I127" s="47"/>
      <c r="J127" s="44">
        <v>1172</v>
      </c>
      <c r="K127" s="47">
        <v>25</v>
      </c>
      <c r="L127" s="72">
        <v>46419</v>
      </c>
      <c r="M127" s="10">
        <f t="shared" si="3"/>
        <v>2.1739130434782608E-2</v>
      </c>
      <c r="N127" s="59">
        <f t="shared" si="5"/>
        <v>0</v>
      </c>
      <c r="O127" s="7">
        <f t="shared" si="4"/>
        <v>0.5</v>
      </c>
      <c r="P127" s="7"/>
      <c r="Q127" s="7"/>
    </row>
    <row r="128" spans="2:17" ht="28.5" thickBot="1">
      <c r="B128" s="50" t="s">
        <v>175</v>
      </c>
      <c r="C128" s="47">
        <v>43</v>
      </c>
      <c r="D128" s="48">
        <v>15</v>
      </c>
      <c r="E128" s="47"/>
      <c r="F128" s="47"/>
      <c r="G128" s="47">
        <v>6</v>
      </c>
      <c r="H128" s="47">
        <v>37</v>
      </c>
      <c r="I128" s="47"/>
      <c r="J128" s="47">
        <v>144</v>
      </c>
      <c r="K128" s="47"/>
      <c r="L128" s="72">
        <v>38777</v>
      </c>
      <c r="M128" s="10">
        <f t="shared" si="3"/>
        <v>0</v>
      </c>
      <c r="N128" s="59">
        <f t="shared" si="5"/>
        <v>0</v>
      </c>
      <c r="O128" s="7">
        <f t="shared" si="4"/>
        <v>0</v>
      </c>
      <c r="P128" s="7"/>
      <c r="Q128" s="7"/>
    </row>
    <row r="129" spans="2:17" ht="15.95" thickBot="1">
      <c r="B129" s="50" t="s">
        <v>118</v>
      </c>
      <c r="C129" s="47">
        <v>42</v>
      </c>
      <c r="D129" s="48">
        <v>4</v>
      </c>
      <c r="E129" s="47">
        <v>1</v>
      </c>
      <c r="F129" s="47"/>
      <c r="G129" s="47">
        <v>1</v>
      </c>
      <c r="H129" s="47">
        <v>40</v>
      </c>
      <c r="I129" s="47">
        <v>2</v>
      </c>
      <c r="J129" s="47">
        <v>0.8</v>
      </c>
      <c r="K129" s="47">
        <v>0.02</v>
      </c>
      <c r="L129" s="72">
        <v>40969</v>
      </c>
      <c r="M129" s="10">
        <f t="shared" si="3"/>
        <v>7.1428571428571425E-2</v>
      </c>
      <c r="N129" s="59">
        <f t="shared" si="5"/>
        <v>0.05</v>
      </c>
      <c r="O129" s="7">
        <f t="shared" si="4"/>
        <v>0.5</v>
      </c>
      <c r="P129" s="7"/>
      <c r="Q129" s="7"/>
    </row>
    <row r="130" spans="2:17" ht="15.95" thickBot="1">
      <c r="B130" s="50" t="s">
        <v>44</v>
      </c>
      <c r="C130" s="47">
        <v>42</v>
      </c>
      <c r="D130" s="48">
        <v>10</v>
      </c>
      <c r="E130" s="47"/>
      <c r="F130" s="47"/>
      <c r="G130" s="47"/>
      <c r="H130" s="47">
        <v>42</v>
      </c>
      <c r="I130" s="47"/>
      <c r="J130" s="47">
        <v>494</v>
      </c>
      <c r="K130" s="47"/>
      <c r="L130" s="72">
        <v>43160</v>
      </c>
      <c r="M130" s="10">
        <f t="shared" si="3"/>
        <v>0</v>
      </c>
      <c r="N130" s="59">
        <f t="shared" si="5"/>
        <v>0</v>
      </c>
      <c r="O130" s="7" t="e">
        <f t="shared" si="4"/>
        <v>#DIV/0!</v>
      </c>
      <c r="P130" s="7"/>
      <c r="Q130" s="7"/>
    </row>
    <row r="131" spans="2:17" ht="15.95" thickBot="1">
      <c r="B131" s="50" t="s">
        <v>174</v>
      </c>
      <c r="C131" s="47">
        <v>39</v>
      </c>
      <c r="D131" s="48">
        <v>13</v>
      </c>
      <c r="E131" s="47"/>
      <c r="F131" s="47"/>
      <c r="G131" s="47"/>
      <c r="H131" s="47">
        <v>39</v>
      </c>
      <c r="I131" s="47"/>
      <c r="J131" s="47">
        <v>1</v>
      </c>
      <c r="K131" s="47"/>
      <c r="L131" s="72">
        <v>43525</v>
      </c>
      <c r="M131" s="10">
        <f t="shared" si="3"/>
        <v>0</v>
      </c>
      <c r="N131" s="59">
        <f t="shared" si="5"/>
        <v>0</v>
      </c>
      <c r="O131" s="7" t="e">
        <f t="shared" si="4"/>
        <v>#DIV/0!</v>
      </c>
      <c r="P131" s="7"/>
      <c r="Q131" s="7"/>
    </row>
    <row r="132" spans="2:17" ht="15.95" thickBot="1">
      <c r="B132" s="50" t="s">
        <v>181</v>
      </c>
      <c r="C132" s="47">
        <v>37</v>
      </c>
      <c r="D132" s="48">
        <v>3</v>
      </c>
      <c r="E132" s="47"/>
      <c r="F132" s="47"/>
      <c r="G132" s="47">
        <v>10</v>
      </c>
      <c r="H132" s="47">
        <v>27</v>
      </c>
      <c r="I132" s="47"/>
      <c r="J132" s="47">
        <v>57</v>
      </c>
      <c r="K132" s="47"/>
      <c r="L132" s="72">
        <v>44197</v>
      </c>
      <c r="M132" s="10">
        <f t="shared" ref="M132:M195" si="6">(E132+I132)/C132</f>
        <v>0</v>
      </c>
      <c r="N132" s="59">
        <f t="shared" si="5"/>
        <v>0</v>
      </c>
      <c r="O132" s="7">
        <f t="shared" ref="O132:O195" si="7">E132/(E132+G132)</f>
        <v>0</v>
      </c>
      <c r="P132" s="7"/>
      <c r="Q132" s="7"/>
    </row>
    <row r="133" spans="2:17" ht="15.95" thickBot="1">
      <c r="B133" s="50" t="s">
        <v>128</v>
      </c>
      <c r="C133" s="47">
        <v>34</v>
      </c>
      <c r="D133" s="47"/>
      <c r="E133" s="47">
        <v>1</v>
      </c>
      <c r="F133" s="47"/>
      <c r="G133" s="47">
        <v>10</v>
      </c>
      <c r="H133" s="47">
        <v>23</v>
      </c>
      <c r="I133" s="47">
        <v>1</v>
      </c>
      <c r="J133" s="47">
        <v>2</v>
      </c>
      <c r="K133" s="47">
        <v>0.06</v>
      </c>
      <c r="L133" s="72">
        <v>40969</v>
      </c>
      <c r="M133" s="10">
        <f t="shared" si="6"/>
        <v>5.8823529411764705E-2</v>
      </c>
      <c r="N133" s="59">
        <f t="shared" si="5"/>
        <v>4.3478260869565216E-2</v>
      </c>
      <c r="O133" s="7">
        <f t="shared" si="7"/>
        <v>9.0909090909090912E-2</v>
      </c>
      <c r="P133" s="7"/>
      <c r="Q133" s="7"/>
    </row>
    <row r="134" spans="2:17" ht="15.95" thickBot="1">
      <c r="B134" s="50" t="s">
        <v>86</v>
      </c>
      <c r="C134" s="47">
        <v>33</v>
      </c>
      <c r="D134" s="48">
        <v>7</v>
      </c>
      <c r="E134" s="47"/>
      <c r="F134" s="47"/>
      <c r="G134" s="47"/>
      <c r="H134" s="47">
        <v>33</v>
      </c>
      <c r="I134" s="47"/>
      <c r="J134" s="47">
        <v>115</v>
      </c>
      <c r="K134" s="47"/>
      <c r="L134" s="72">
        <v>42430</v>
      </c>
      <c r="M134" s="10">
        <f t="shared" si="6"/>
        <v>0</v>
      </c>
      <c r="N134" s="59">
        <f t="shared" ref="N134:N197" si="8">I134/H134</f>
        <v>0</v>
      </c>
      <c r="O134" s="7" t="e">
        <f t="shared" si="7"/>
        <v>#DIV/0!</v>
      </c>
      <c r="P134" s="7"/>
      <c r="Q134" s="7"/>
    </row>
    <row r="135" spans="2:17" ht="15.95" thickBot="1">
      <c r="B135" s="50" t="s">
        <v>112</v>
      </c>
      <c r="C135" s="47">
        <v>33</v>
      </c>
      <c r="D135" s="48">
        <v>3</v>
      </c>
      <c r="E135" s="47"/>
      <c r="F135" s="47"/>
      <c r="G135" s="47"/>
      <c r="H135" s="47">
        <v>33</v>
      </c>
      <c r="I135" s="47"/>
      <c r="J135" s="47">
        <v>0.7</v>
      </c>
      <c r="K135" s="47"/>
      <c r="L135" s="72">
        <v>43891</v>
      </c>
      <c r="M135" s="10">
        <f t="shared" si="6"/>
        <v>0</v>
      </c>
      <c r="N135" s="59">
        <f t="shared" si="8"/>
        <v>0</v>
      </c>
      <c r="O135" s="7" t="e">
        <f t="shared" si="7"/>
        <v>#DIV/0!</v>
      </c>
      <c r="P135" s="7"/>
      <c r="Q135" s="7"/>
    </row>
    <row r="136" spans="2:17" ht="15.95" thickBot="1">
      <c r="B136" s="50" t="s">
        <v>121</v>
      </c>
      <c r="C136" s="47">
        <v>32</v>
      </c>
      <c r="D136" s="48">
        <v>2</v>
      </c>
      <c r="E136" s="47">
        <v>1</v>
      </c>
      <c r="F136" s="47"/>
      <c r="G136" s="47">
        <v>2</v>
      </c>
      <c r="H136" s="47">
        <v>29</v>
      </c>
      <c r="I136" s="47"/>
      <c r="J136" s="47">
        <v>11</v>
      </c>
      <c r="K136" s="47">
        <v>0.3</v>
      </c>
      <c r="L136" s="72">
        <v>39873</v>
      </c>
      <c r="M136" s="10">
        <f t="shared" si="6"/>
        <v>3.125E-2</v>
      </c>
      <c r="N136" s="59">
        <f t="shared" si="8"/>
        <v>0</v>
      </c>
      <c r="O136" s="7">
        <f t="shared" si="7"/>
        <v>0.33333333333333331</v>
      </c>
      <c r="P136" s="7"/>
      <c r="Q136" s="7"/>
    </row>
    <row r="137" spans="2:17" ht="28.5" thickBot="1">
      <c r="B137" s="50" t="s">
        <v>71</v>
      </c>
      <c r="C137" s="47">
        <v>30</v>
      </c>
      <c r="D137" s="47"/>
      <c r="E137" s="47"/>
      <c r="F137" s="47"/>
      <c r="G137" s="47"/>
      <c r="H137" s="47">
        <v>30</v>
      </c>
      <c r="I137" s="47"/>
      <c r="J137" s="47">
        <v>107</v>
      </c>
      <c r="K137" s="47"/>
      <c r="L137" s="72">
        <v>40238</v>
      </c>
      <c r="M137" s="10">
        <f t="shared" si="6"/>
        <v>0</v>
      </c>
      <c r="N137" s="59">
        <f t="shared" si="8"/>
        <v>0</v>
      </c>
      <c r="O137" s="7" t="e">
        <f t="shared" si="7"/>
        <v>#DIV/0!</v>
      </c>
      <c r="P137" s="7"/>
      <c r="Q137" s="7"/>
    </row>
    <row r="138" spans="2:17" ht="15.95" thickBot="1">
      <c r="B138" s="50" t="s">
        <v>136</v>
      </c>
      <c r="C138" s="47">
        <v>29</v>
      </c>
      <c r="D138" s="48">
        <v>1</v>
      </c>
      <c r="E138" s="47"/>
      <c r="F138" s="47"/>
      <c r="G138" s="47"/>
      <c r="H138" s="47">
        <v>29</v>
      </c>
      <c r="I138" s="47"/>
      <c r="J138" s="47">
        <v>2</v>
      </c>
      <c r="K138" s="47"/>
      <c r="L138" s="72">
        <v>42795</v>
      </c>
      <c r="M138" s="10">
        <f t="shared" si="6"/>
        <v>0</v>
      </c>
      <c r="N138" s="59">
        <f t="shared" si="8"/>
        <v>0</v>
      </c>
      <c r="O138" s="7" t="e">
        <f t="shared" si="7"/>
        <v>#DIV/0!</v>
      </c>
      <c r="P138" s="7"/>
      <c r="Q138" s="7"/>
    </row>
    <row r="139" spans="2:17" ht="15.95" thickBot="1">
      <c r="B139" s="50" t="s">
        <v>180</v>
      </c>
      <c r="C139" s="47">
        <v>25</v>
      </c>
      <c r="D139" s="47"/>
      <c r="E139" s="47">
        <v>1</v>
      </c>
      <c r="F139" s="47"/>
      <c r="G139" s="47">
        <v>1</v>
      </c>
      <c r="H139" s="47">
        <v>23</v>
      </c>
      <c r="I139" s="47"/>
      <c r="J139" s="47">
        <v>3</v>
      </c>
      <c r="K139" s="47">
        <v>0.1</v>
      </c>
      <c r="L139" s="72">
        <v>38412</v>
      </c>
      <c r="M139" s="10">
        <f t="shared" si="6"/>
        <v>0.04</v>
      </c>
      <c r="N139" s="59">
        <f t="shared" si="8"/>
        <v>0</v>
      </c>
      <c r="O139" s="7">
        <f t="shared" si="7"/>
        <v>0.5</v>
      </c>
      <c r="P139" s="7"/>
      <c r="Q139" s="7"/>
    </row>
    <row r="140" spans="2:17" ht="15.95" thickBot="1">
      <c r="B140" s="50" t="s">
        <v>176</v>
      </c>
      <c r="C140" s="47">
        <v>24</v>
      </c>
      <c r="D140" s="48">
        <v>5</v>
      </c>
      <c r="E140" s="47"/>
      <c r="F140" s="47"/>
      <c r="G140" s="47"/>
      <c r="H140" s="47">
        <v>24</v>
      </c>
      <c r="I140" s="47"/>
      <c r="J140" s="47">
        <v>4</v>
      </c>
      <c r="K140" s="47"/>
      <c r="L140" s="72">
        <v>43160</v>
      </c>
      <c r="M140" s="10">
        <f t="shared" si="6"/>
        <v>0</v>
      </c>
      <c r="N140" s="59">
        <f t="shared" si="8"/>
        <v>0</v>
      </c>
      <c r="O140" s="7" t="e">
        <f t="shared" si="7"/>
        <v>#DIV/0!</v>
      </c>
      <c r="P140" s="7"/>
      <c r="Q140" s="7"/>
    </row>
    <row r="141" spans="2:17" ht="15.95" thickBot="1">
      <c r="B141" s="50" t="s">
        <v>66</v>
      </c>
      <c r="C141" s="47">
        <v>22</v>
      </c>
      <c r="D141" s="48">
        <v>5</v>
      </c>
      <c r="E141" s="47"/>
      <c r="F141" s="47"/>
      <c r="G141" s="47">
        <v>2</v>
      </c>
      <c r="H141" s="47">
        <v>20</v>
      </c>
      <c r="I141" s="47"/>
      <c r="J141" s="47">
        <v>353</v>
      </c>
      <c r="K141" s="47"/>
      <c r="L141" s="72">
        <v>42795</v>
      </c>
      <c r="M141" s="10">
        <f t="shared" si="6"/>
        <v>0</v>
      </c>
      <c r="N141" s="59">
        <f t="shared" si="8"/>
        <v>0</v>
      </c>
      <c r="O141" s="7">
        <f t="shared" si="7"/>
        <v>0</v>
      </c>
      <c r="P141" s="7"/>
      <c r="Q141" s="7"/>
    </row>
    <row r="142" spans="2:17" ht="15.95" thickBot="1">
      <c r="B142" s="50" t="s">
        <v>133</v>
      </c>
      <c r="C142" s="47">
        <v>21</v>
      </c>
      <c r="D142" s="48">
        <v>5</v>
      </c>
      <c r="E142" s="47"/>
      <c r="F142" s="47"/>
      <c r="G142" s="47">
        <v>1</v>
      </c>
      <c r="H142" s="47">
        <v>20</v>
      </c>
      <c r="I142" s="47"/>
      <c r="J142" s="47">
        <v>0.2</v>
      </c>
      <c r="K142" s="47"/>
      <c r="L142" s="72">
        <v>40969</v>
      </c>
      <c r="M142" s="10">
        <f t="shared" si="6"/>
        <v>0</v>
      </c>
      <c r="N142" s="59">
        <f t="shared" si="8"/>
        <v>0</v>
      </c>
      <c r="O142" s="7">
        <f t="shared" si="7"/>
        <v>0</v>
      </c>
      <c r="P142" s="7"/>
      <c r="Q142" s="7"/>
    </row>
    <row r="143" spans="2:17" ht="15.95" thickBot="1">
      <c r="B143" s="50" t="s">
        <v>178</v>
      </c>
      <c r="C143" s="47">
        <v>19</v>
      </c>
      <c r="D143" s="48">
        <v>15</v>
      </c>
      <c r="E143" s="47"/>
      <c r="F143" s="47"/>
      <c r="G143" s="47"/>
      <c r="H143" s="47">
        <v>19</v>
      </c>
      <c r="I143" s="47"/>
      <c r="J143" s="47">
        <v>3</v>
      </c>
      <c r="K143" s="47"/>
      <c r="L143" s="72">
        <v>41699</v>
      </c>
      <c r="M143" s="10">
        <f t="shared" si="6"/>
        <v>0</v>
      </c>
      <c r="N143" s="59">
        <f t="shared" si="8"/>
        <v>0</v>
      </c>
      <c r="O143" s="7" t="e">
        <f t="shared" si="7"/>
        <v>#DIV/0!</v>
      </c>
      <c r="P143" s="7"/>
      <c r="Q143" s="7"/>
    </row>
    <row r="144" spans="2:17" ht="15.95" thickBot="1">
      <c r="B144" s="50" t="s">
        <v>179</v>
      </c>
      <c r="C144" s="47">
        <v>18</v>
      </c>
      <c r="D144" s="47"/>
      <c r="E144" s="47">
        <v>1</v>
      </c>
      <c r="F144" s="47"/>
      <c r="G144" s="47"/>
      <c r="H144" s="47">
        <v>17</v>
      </c>
      <c r="I144" s="47"/>
      <c r="J144" s="47">
        <v>0.9</v>
      </c>
      <c r="K144" s="47">
        <v>0.05</v>
      </c>
      <c r="L144" s="72">
        <v>45352</v>
      </c>
      <c r="M144" s="10">
        <f t="shared" si="6"/>
        <v>5.5555555555555552E-2</v>
      </c>
      <c r="N144" s="59">
        <f t="shared" si="8"/>
        <v>0</v>
      </c>
      <c r="O144" s="7">
        <f t="shared" si="7"/>
        <v>1</v>
      </c>
      <c r="P144" s="7"/>
      <c r="Q144" s="7"/>
    </row>
    <row r="145" spans="2:17" ht="15.95" thickBot="1">
      <c r="B145" s="50" t="s">
        <v>110</v>
      </c>
      <c r="C145" s="47">
        <v>18</v>
      </c>
      <c r="D145" s="48">
        <v>8</v>
      </c>
      <c r="E145" s="47">
        <v>1</v>
      </c>
      <c r="F145" s="47"/>
      <c r="G145" s="47"/>
      <c r="H145" s="47">
        <v>17</v>
      </c>
      <c r="I145" s="47"/>
      <c r="J145" s="47">
        <v>0.7</v>
      </c>
      <c r="K145" s="47">
        <v>0.04</v>
      </c>
      <c r="L145" s="72">
        <v>43160</v>
      </c>
      <c r="M145" s="10">
        <f t="shared" si="6"/>
        <v>5.5555555555555552E-2</v>
      </c>
      <c r="N145" s="59">
        <f t="shared" si="8"/>
        <v>0</v>
      </c>
      <c r="O145" s="7">
        <f t="shared" si="7"/>
        <v>1</v>
      </c>
      <c r="P145" s="7"/>
      <c r="Q145" s="7"/>
    </row>
    <row r="146" spans="2:17" ht="15.95" thickBot="1">
      <c r="B146" s="50" t="s">
        <v>177</v>
      </c>
      <c r="C146" s="47">
        <v>18</v>
      </c>
      <c r="D146" s="48">
        <v>4</v>
      </c>
      <c r="E146" s="47"/>
      <c r="F146" s="47"/>
      <c r="G146" s="47"/>
      <c r="H146" s="47">
        <v>18</v>
      </c>
      <c r="I146" s="47"/>
      <c r="J146" s="47">
        <v>18</v>
      </c>
      <c r="K146" s="47"/>
      <c r="L146" s="72">
        <v>42795</v>
      </c>
      <c r="M146" s="10">
        <f t="shared" si="6"/>
        <v>0</v>
      </c>
      <c r="N146" s="59">
        <f t="shared" si="8"/>
        <v>0</v>
      </c>
      <c r="O146" s="7" t="e">
        <f t="shared" si="7"/>
        <v>#DIV/0!</v>
      </c>
      <c r="P146" s="7"/>
      <c r="Q146" s="7"/>
    </row>
    <row r="147" spans="2:17" ht="15.95" thickBot="1">
      <c r="B147" s="50" t="s">
        <v>190</v>
      </c>
      <c r="C147" s="47">
        <v>17</v>
      </c>
      <c r="D147" s="48">
        <v>1</v>
      </c>
      <c r="E147" s="47"/>
      <c r="F147" s="47"/>
      <c r="G147" s="47">
        <v>13</v>
      </c>
      <c r="H147" s="47">
        <v>4</v>
      </c>
      <c r="I147" s="47"/>
      <c r="J147" s="47">
        <v>31</v>
      </c>
      <c r="K147" s="47"/>
      <c r="L147" s="72">
        <v>38777</v>
      </c>
      <c r="M147" s="10">
        <f t="shared" si="6"/>
        <v>0</v>
      </c>
      <c r="N147" s="59">
        <f t="shared" si="8"/>
        <v>0</v>
      </c>
      <c r="O147" s="7">
        <f t="shared" si="7"/>
        <v>0</v>
      </c>
      <c r="P147" s="7"/>
      <c r="Q147" s="7"/>
    </row>
    <row r="148" spans="2:17" ht="15.95" thickBot="1">
      <c r="B148" s="50" t="s">
        <v>171</v>
      </c>
      <c r="C148" s="47">
        <v>16</v>
      </c>
      <c r="D148" s="48">
        <v>8</v>
      </c>
      <c r="E148" s="47"/>
      <c r="F148" s="47"/>
      <c r="G148" s="47"/>
      <c r="H148" s="47">
        <v>16</v>
      </c>
      <c r="I148" s="47"/>
      <c r="J148" s="47">
        <v>1</v>
      </c>
      <c r="K148" s="47"/>
      <c r="L148" s="72">
        <v>40969</v>
      </c>
      <c r="M148" s="10">
        <f t="shared" si="6"/>
        <v>0</v>
      </c>
      <c r="N148" s="59">
        <f t="shared" si="8"/>
        <v>0</v>
      </c>
      <c r="O148" s="7" t="e">
        <f t="shared" si="7"/>
        <v>#DIV/0!</v>
      </c>
      <c r="P148" s="7"/>
      <c r="Q148" s="7"/>
    </row>
    <row r="149" spans="2:17" ht="15.95" thickBot="1">
      <c r="B149" s="50" t="s">
        <v>142</v>
      </c>
      <c r="C149" s="47">
        <v>15</v>
      </c>
      <c r="D149" s="48">
        <v>7</v>
      </c>
      <c r="E149" s="47"/>
      <c r="F149" s="47"/>
      <c r="G149" s="47">
        <v>1</v>
      </c>
      <c r="H149" s="47">
        <v>14</v>
      </c>
      <c r="I149" s="47"/>
      <c r="J149" s="47">
        <v>1</v>
      </c>
      <c r="K149" s="47"/>
      <c r="L149" s="72">
        <v>43525</v>
      </c>
      <c r="M149" s="10">
        <f t="shared" si="6"/>
        <v>0</v>
      </c>
      <c r="N149" s="59">
        <f t="shared" si="8"/>
        <v>0</v>
      </c>
      <c r="O149" s="7">
        <f t="shared" si="7"/>
        <v>0</v>
      </c>
      <c r="P149" s="7"/>
      <c r="Q149" s="7"/>
    </row>
    <row r="150" spans="2:17" ht="28.5" thickBot="1">
      <c r="B150" s="50" t="s">
        <v>23</v>
      </c>
      <c r="C150" s="47">
        <v>15</v>
      </c>
      <c r="D150" s="47"/>
      <c r="E150" s="47"/>
      <c r="F150" s="47"/>
      <c r="G150" s="47"/>
      <c r="H150" s="47">
        <v>15</v>
      </c>
      <c r="I150" s="47"/>
      <c r="J150" s="47">
        <v>53</v>
      </c>
      <c r="K150" s="47"/>
      <c r="L150" s="72">
        <v>42795</v>
      </c>
      <c r="M150" s="10">
        <f t="shared" si="6"/>
        <v>0</v>
      </c>
      <c r="N150" s="59">
        <f t="shared" si="8"/>
        <v>0</v>
      </c>
      <c r="O150" s="7" t="e">
        <f t="shared" si="7"/>
        <v>#DIV/0!</v>
      </c>
      <c r="P150" s="7"/>
      <c r="Q150" s="7"/>
    </row>
    <row r="151" spans="2:17" ht="15.95" thickBot="1">
      <c r="B151" s="50" t="s">
        <v>183</v>
      </c>
      <c r="C151" s="47">
        <v>14</v>
      </c>
      <c r="D151" s="48">
        <v>4</v>
      </c>
      <c r="E151" s="47"/>
      <c r="F151" s="47"/>
      <c r="G151" s="47">
        <v>1</v>
      </c>
      <c r="H151" s="47">
        <v>13</v>
      </c>
      <c r="I151" s="47"/>
      <c r="J151" s="47">
        <v>36</v>
      </c>
      <c r="K151" s="47"/>
      <c r="L151" s="72">
        <v>41699</v>
      </c>
      <c r="M151" s="10">
        <f t="shared" si="6"/>
        <v>0</v>
      </c>
      <c r="N151" s="59">
        <f t="shared" si="8"/>
        <v>0</v>
      </c>
      <c r="O151" s="7">
        <f t="shared" si="7"/>
        <v>0</v>
      </c>
      <c r="P151" s="7"/>
      <c r="Q151" s="7"/>
    </row>
    <row r="152" spans="2:17" ht="15.95" thickBot="1">
      <c r="B152" s="50" t="s">
        <v>185</v>
      </c>
      <c r="C152" s="47">
        <v>14</v>
      </c>
      <c r="D152" s="47"/>
      <c r="E152" s="47"/>
      <c r="F152" s="47"/>
      <c r="G152" s="47">
        <v>1</v>
      </c>
      <c r="H152" s="47">
        <v>13</v>
      </c>
      <c r="I152" s="47"/>
      <c r="J152" s="47">
        <v>0.2</v>
      </c>
      <c r="K152" s="47"/>
      <c r="L152" s="72">
        <v>42064</v>
      </c>
      <c r="M152" s="10">
        <f t="shared" si="6"/>
        <v>0</v>
      </c>
      <c r="N152" s="59">
        <f t="shared" si="8"/>
        <v>0</v>
      </c>
      <c r="O152" s="7">
        <f t="shared" si="7"/>
        <v>0</v>
      </c>
      <c r="P152" s="7"/>
      <c r="Q152" s="7"/>
    </row>
    <row r="153" spans="2:17" ht="28.5" thickBot="1">
      <c r="B153" s="50" t="s">
        <v>63</v>
      </c>
      <c r="C153" s="47">
        <v>12</v>
      </c>
      <c r="D153" s="48">
        <v>4</v>
      </c>
      <c r="E153" s="47">
        <v>1</v>
      </c>
      <c r="F153" s="47"/>
      <c r="G153" s="47"/>
      <c r="H153" s="47">
        <v>11</v>
      </c>
      <c r="I153" s="47"/>
      <c r="J153" s="47">
        <v>183</v>
      </c>
      <c r="K153" s="47">
        <v>15</v>
      </c>
      <c r="L153" s="72">
        <v>40969</v>
      </c>
      <c r="M153" s="10">
        <f t="shared" si="6"/>
        <v>8.3333333333333329E-2</v>
      </c>
      <c r="N153" s="59">
        <f t="shared" si="8"/>
        <v>0</v>
      </c>
      <c r="O153" s="7">
        <f t="shared" si="7"/>
        <v>1</v>
      </c>
      <c r="P153" s="7"/>
      <c r="Q153" s="7"/>
    </row>
    <row r="154" spans="2:17" ht="28.5" thickBot="1">
      <c r="B154" s="50" t="s">
        <v>192</v>
      </c>
      <c r="C154" s="47">
        <v>12</v>
      </c>
      <c r="D154" s="47"/>
      <c r="E154" s="47"/>
      <c r="F154" s="47"/>
      <c r="G154" s="47"/>
      <c r="H154" s="47">
        <v>12</v>
      </c>
      <c r="I154" s="47"/>
      <c r="J154" s="47">
        <v>9</v>
      </c>
      <c r="K154" s="47"/>
      <c r="L154" s="72">
        <v>41334</v>
      </c>
      <c r="M154" s="10">
        <f t="shared" si="6"/>
        <v>0</v>
      </c>
      <c r="N154" s="59">
        <f t="shared" si="8"/>
        <v>0</v>
      </c>
      <c r="O154" s="7" t="e">
        <f t="shared" si="7"/>
        <v>#DIV/0!</v>
      </c>
      <c r="P154" s="7"/>
      <c r="Q154" s="7"/>
    </row>
    <row r="155" spans="2:17" ht="15.95" thickBot="1">
      <c r="B155" s="50" t="s">
        <v>184</v>
      </c>
      <c r="C155" s="47">
        <v>12</v>
      </c>
      <c r="D155" s="48">
        <v>6</v>
      </c>
      <c r="E155" s="47"/>
      <c r="F155" s="47"/>
      <c r="G155" s="47"/>
      <c r="H155" s="47">
        <v>12</v>
      </c>
      <c r="I155" s="47"/>
      <c r="J155" s="47">
        <v>3</v>
      </c>
      <c r="K155" s="47"/>
      <c r="L155" s="72">
        <v>43891</v>
      </c>
      <c r="M155" s="10">
        <f t="shared" si="6"/>
        <v>0</v>
      </c>
      <c r="N155" s="59">
        <f t="shared" si="8"/>
        <v>0</v>
      </c>
      <c r="O155" s="7" t="e">
        <f t="shared" si="7"/>
        <v>#DIV/0!</v>
      </c>
      <c r="P155" s="7"/>
      <c r="Q155" s="7"/>
    </row>
    <row r="156" spans="2:17" ht="15.95" thickBot="1">
      <c r="B156" s="50" t="s">
        <v>194</v>
      </c>
      <c r="C156" s="47">
        <v>12</v>
      </c>
      <c r="D156" s="47"/>
      <c r="E156" s="47"/>
      <c r="F156" s="47"/>
      <c r="G156" s="47"/>
      <c r="H156" s="47">
        <v>12</v>
      </c>
      <c r="I156" s="47"/>
      <c r="J156" s="47">
        <v>4</v>
      </c>
      <c r="K156" s="47"/>
      <c r="L156" s="72">
        <v>39873</v>
      </c>
      <c r="M156" s="10">
        <f t="shared" si="6"/>
        <v>0</v>
      </c>
      <c r="N156" s="59">
        <f t="shared" si="8"/>
        <v>0</v>
      </c>
      <c r="O156" s="7" t="e">
        <f t="shared" si="7"/>
        <v>#DIV/0!</v>
      </c>
      <c r="P156" s="7"/>
      <c r="Q156" s="7"/>
    </row>
    <row r="157" spans="2:17" ht="15.95" thickBot="1">
      <c r="B157" s="50" t="s">
        <v>60</v>
      </c>
      <c r="C157" s="47">
        <v>11</v>
      </c>
      <c r="D157" s="47"/>
      <c r="E157" s="47"/>
      <c r="F157" s="47"/>
      <c r="G157" s="47"/>
      <c r="H157" s="47">
        <v>11</v>
      </c>
      <c r="I157" s="47"/>
      <c r="J157" s="47">
        <v>153</v>
      </c>
      <c r="K157" s="47"/>
      <c r="L157" s="72">
        <v>44256</v>
      </c>
      <c r="M157" s="10">
        <f t="shared" si="6"/>
        <v>0</v>
      </c>
      <c r="N157" s="59">
        <f t="shared" si="8"/>
        <v>0</v>
      </c>
      <c r="O157" s="7" t="e">
        <f t="shared" si="7"/>
        <v>#DIV/0!</v>
      </c>
      <c r="P157" s="7"/>
      <c r="Q157" s="7"/>
    </row>
    <row r="158" spans="2:17" ht="15.95" thickBot="1">
      <c r="B158" s="50" t="s">
        <v>117</v>
      </c>
      <c r="C158" s="47">
        <v>11</v>
      </c>
      <c r="D158" s="48">
        <v>3</v>
      </c>
      <c r="E158" s="47"/>
      <c r="F158" s="47"/>
      <c r="G158" s="47">
        <v>2</v>
      </c>
      <c r="H158" s="47">
        <v>9</v>
      </c>
      <c r="I158" s="47"/>
      <c r="J158" s="47">
        <v>4</v>
      </c>
      <c r="K158" s="47"/>
      <c r="L158" s="72">
        <v>41334</v>
      </c>
      <c r="M158" s="10">
        <f t="shared" si="6"/>
        <v>0</v>
      </c>
      <c r="N158" s="59">
        <f t="shared" si="8"/>
        <v>0</v>
      </c>
      <c r="O158" s="7">
        <f t="shared" si="7"/>
        <v>0</v>
      </c>
      <c r="P158" s="7"/>
      <c r="Q158" s="7"/>
    </row>
    <row r="159" spans="2:17" ht="15.95" thickBot="1">
      <c r="B159" s="50" t="s">
        <v>182</v>
      </c>
      <c r="C159" s="47">
        <v>11</v>
      </c>
      <c r="D159" s="47"/>
      <c r="E159" s="47"/>
      <c r="F159" s="47"/>
      <c r="G159" s="47"/>
      <c r="H159" s="47">
        <v>11</v>
      </c>
      <c r="I159" s="47"/>
      <c r="J159" s="47">
        <v>284</v>
      </c>
      <c r="K159" s="47"/>
      <c r="L159" s="72">
        <v>47150</v>
      </c>
      <c r="M159" s="10">
        <f t="shared" si="6"/>
        <v>0</v>
      </c>
      <c r="N159" s="59">
        <f t="shared" si="8"/>
        <v>0</v>
      </c>
      <c r="O159" s="7" t="e">
        <f t="shared" si="7"/>
        <v>#DIV/0!</v>
      </c>
      <c r="P159" s="7"/>
      <c r="Q159" s="7"/>
    </row>
    <row r="160" spans="2:17" ht="15.95" thickBot="1">
      <c r="B160" s="50" t="s">
        <v>27</v>
      </c>
      <c r="C160" s="47">
        <v>10</v>
      </c>
      <c r="D160" s="47"/>
      <c r="E160" s="47"/>
      <c r="F160" s="47"/>
      <c r="G160" s="47">
        <v>2</v>
      </c>
      <c r="H160" s="47">
        <v>8</v>
      </c>
      <c r="I160" s="47"/>
      <c r="J160" s="47">
        <v>176</v>
      </c>
      <c r="K160" s="47"/>
      <c r="L160" s="72">
        <v>42064</v>
      </c>
      <c r="M160" s="10">
        <f t="shared" si="6"/>
        <v>0</v>
      </c>
      <c r="N160" s="59">
        <f t="shared" si="8"/>
        <v>0</v>
      </c>
      <c r="O160" s="7">
        <f t="shared" si="7"/>
        <v>0</v>
      </c>
      <c r="P160" s="7"/>
      <c r="Q160" s="7"/>
    </row>
    <row r="161" spans="2:17" ht="15.95" thickBot="1">
      <c r="B161" s="50" t="s">
        <v>188</v>
      </c>
      <c r="C161" s="47">
        <v>10</v>
      </c>
      <c r="D161" s="48">
        <v>2</v>
      </c>
      <c r="E161" s="47"/>
      <c r="F161" s="47"/>
      <c r="G161" s="47"/>
      <c r="H161" s="47">
        <v>10</v>
      </c>
      <c r="I161" s="47"/>
      <c r="J161" s="47">
        <v>0.2</v>
      </c>
      <c r="K161" s="47"/>
      <c r="L161" s="72">
        <v>44621</v>
      </c>
      <c r="M161" s="10">
        <f t="shared" si="6"/>
        <v>0</v>
      </c>
      <c r="N161" s="59">
        <f t="shared" si="8"/>
        <v>0</v>
      </c>
      <c r="O161" s="7" t="e">
        <f t="shared" si="7"/>
        <v>#DIV/0!</v>
      </c>
      <c r="P161" s="7"/>
      <c r="Q161" s="7"/>
    </row>
    <row r="162" spans="2:17" ht="15.95" thickBot="1">
      <c r="B162" s="50" t="s">
        <v>189</v>
      </c>
      <c r="C162" s="47">
        <v>9</v>
      </c>
      <c r="D162" s="48">
        <v>4</v>
      </c>
      <c r="E162" s="47">
        <v>1</v>
      </c>
      <c r="F162" s="46">
        <v>1</v>
      </c>
      <c r="G162" s="47"/>
      <c r="H162" s="47">
        <v>8</v>
      </c>
      <c r="I162" s="47"/>
      <c r="J162" s="47">
        <v>0.5</v>
      </c>
      <c r="K162" s="47">
        <v>0.06</v>
      </c>
      <c r="L162" s="72">
        <v>44256</v>
      </c>
      <c r="M162" s="10">
        <f t="shared" si="6"/>
        <v>0.1111111111111111</v>
      </c>
      <c r="N162" s="59">
        <f t="shared" si="8"/>
        <v>0</v>
      </c>
      <c r="O162" s="7">
        <f t="shared" si="7"/>
        <v>1</v>
      </c>
      <c r="P162" s="7"/>
      <c r="Q162" s="7"/>
    </row>
    <row r="163" spans="2:17" ht="15.95" thickBot="1">
      <c r="B163" s="50" t="s">
        <v>122</v>
      </c>
      <c r="C163" s="47">
        <v>9</v>
      </c>
      <c r="D163" s="48">
        <v>2</v>
      </c>
      <c r="E163" s="47"/>
      <c r="F163" s="47"/>
      <c r="G163" s="47"/>
      <c r="H163" s="47">
        <v>9</v>
      </c>
      <c r="I163" s="47"/>
      <c r="J163" s="47">
        <v>80</v>
      </c>
      <c r="K163" s="47"/>
      <c r="L163" s="72">
        <v>44256</v>
      </c>
      <c r="M163" s="10">
        <f t="shared" si="6"/>
        <v>0</v>
      </c>
      <c r="N163" s="59">
        <f t="shared" si="8"/>
        <v>0</v>
      </c>
      <c r="O163" s="7" t="e">
        <f t="shared" si="7"/>
        <v>#DIV/0!</v>
      </c>
      <c r="P163" s="7"/>
      <c r="Q163" s="7"/>
    </row>
    <row r="164" spans="2:17" ht="15.95" thickBot="1">
      <c r="B164" s="50" t="s">
        <v>195</v>
      </c>
      <c r="C164" s="47">
        <v>9</v>
      </c>
      <c r="D164" s="48">
        <v>6</v>
      </c>
      <c r="E164" s="47"/>
      <c r="F164" s="47"/>
      <c r="G164" s="47">
        <v>1</v>
      </c>
      <c r="H164" s="47">
        <v>8</v>
      </c>
      <c r="I164" s="47"/>
      <c r="J164" s="47">
        <v>49</v>
      </c>
      <c r="K164" s="47"/>
      <c r="L164" s="72">
        <v>40969</v>
      </c>
      <c r="M164" s="10">
        <f t="shared" si="6"/>
        <v>0</v>
      </c>
      <c r="N164" s="59">
        <f t="shared" si="8"/>
        <v>0</v>
      </c>
      <c r="O164" s="7">
        <f t="shared" si="7"/>
        <v>0</v>
      </c>
      <c r="P164" s="7"/>
      <c r="Q164" s="7"/>
    </row>
    <row r="165" spans="2:17" ht="15.95" thickBot="1">
      <c r="B165" s="50" t="s">
        <v>204</v>
      </c>
      <c r="C165" s="47">
        <v>9</v>
      </c>
      <c r="D165" s="47"/>
      <c r="E165" s="47"/>
      <c r="F165" s="47"/>
      <c r="G165" s="47"/>
      <c r="H165" s="47">
        <v>9</v>
      </c>
      <c r="I165" s="47"/>
      <c r="J165" s="47">
        <v>8</v>
      </c>
      <c r="K165" s="47"/>
      <c r="L165" s="72">
        <v>41334</v>
      </c>
      <c r="M165" s="10">
        <f t="shared" si="6"/>
        <v>0</v>
      </c>
      <c r="N165" s="59">
        <f t="shared" si="8"/>
        <v>0</v>
      </c>
      <c r="O165" s="7" t="e">
        <f t="shared" si="7"/>
        <v>#DIV/0!</v>
      </c>
      <c r="P165" s="7"/>
      <c r="Q165" s="7"/>
    </row>
    <row r="166" spans="2:17" ht="15.95" thickBot="1">
      <c r="B166" s="50" t="s">
        <v>199</v>
      </c>
      <c r="C166" s="47">
        <v>8</v>
      </c>
      <c r="D166" s="47"/>
      <c r="E166" s="47">
        <v>1</v>
      </c>
      <c r="F166" s="47"/>
      <c r="G166" s="47">
        <v>2</v>
      </c>
      <c r="H166" s="47">
        <v>5</v>
      </c>
      <c r="I166" s="47"/>
      <c r="J166" s="47">
        <v>49</v>
      </c>
      <c r="K166" s="47">
        <v>6</v>
      </c>
      <c r="L166" s="72">
        <v>40969</v>
      </c>
      <c r="M166" s="10">
        <f t="shared" si="6"/>
        <v>0.125</v>
      </c>
      <c r="N166" s="59">
        <f t="shared" si="8"/>
        <v>0</v>
      </c>
      <c r="O166" s="7">
        <f t="shared" si="7"/>
        <v>0.33333333333333331</v>
      </c>
      <c r="P166" s="7"/>
      <c r="Q166" s="7"/>
    </row>
    <row r="167" spans="2:17" ht="15.95" thickBot="1">
      <c r="B167" s="50" t="s">
        <v>138</v>
      </c>
      <c r="C167" s="47">
        <v>8</v>
      </c>
      <c r="D167" s="47"/>
      <c r="E167" s="47">
        <v>1</v>
      </c>
      <c r="F167" s="47"/>
      <c r="G167" s="47"/>
      <c r="H167" s="47">
        <v>7</v>
      </c>
      <c r="I167" s="47"/>
      <c r="J167" s="47">
        <v>10</v>
      </c>
      <c r="K167" s="47">
        <v>1</v>
      </c>
      <c r="L167" s="72">
        <v>40603</v>
      </c>
      <c r="M167" s="10">
        <f t="shared" si="6"/>
        <v>0.125</v>
      </c>
      <c r="N167" s="59">
        <f t="shared" si="8"/>
        <v>0</v>
      </c>
      <c r="O167" s="7">
        <f t="shared" si="7"/>
        <v>1</v>
      </c>
      <c r="P167" s="7"/>
      <c r="Q167" s="7"/>
    </row>
    <row r="168" spans="2:17" ht="15.95" thickBot="1">
      <c r="B168" s="50" t="s">
        <v>107</v>
      </c>
      <c r="C168" s="47">
        <v>8</v>
      </c>
      <c r="D168" s="47"/>
      <c r="E168" s="47"/>
      <c r="F168" s="47"/>
      <c r="G168" s="47"/>
      <c r="H168" s="47">
        <v>8</v>
      </c>
      <c r="I168" s="47"/>
      <c r="J168" s="47">
        <v>1</v>
      </c>
      <c r="K168" s="47"/>
      <c r="L168" s="72">
        <v>44986</v>
      </c>
      <c r="M168" s="10">
        <f t="shared" si="6"/>
        <v>0</v>
      </c>
      <c r="N168" s="59">
        <f t="shared" si="8"/>
        <v>0</v>
      </c>
      <c r="O168" s="7" t="e">
        <f t="shared" si="7"/>
        <v>#DIV/0!</v>
      </c>
      <c r="P168" s="7"/>
      <c r="Q168" s="7"/>
    </row>
    <row r="169" spans="2:17" ht="15.95" thickBot="1">
      <c r="B169" s="50" t="s">
        <v>132</v>
      </c>
      <c r="C169" s="47">
        <v>8</v>
      </c>
      <c r="D169" s="48">
        <v>5</v>
      </c>
      <c r="E169" s="47"/>
      <c r="F169" s="47"/>
      <c r="G169" s="47"/>
      <c r="H169" s="47">
        <v>8</v>
      </c>
      <c r="I169" s="47"/>
      <c r="J169" s="47">
        <v>1</v>
      </c>
      <c r="K169" s="47"/>
      <c r="L169" s="72">
        <v>44986</v>
      </c>
      <c r="M169" s="10">
        <f t="shared" si="6"/>
        <v>0</v>
      </c>
      <c r="N169" s="59">
        <f t="shared" si="8"/>
        <v>0</v>
      </c>
      <c r="O169" s="7" t="e">
        <f t="shared" si="7"/>
        <v>#DIV/0!</v>
      </c>
      <c r="P169" s="7"/>
      <c r="Q169" s="7"/>
    </row>
    <row r="170" spans="2:17" ht="15.95" thickBot="1">
      <c r="B170" s="50" t="s">
        <v>139</v>
      </c>
      <c r="C170" s="47">
        <v>8</v>
      </c>
      <c r="D170" s="47"/>
      <c r="E170" s="47"/>
      <c r="F170" s="47"/>
      <c r="G170" s="47"/>
      <c r="H170" s="47">
        <v>8</v>
      </c>
      <c r="I170" s="47"/>
      <c r="J170" s="47">
        <v>0.3</v>
      </c>
      <c r="K170" s="47"/>
      <c r="L170" s="72">
        <v>44256</v>
      </c>
      <c r="M170" s="10">
        <f t="shared" si="6"/>
        <v>0</v>
      </c>
      <c r="N170" s="59">
        <f t="shared" si="8"/>
        <v>0</v>
      </c>
      <c r="O170" s="7" t="e">
        <f t="shared" si="7"/>
        <v>#DIV/0!</v>
      </c>
      <c r="P170" s="7"/>
      <c r="Q170" s="7"/>
    </row>
    <row r="171" spans="2:17" ht="15.95" thickBot="1">
      <c r="B171" s="50" t="s">
        <v>201</v>
      </c>
      <c r="C171" s="47">
        <v>8</v>
      </c>
      <c r="D171" s="47"/>
      <c r="E171" s="47"/>
      <c r="F171" s="47"/>
      <c r="G171" s="47"/>
      <c r="H171" s="47">
        <v>8</v>
      </c>
      <c r="I171" s="47"/>
      <c r="J171" s="47">
        <v>81</v>
      </c>
      <c r="K171" s="47"/>
      <c r="L171" s="72">
        <v>41334</v>
      </c>
      <c r="M171" s="10">
        <f t="shared" si="6"/>
        <v>0</v>
      </c>
      <c r="N171" s="59">
        <f t="shared" si="8"/>
        <v>0</v>
      </c>
      <c r="O171" s="7" t="e">
        <f t="shared" si="7"/>
        <v>#DIV/0!</v>
      </c>
      <c r="P171" s="7"/>
      <c r="Q171" s="7"/>
    </row>
    <row r="172" spans="2:17" ht="15.95" thickBot="1">
      <c r="B172" s="50" t="s">
        <v>200</v>
      </c>
      <c r="C172" s="47">
        <v>8</v>
      </c>
      <c r="D172" s="47"/>
      <c r="E172" s="47"/>
      <c r="F172" s="47"/>
      <c r="G172" s="47"/>
      <c r="H172" s="47">
        <v>8</v>
      </c>
      <c r="I172" s="47"/>
      <c r="J172" s="47">
        <v>14</v>
      </c>
      <c r="K172" s="47"/>
      <c r="L172" s="72">
        <v>40969</v>
      </c>
      <c r="M172" s="10">
        <f t="shared" si="6"/>
        <v>0</v>
      </c>
      <c r="N172" s="59">
        <f t="shared" si="8"/>
        <v>0</v>
      </c>
      <c r="O172" s="7" t="e">
        <f t="shared" si="7"/>
        <v>#DIV/0!</v>
      </c>
      <c r="P172" s="7"/>
      <c r="Q172" s="7"/>
    </row>
    <row r="173" spans="2:17" ht="15.95" thickBot="1">
      <c r="B173" s="50" t="s">
        <v>193</v>
      </c>
      <c r="C173" s="47">
        <v>7</v>
      </c>
      <c r="D173" s="48">
        <v>2</v>
      </c>
      <c r="E173" s="47">
        <v>2</v>
      </c>
      <c r="F173" s="46">
        <v>2</v>
      </c>
      <c r="G173" s="47"/>
      <c r="H173" s="47">
        <v>5</v>
      </c>
      <c r="I173" s="47"/>
      <c r="J173" s="47">
        <v>0.2</v>
      </c>
      <c r="K173" s="47">
        <v>0.06</v>
      </c>
      <c r="L173" s="72">
        <v>43525</v>
      </c>
      <c r="M173" s="10">
        <f t="shared" si="6"/>
        <v>0.2857142857142857</v>
      </c>
      <c r="N173" s="59">
        <f t="shared" si="8"/>
        <v>0</v>
      </c>
      <c r="O173" s="7">
        <f t="shared" si="7"/>
        <v>1</v>
      </c>
      <c r="P173" s="7"/>
      <c r="Q173" s="7"/>
    </row>
    <row r="174" spans="2:17" ht="15.95" thickBot="1">
      <c r="B174" s="50" t="s">
        <v>187</v>
      </c>
      <c r="C174" s="47">
        <v>7</v>
      </c>
      <c r="D174" s="47"/>
      <c r="E174" s="47">
        <v>1</v>
      </c>
      <c r="F174" s="47"/>
      <c r="G174" s="47"/>
      <c r="H174" s="47">
        <v>6</v>
      </c>
      <c r="I174" s="47"/>
      <c r="J174" s="47">
        <v>3</v>
      </c>
      <c r="K174" s="47">
        <v>0.4</v>
      </c>
      <c r="L174" s="72">
        <v>40969</v>
      </c>
      <c r="M174" s="10">
        <f t="shared" si="6"/>
        <v>0.14285714285714285</v>
      </c>
      <c r="N174" s="59">
        <f t="shared" si="8"/>
        <v>0</v>
      </c>
      <c r="O174" s="7">
        <f t="shared" si="7"/>
        <v>1</v>
      </c>
      <c r="P174" s="7"/>
      <c r="Q174" s="7"/>
    </row>
    <row r="175" spans="2:17" ht="15.95" thickBot="1">
      <c r="B175" s="50" t="s">
        <v>130</v>
      </c>
      <c r="C175" s="47">
        <v>7</v>
      </c>
      <c r="D175" s="47"/>
      <c r="E175" s="47">
        <v>1</v>
      </c>
      <c r="F175" s="47"/>
      <c r="G175" s="47"/>
      <c r="H175" s="47">
        <v>6</v>
      </c>
      <c r="I175" s="47"/>
      <c r="J175" s="47">
        <v>0.5</v>
      </c>
      <c r="K175" s="47">
        <v>7.0000000000000007E-2</v>
      </c>
      <c r="L175" s="72">
        <v>43525</v>
      </c>
      <c r="M175" s="10">
        <f t="shared" si="6"/>
        <v>0.14285714285714285</v>
      </c>
      <c r="N175" s="59">
        <f t="shared" si="8"/>
        <v>0</v>
      </c>
      <c r="O175" s="7">
        <f t="shared" si="7"/>
        <v>1</v>
      </c>
      <c r="P175" s="7"/>
      <c r="Q175" s="7"/>
    </row>
    <row r="176" spans="2:17" ht="28.5" thickBot="1">
      <c r="B176" s="50" t="s">
        <v>125</v>
      </c>
      <c r="C176" s="47">
        <v>7</v>
      </c>
      <c r="D176" s="47"/>
      <c r="E176" s="47"/>
      <c r="F176" s="47"/>
      <c r="G176" s="47"/>
      <c r="H176" s="47">
        <v>7</v>
      </c>
      <c r="I176" s="47"/>
      <c r="J176" s="47">
        <v>71</v>
      </c>
      <c r="K176" s="47"/>
      <c r="L176" s="72">
        <v>40969</v>
      </c>
      <c r="M176" s="10">
        <f t="shared" si="6"/>
        <v>0</v>
      </c>
      <c r="N176" s="59">
        <f t="shared" si="8"/>
        <v>0</v>
      </c>
      <c r="O176" s="7" t="e">
        <f t="shared" si="7"/>
        <v>#DIV/0!</v>
      </c>
      <c r="P176" s="7"/>
      <c r="Q176" s="7"/>
    </row>
    <row r="177" spans="2:17" ht="15.95" thickBot="1">
      <c r="B177" s="50" t="s">
        <v>206</v>
      </c>
      <c r="C177" s="47">
        <v>6</v>
      </c>
      <c r="D177" s="47"/>
      <c r="E177" s="47">
        <v>1</v>
      </c>
      <c r="F177" s="47"/>
      <c r="G177" s="47"/>
      <c r="H177" s="47">
        <v>5</v>
      </c>
      <c r="I177" s="47"/>
      <c r="J177" s="47">
        <v>11</v>
      </c>
      <c r="K177" s="47">
        <v>2</v>
      </c>
      <c r="L177" s="72">
        <v>43525</v>
      </c>
      <c r="M177" s="10">
        <f t="shared" si="6"/>
        <v>0.16666666666666666</v>
      </c>
      <c r="N177" s="59">
        <f t="shared" si="8"/>
        <v>0</v>
      </c>
      <c r="O177" s="7">
        <f t="shared" si="7"/>
        <v>1</v>
      </c>
      <c r="P177" s="7"/>
      <c r="Q177" s="7"/>
    </row>
    <row r="178" spans="2:17" ht="15.95" thickBot="1">
      <c r="B178" s="50" t="s">
        <v>197</v>
      </c>
      <c r="C178" s="47">
        <v>6</v>
      </c>
      <c r="D178" s="48">
        <v>1</v>
      </c>
      <c r="E178" s="47">
        <v>1</v>
      </c>
      <c r="F178" s="47"/>
      <c r="G178" s="47"/>
      <c r="H178" s="47">
        <v>5</v>
      </c>
      <c r="I178" s="47"/>
      <c r="J178" s="47">
        <v>0.1</v>
      </c>
      <c r="K178" s="47">
        <v>0.02</v>
      </c>
      <c r="L178" s="72">
        <v>40969</v>
      </c>
      <c r="M178" s="10">
        <f t="shared" si="6"/>
        <v>0.16666666666666666</v>
      </c>
      <c r="N178" s="59">
        <f t="shared" si="8"/>
        <v>0</v>
      </c>
      <c r="O178" s="7">
        <f t="shared" si="7"/>
        <v>1</v>
      </c>
      <c r="P178" s="7"/>
      <c r="Q178" s="7"/>
    </row>
    <row r="179" spans="2:17" ht="15.95" thickBot="1">
      <c r="B179" s="50" t="s">
        <v>186</v>
      </c>
      <c r="C179" s="47">
        <v>6</v>
      </c>
      <c r="D179" s="47"/>
      <c r="E179" s="47"/>
      <c r="F179" s="47"/>
      <c r="G179" s="47"/>
      <c r="H179" s="47">
        <v>6</v>
      </c>
      <c r="I179" s="47"/>
      <c r="J179" s="47">
        <v>0.5</v>
      </c>
      <c r="K179" s="47"/>
      <c r="L179" s="72">
        <v>42064</v>
      </c>
      <c r="M179" s="10">
        <f t="shared" si="6"/>
        <v>0</v>
      </c>
      <c r="N179" s="59">
        <f t="shared" si="8"/>
        <v>0</v>
      </c>
      <c r="O179" s="7" t="e">
        <f t="shared" si="7"/>
        <v>#DIV/0!</v>
      </c>
      <c r="P179" s="7"/>
      <c r="Q179" s="7"/>
    </row>
    <row r="180" spans="2:17" ht="15.95" thickBot="1">
      <c r="B180" s="50" t="s">
        <v>207</v>
      </c>
      <c r="C180" s="47">
        <v>6</v>
      </c>
      <c r="D180" s="47"/>
      <c r="E180" s="47"/>
      <c r="F180" s="47"/>
      <c r="G180" s="47"/>
      <c r="H180" s="47">
        <v>6</v>
      </c>
      <c r="I180" s="47"/>
      <c r="J180" s="44">
        <v>7491</v>
      </c>
      <c r="K180" s="47"/>
      <c r="L180" s="72">
        <v>38412</v>
      </c>
      <c r="M180" s="10">
        <f t="shared" si="6"/>
        <v>0</v>
      </c>
      <c r="N180" s="59">
        <f t="shared" si="8"/>
        <v>0</v>
      </c>
      <c r="O180" s="7" t="e">
        <f t="shared" si="7"/>
        <v>#DIV/0!</v>
      </c>
      <c r="P180" s="7"/>
      <c r="Q180" s="7"/>
    </row>
    <row r="181" spans="2:17" ht="15.95" thickBot="1">
      <c r="B181" s="50" t="s">
        <v>100</v>
      </c>
      <c r="C181" s="47">
        <v>6</v>
      </c>
      <c r="D181" s="47"/>
      <c r="E181" s="47"/>
      <c r="F181" s="47"/>
      <c r="G181" s="47"/>
      <c r="H181" s="47">
        <v>6</v>
      </c>
      <c r="I181" s="47"/>
      <c r="J181" s="47">
        <v>140</v>
      </c>
      <c r="K181" s="47"/>
      <c r="L181" s="72">
        <v>42795</v>
      </c>
      <c r="M181" s="10">
        <f t="shared" si="6"/>
        <v>0</v>
      </c>
      <c r="N181" s="59">
        <f t="shared" si="8"/>
        <v>0</v>
      </c>
      <c r="O181" s="7" t="e">
        <f t="shared" si="7"/>
        <v>#DIV/0!</v>
      </c>
      <c r="P181" s="7"/>
      <c r="Q181" s="7"/>
    </row>
    <row r="182" spans="2:17" ht="15.95" thickBot="1">
      <c r="B182" s="50" t="s">
        <v>94</v>
      </c>
      <c r="C182" s="47">
        <v>5</v>
      </c>
      <c r="D182" s="47"/>
      <c r="E182" s="47"/>
      <c r="F182" s="47"/>
      <c r="G182" s="47">
        <v>1</v>
      </c>
      <c r="H182" s="47">
        <v>4</v>
      </c>
      <c r="I182" s="47"/>
      <c r="J182" s="47">
        <v>0.2</v>
      </c>
      <c r="K182" s="47"/>
      <c r="L182" s="72">
        <v>44927</v>
      </c>
      <c r="M182" s="10">
        <f t="shared" si="6"/>
        <v>0</v>
      </c>
      <c r="N182" s="59">
        <f t="shared" si="8"/>
        <v>0</v>
      </c>
      <c r="O182" s="7">
        <f t="shared" si="7"/>
        <v>0</v>
      </c>
      <c r="P182" s="7"/>
      <c r="Q182" s="7"/>
    </row>
    <row r="183" spans="2:17" ht="15.95" thickBot="1">
      <c r="B183" s="50" t="s">
        <v>198</v>
      </c>
      <c r="C183" s="47">
        <v>5</v>
      </c>
      <c r="D183" s="47"/>
      <c r="E183" s="47"/>
      <c r="F183" s="47"/>
      <c r="G183" s="47"/>
      <c r="H183" s="47">
        <v>5</v>
      </c>
      <c r="I183" s="47"/>
      <c r="J183" s="47">
        <v>6</v>
      </c>
      <c r="K183" s="47"/>
      <c r="L183" s="72">
        <v>43160</v>
      </c>
      <c r="M183" s="10">
        <f t="shared" si="6"/>
        <v>0</v>
      </c>
      <c r="N183" s="59">
        <f t="shared" si="8"/>
        <v>0</v>
      </c>
      <c r="O183" s="7" t="e">
        <f t="shared" si="7"/>
        <v>#DIV/0!</v>
      </c>
      <c r="P183" s="7"/>
      <c r="Q183" s="7"/>
    </row>
    <row r="184" spans="2:17" ht="15.95" thickBot="1">
      <c r="B184" s="50" t="s">
        <v>145</v>
      </c>
      <c r="C184" s="47">
        <v>5</v>
      </c>
      <c r="D184" s="47"/>
      <c r="E184" s="47"/>
      <c r="F184" s="47"/>
      <c r="G184" s="47">
        <v>2</v>
      </c>
      <c r="H184" s="47">
        <v>3</v>
      </c>
      <c r="I184" s="47"/>
      <c r="J184" s="47">
        <v>1</v>
      </c>
      <c r="K184" s="47"/>
      <c r="L184" s="72">
        <v>40969</v>
      </c>
      <c r="M184" s="10">
        <f t="shared" si="6"/>
        <v>0</v>
      </c>
      <c r="N184" s="59">
        <f t="shared" si="8"/>
        <v>0</v>
      </c>
      <c r="O184" s="7">
        <f t="shared" si="7"/>
        <v>0</v>
      </c>
      <c r="P184" s="7"/>
      <c r="Q184" s="7"/>
    </row>
    <row r="185" spans="2:17" ht="15.95" thickBot="1">
      <c r="B185" s="50" t="s">
        <v>211</v>
      </c>
      <c r="C185" s="47">
        <v>5</v>
      </c>
      <c r="D185" s="47"/>
      <c r="E185" s="47"/>
      <c r="F185" s="47"/>
      <c r="G185" s="47"/>
      <c r="H185" s="47">
        <v>5</v>
      </c>
      <c r="I185" s="47"/>
      <c r="J185" s="44">
        <v>1002</v>
      </c>
      <c r="K185" s="47"/>
      <c r="L185" s="72">
        <v>42795</v>
      </c>
      <c r="M185" s="10">
        <f t="shared" si="6"/>
        <v>0</v>
      </c>
      <c r="N185" s="59">
        <f t="shared" si="8"/>
        <v>0</v>
      </c>
      <c r="O185" s="7" t="e">
        <f t="shared" si="7"/>
        <v>#DIV/0!</v>
      </c>
      <c r="P185" s="7"/>
      <c r="Q185" s="7"/>
    </row>
    <row r="186" spans="2:17" ht="15.95" thickBot="1">
      <c r="B186" s="50" t="s">
        <v>212</v>
      </c>
      <c r="C186" s="47">
        <v>5</v>
      </c>
      <c r="D186" s="47"/>
      <c r="E186" s="47"/>
      <c r="F186" s="47"/>
      <c r="G186" s="47"/>
      <c r="H186" s="47">
        <v>5</v>
      </c>
      <c r="I186" s="47"/>
      <c r="J186" s="47">
        <v>506</v>
      </c>
      <c r="K186" s="47"/>
      <c r="L186" s="72">
        <v>47150</v>
      </c>
      <c r="M186" s="10">
        <f t="shared" si="6"/>
        <v>0</v>
      </c>
      <c r="N186" s="59">
        <f t="shared" si="8"/>
        <v>0</v>
      </c>
      <c r="O186" s="7" t="e">
        <f t="shared" si="7"/>
        <v>#DIV/0!</v>
      </c>
      <c r="P186" s="7"/>
      <c r="Q186" s="7"/>
    </row>
    <row r="187" spans="2:17" ht="15.95" thickBot="1">
      <c r="B187" s="50" t="s">
        <v>216</v>
      </c>
      <c r="C187" s="47">
        <v>4</v>
      </c>
      <c r="D187" s="48">
        <v>1</v>
      </c>
      <c r="E187" s="47">
        <v>1</v>
      </c>
      <c r="F187" s="47"/>
      <c r="G187" s="47"/>
      <c r="H187" s="47">
        <v>3</v>
      </c>
      <c r="I187" s="47"/>
      <c r="J187" s="47">
        <v>2</v>
      </c>
      <c r="K187" s="47">
        <v>0.4</v>
      </c>
      <c r="L187" s="72">
        <v>42430</v>
      </c>
      <c r="M187" s="10">
        <f t="shared" si="6"/>
        <v>0.25</v>
      </c>
      <c r="N187" s="59">
        <f t="shared" si="8"/>
        <v>0</v>
      </c>
      <c r="O187" s="7">
        <f t="shared" si="7"/>
        <v>1</v>
      </c>
      <c r="P187" s="7"/>
      <c r="Q187" s="7"/>
    </row>
    <row r="188" spans="2:17" ht="15.95" thickBot="1">
      <c r="B188" s="50" t="s">
        <v>210</v>
      </c>
      <c r="C188" s="47">
        <v>4</v>
      </c>
      <c r="D188" s="47"/>
      <c r="E188" s="47">
        <v>1</v>
      </c>
      <c r="F188" s="47"/>
      <c r="G188" s="47"/>
      <c r="H188" s="47">
        <v>3</v>
      </c>
      <c r="I188" s="47"/>
      <c r="J188" s="47">
        <v>0.6</v>
      </c>
      <c r="K188" s="47">
        <v>0.2</v>
      </c>
      <c r="L188" s="72">
        <v>43160</v>
      </c>
      <c r="M188" s="10">
        <f t="shared" si="6"/>
        <v>0.25</v>
      </c>
      <c r="N188" s="59">
        <f t="shared" si="8"/>
        <v>0</v>
      </c>
      <c r="O188" s="7">
        <f t="shared" si="7"/>
        <v>1</v>
      </c>
      <c r="P188" s="7"/>
      <c r="Q188" s="7"/>
    </row>
    <row r="189" spans="2:17" ht="15.95" thickBot="1">
      <c r="B189" s="50" t="s">
        <v>215</v>
      </c>
      <c r="C189" s="47">
        <v>4</v>
      </c>
      <c r="D189" s="48">
        <v>1</v>
      </c>
      <c r="E189" s="47"/>
      <c r="F189" s="47"/>
      <c r="G189" s="47"/>
      <c r="H189" s="47">
        <v>4</v>
      </c>
      <c r="I189" s="47"/>
      <c r="J189" s="47">
        <v>5</v>
      </c>
      <c r="K189" s="47"/>
      <c r="L189" s="72">
        <v>38412</v>
      </c>
      <c r="M189" s="10">
        <f t="shared" si="6"/>
        <v>0</v>
      </c>
      <c r="N189" s="59">
        <f t="shared" si="8"/>
        <v>0</v>
      </c>
      <c r="O189" s="7" t="e">
        <f t="shared" si="7"/>
        <v>#DIV/0!</v>
      </c>
      <c r="P189" s="7"/>
      <c r="Q189" s="7"/>
    </row>
    <row r="190" spans="2:17" ht="28.5" thickBot="1">
      <c r="B190" s="50" t="s">
        <v>214</v>
      </c>
      <c r="C190" s="47">
        <v>4</v>
      </c>
      <c r="D190" s="47"/>
      <c r="E190" s="47"/>
      <c r="F190" s="47"/>
      <c r="G190" s="47"/>
      <c r="H190" s="47">
        <v>4</v>
      </c>
      <c r="I190" s="47"/>
      <c r="J190" s="47">
        <v>103</v>
      </c>
      <c r="K190" s="47"/>
      <c r="L190" s="72">
        <v>44621</v>
      </c>
      <c r="M190" s="10">
        <f t="shared" si="6"/>
        <v>0</v>
      </c>
      <c r="N190" s="59">
        <f t="shared" si="8"/>
        <v>0</v>
      </c>
      <c r="O190" s="7" t="e">
        <f t="shared" si="7"/>
        <v>#DIV/0!</v>
      </c>
      <c r="P190" s="7"/>
      <c r="Q190" s="7"/>
    </row>
    <row r="191" spans="2:17" ht="15.95" thickBot="1">
      <c r="B191" s="50" t="s">
        <v>205</v>
      </c>
      <c r="C191" s="47">
        <v>3</v>
      </c>
      <c r="D191" s="47"/>
      <c r="E191" s="47"/>
      <c r="F191" s="47"/>
      <c r="G191" s="47"/>
      <c r="H191" s="47">
        <v>3</v>
      </c>
      <c r="I191" s="47"/>
      <c r="J191" s="47">
        <v>0.6</v>
      </c>
      <c r="K191" s="47"/>
      <c r="L191" s="72">
        <v>41699</v>
      </c>
      <c r="M191" s="10">
        <f t="shared" si="6"/>
        <v>0</v>
      </c>
      <c r="N191" s="59">
        <f t="shared" si="8"/>
        <v>0</v>
      </c>
      <c r="O191" s="7" t="e">
        <f t="shared" si="7"/>
        <v>#DIV/0!</v>
      </c>
      <c r="P191" s="7"/>
      <c r="Q191" s="7"/>
    </row>
    <row r="192" spans="2:17" ht="15.95" thickBot="1">
      <c r="B192" s="50" t="s">
        <v>203</v>
      </c>
      <c r="C192" s="47">
        <v>3</v>
      </c>
      <c r="D192" s="47"/>
      <c r="E192" s="47"/>
      <c r="F192" s="47"/>
      <c r="G192" s="47"/>
      <c r="H192" s="47">
        <v>3</v>
      </c>
      <c r="I192" s="47"/>
      <c r="J192" s="47">
        <v>0.2</v>
      </c>
      <c r="K192" s="47"/>
      <c r="L192" s="72">
        <v>43160</v>
      </c>
      <c r="M192" s="10">
        <f t="shared" si="6"/>
        <v>0</v>
      </c>
      <c r="N192" s="59">
        <f t="shared" si="8"/>
        <v>0</v>
      </c>
      <c r="O192" s="7" t="e">
        <f t="shared" si="7"/>
        <v>#DIV/0!</v>
      </c>
      <c r="P192" s="7"/>
      <c r="Q192" s="7"/>
    </row>
    <row r="193" spans="1:17" ht="15.95" thickBot="1">
      <c r="B193" s="50" t="s">
        <v>196</v>
      </c>
      <c r="C193" s="47">
        <v>3</v>
      </c>
      <c r="D193" s="47"/>
      <c r="E193" s="47"/>
      <c r="F193" s="47"/>
      <c r="G193" s="47"/>
      <c r="H193" s="47">
        <v>3</v>
      </c>
      <c r="I193" s="47"/>
      <c r="J193" s="47">
        <v>0.6</v>
      </c>
      <c r="K193" s="47"/>
      <c r="L193" s="72">
        <v>42064</v>
      </c>
      <c r="M193" s="10">
        <f t="shared" si="6"/>
        <v>0</v>
      </c>
      <c r="N193" s="59">
        <f t="shared" si="8"/>
        <v>0</v>
      </c>
      <c r="O193" s="7" t="e">
        <f t="shared" si="7"/>
        <v>#DIV/0!</v>
      </c>
      <c r="P193" s="7"/>
      <c r="Q193" s="7"/>
    </row>
    <row r="194" spans="1:17" ht="15.95" thickBot="1">
      <c r="B194" s="50" t="s">
        <v>209</v>
      </c>
      <c r="C194" s="47">
        <v>3</v>
      </c>
      <c r="D194" s="47"/>
      <c r="E194" s="47"/>
      <c r="F194" s="47"/>
      <c r="G194" s="47"/>
      <c r="H194" s="47">
        <v>3</v>
      </c>
      <c r="I194" s="47"/>
      <c r="J194" s="47">
        <v>0.2</v>
      </c>
      <c r="K194" s="47"/>
      <c r="L194" s="72">
        <v>42064</v>
      </c>
      <c r="M194" s="10">
        <f t="shared" si="6"/>
        <v>0</v>
      </c>
      <c r="N194" s="59">
        <f t="shared" si="8"/>
        <v>0</v>
      </c>
      <c r="O194" s="7" t="e">
        <f t="shared" si="7"/>
        <v>#DIV/0!</v>
      </c>
      <c r="P194" s="7"/>
      <c r="Q194" s="7"/>
    </row>
    <row r="195" spans="1:17" ht="15.95" thickBot="1">
      <c r="B195" s="51" t="s">
        <v>202</v>
      </c>
      <c r="C195" s="47">
        <v>2</v>
      </c>
      <c r="D195" s="47"/>
      <c r="E195" s="47"/>
      <c r="F195" s="47"/>
      <c r="G195" s="47"/>
      <c r="H195" s="47">
        <v>2</v>
      </c>
      <c r="I195" s="47"/>
      <c r="J195" s="47"/>
      <c r="K195" s="47"/>
      <c r="L195" s="72">
        <v>46082</v>
      </c>
      <c r="M195" s="10">
        <f t="shared" si="6"/>
        <v>0</v>
      </c>
      <c r="N195" s="59">
        <f t="shared" si="8"/>
        <v>0</v>
      </c>
      <c r="O195" s="7" t="e">
        <f t="shared" si="7"/>
        <v>#DIV/0!</v>
      </c>
      <c r="P195" s="7"/>
      <c r="Q195" s="7"/>
    </row>
    <row r="196" spans="1:17" ht="15.95" thickBot="1">
      <c r="B196" s="50" t="s">
        <v>219</v>
      </c>
      <c r="C196" s="47">
        <v>2</v>
      </c>
      <c r="D196" s="47"/>
      <c r="E196" s="47"/>
      <c r="F196" s="47"/>
      <c r="G196" s="47"/>
      <c r="H196" s="47">
        <v>2</v>
      </c>
      <c r="I196" s="47"/>
      <c r="J196" s="47">
        <v>133</v>
      </c>
      <c r="K196" s="47"/>
      <c r="L196" s="72">
        <v>45717</v>
      </c>
      <c r="M196" s="10">
        <f t="shared" ref="M196:M203" si="9">(E196+I196)/C196</f>
        <v>0</v>
      </c>
      <c r="N196" s="59">
        <f t="shared" si="8"/>
        <v>0</v>
      </c>
      <c r="O196" s="7" t="e">
        <f t="shared" ref="O196:O203" si="10">E196/(E196+G196)</f>
        <v>#DIV/0!</v>
      </c>
      <c r="P196" s="7"/>
      <c r="Q196" s="7"/>
    </row>
    <row r="197" spans="1:17" ht="15.95" thickBot="1">
      <c r="B197" s="50" t="s">
        <v>103</v>
      </c>
      <c r="C197" s="47">
        <v>2</v>
      </c>
      <c r="D197" s="47"/>
      <c r="E197" s="47"/>
      <c r="F197" s="47"/>
      <c r="G197" s="47"/>
      <c r="H197" s="47">
        <v>2</v>
      </c>
      <c r="I197" s="47"/>
      <c r="J197" s="47">
        <v>5</v>
      </c>
      <c r="K197" s="47"/>
      <c r="L197" s="72">
        <v>44621</v>
      </c>
      <c r="M197" s="10">
        <f t="shared" si="9"/>
        <v>0</v>
      </c>
      <c r="N197" s="59">
        <f t="shared" si="8"/>
        <v>0</v>
      </c>
      <c r="O197" s="7" t="e">
        <f t="shared" si="10"/>
        <v>#DIV/0!</v>
      </c>
      <c r="P197" s="7"/>
      <c r="Q197" s="7"/>
    </row>
    <row r="198" spans="1:17" ht="28.5" thickBot="1">
      <c r="B198" s="50" t="s">
        <v>220</v>
      </c>
      <c r="C198" s="47">
        <v>2</v>
      </c>
      <c r="D198" s="47"/>
      <c r="E198" s="47"/>
      <c r="F198" s="47"/>
      <c r="G198" s="47"/>
      <c r="H198" s="47">
        <v>2</v>
      </c>
      <c r="I198" s="47"/>
      <c r="J198" s="47">
        <v>66</v>
      </c>
      <c r="K198" s="47"/>
      <c r="L198" s="72">
        <v>45352</v>
      </c>
      <c r="M198" s="10">
        <f t="shared" si="9"/>
        <v>0</v>
      </c>
      <c r="N198" s="59">
        <f>I198/H198</f>
        <v>0</v>
      </c>
      <c r="O198" s="7" t="e">
        <f t="shared" si="10"/>
        <v>#DIV/0!</v>
      </c>
      <c r="P198" s="7"/>
      <c r="Q198" s="7"/>
    </row>
    <row r="199" spans="1:17" ht="28.5" thickBot="1">
      <c r="B199" s="50" t="s">
        <v>191</v>
      </c>
      <c r="C199" s="47">
        <v>2</v>
      </c>
      <c r="D199" s="47"/>
      <c r="E199" s="47"/>
      <c r="F199" s="47"/>
      <c r="G199" s="47"/>
      <c r="H199" s="47">
        <v>2</v>
      </c>
      <c r="I199" s="47"/>
      <c r="J199" s="47">
        <v>1</v>
      </c>
      <c r="K199" s="47"/>
      <c r="L199" s="72">
        <v>45352</v>
      </c>
      <c r="M199" s="10">
        <f t="shared" si="9"/>
        <v>0</v>
      </c>
      <c r="N199" s="59">
        <f t="shared" ref="N199:N203" si="11">I199/H199</f>
        <v>0</v>
      </c>
      <c r="O199" s="7" t="e">
        <f t="shared" si="10"/>
        <v>#DIV/0!</v>
      </c>
      <c r="P199" s="7"/>
      <c r="Q199" s="7"/>
    </row>
    <row r="200" spans="1:17" ht="28.5" thickBot="1">
      <c r="B200" s="50" t="s">
        <v>65</v>
      </c>
      <c r="C200" s="47">
        <v>2</v>
      </c>
      <c r="D200" s="47"/>
      <c r="E200" s="47"/>
      <c r="F200" s="47"/>
      <c r="G200" s="47"/>
      <c r="H200" s="47">
        <v>2</v>
      </c>
      <c r="I200" s="47"/>
      <c r="J200" s="47">
        <v>38</v>
      </c>
      <c r="K200" s="47"/>
      <c r="L200" s="72">
        <v>45352</v>
      </c>
      <c r="M200" s="10">
        <f t="shared" si="9"/>
        <v>0</v>
      </c>
      <c r="N200" s="59">
        <f t="shared" si="11"/>
        <v>0</v>
      </c>
      <c r="O200" s="7" t="e">
        <f t="shared" si="10"/>
        <v>#DIV/0!</v>
      </c>
      <c r="P200" s="7"/>
      <c r="Q200" s="7"/>
    </row>
    <row r="201" spans="1:17" ht="28.5" thickBot="1">
      <c r="B201" s="50" t="s">
        <v>135</v>
      </c>
      <c r="C201" s="47">
        <v>1</v>
      </c>
      <c r="D201" s="47"/>
      <c r="E201" s="47"/>
      <c r="F201" s="47"/>
      <c r="G201" s="47"/>
      <c r="H201" s="47">
        <v>1</v>
      </c>
      <c r="I201" s="47"/>
      <c r="J201" s="47">
        <v>0.1</v>
      </c>
      <c r="K201" s="47"/>
      <c r="L201" s="72">
        <v>43525</v>
      </c>
      <c r="M201" s="10">
        <f t="shared" si="9"/>
        <v>0</v>
      </c>
      <c r="N201" s="59">
        <f t="shared" si="11"/>
        <v>0</v>
      </c>
      <c r="O201" s="7" t="e">
        <f t="shared" si="10"/>
        <v>#DIV/0!</v>
      </c>
      <c r="P201" s="7"/>
      <c r="Q201" s="7"/>
    </row>
    <row r="202" spans="1:17" ht="28.5" thickBot="1">
      <c r="B202" s="52" t="s">
        <v>208</v>
      </c>
      <c r="C202" s="49">
        <v>1</v>
      </c>
      <c r="D202" s="49"/>
      <c r="E202" s="49"/>
      <c r="F202" s="49"/>
      <c r="G202" s="49">
        <v>1</v>
      </c>
      <c r="H202" s="49">
        <v>0</v>
      </c>
      <c r="I202" s="49"/>
      <c r="J202" s="49">
        <v>9</v>
      </c>
      <c r="K202" s="49"/>
      <c r="L202" s="73">
        <v>40238</v>
      </c>
      <c r="M202" s="10">
        <f t="shared" si="9"/>
        <v>0</v>
      </c>
      <c r="N202" s="59" t="e">
        <f t="shared" si="11"/>
        <v>#DIV/0!</v>
      </c>
      <c r="O202" s="7">
        <f t="shared" si="10"/>
        <v>0</v>
      </c>
      <c r="P202" s="7"/>
      <c r="Q202" s="7"/>
    </row>
    <row r="203" spans="1:17" ht="15.95" thickBot="1">
      <c r="B203" s="53" t="s">
        <v>225</v>
      </c>
      <c r="C203" s="54">
        <v>1</v>
      </c>
      <c r="D203" s="54"/>
      <c r="E203" s="54"/>
      <c r="F203" s="54"/>
      <c r="G203" s="54"/>
      <c r="H203" s="54">
        <v>1</v>
      </c>
      <c r="I203" s="54"/>
      <c r="J203" s="54">
        <v>0.8</v>
      </c>
      <c r="K203" s="54"/>
      <c r="L203" s="74">
        <v>43891</v>
      </c>
      <c r="M203" s="10">
        <f t="shared" si="9"/>
        <v>0</v>
      </c>
      <c r="N203" s="59">
        <f t="shared" si="11"/>
        <v>0</v>
      </c>
      <c r="O203" s="7" t="e">
        <f t="shared" si="10"/>
        <v>#DIV/0!</v>
      </c>
      <c r="P203" s="7"/>
      <c r="Q203" s="7"/>
    </row>
    <row r="204" spans="1:17">
      <c r="B204" s="23"/>
      <c r="C204" s="24"/>
      <c r="D204" s="25"/>
      <c r="E204" s="24"/>
      <c r="F204" s="24"/>
      <c r="G204" s="24"/>
      <c r="H204" s="24"/>
      <c r="I204" s="24"/>
      <c r="J204" s="24"/>
      <c r="M204" s="10"/>
      <c r="N204" s="30"/>
      <c r="O204" s="7"/>
      <c r="P204" s="7"/>
      <c r="Q204" s="7"/>
    </row>
    <row r="205" spans="1:17">
      <c r="B205" s="23"/>
      <c r="C205" s="24"/>
      <c r="D205" s="25"/>
      <c r="E205" s="24"/>
      <c r="F205" s="24"/>
      <c r="G205" s="24"/>
      <c r="H205" s="24"/>
      <c r="I205" s="24"/>
      <c r="J205" s="24"/>
      <c r="M205" s="10"/>
      <c r="N205" s="30"/>
      <c r="O205" s="7"/>
      <c r="P205" s="7"/>
      <c r="Q205" s="7"/>
    </row>
    <row r="206" spans="1:17">
      <c r="B206" s="23"/>
      <c r="C206" s="24"/>
      <c r="D206" s="25"/>
      <c r="E206" s="24"/>
      <c r="F206" s="24"/>
      <c r="G206" s="24"/>
      <c r="H206" s="24"/>
      <c r="I206" s="24"/>
      <c r="J206" s="24"/>
      <c r="M206" s="10"/>
      <c r="N206" s="30"/>
      <c r="O206" s="7"/>
    </row>
    <row r="207" spans="1:17">
      <c r="A207" t="s">
        <v>227</v>
      </c>
      <c r="C207" s="6">
        <f t="shared" ref="C207:I207" si="12">SUM(C3:C206)</f>
        <v>723390</v>
      </c>
      <c r="D207" s="6">
        <f t="shared" si="12"/>
        <v>60263</v>
      </c>
      <c r="E207" s="6">
        <f t="shared" si="12"/>
        <v>34065</v>
      </c>
      <c r="F207" s="6">
        <f t="shared" si="12"/>
        <v>3204</v>
      </c>
      <c r="G207" s="6">
        <f t="shared" si="12"/>
        <v>151312</v>
      </c>
      <c r="H207" s="6">
        <f t="shared" si="12"/>
        <v>538013</v>
      </c>
      <c r="I207" s="6">
        <f t="shared" si="12"/>
        <v>26789</v>
      </c>
      <c r="J207" s="6"/>
      <c r="M207" s="10">
        <f t="shared" ref="M207" si="13">(E207+I207)/C207</f>
        <v>8.4123363607459326E-2</v>
      </c>
      <c r="N207" s="59">
        <f t="shared" ref="N207" si="14">I207/H207</f>
        <v>4.9792477133452168E-2</v>
      </c>
      <c r="O207" s="7">
        <f t="shared" ref="O207" si="15">E207/(E207+G207)</f>
        <v>0.18376066070763902</v>
      </c>
      <c r="P207" s="7"/>
      <c r="Q207" s="7"/>
    </row>
    <row r="208" spans="1:17">
      <c r="C208" s="6"/>
      <c r="D208" s="6"/>
      <c r="E208" s="6"/>
      <c r="F208" s="6"/>
      <c r="G208" s="6"/>
      <c r="H208" s="6"/>
      <c r="I208" s="6"/>
      <c r="J208" s="6"/>
      <c r="M208" s="10"/>
      <c r="N208" s="59"/>
      <c r="O208" s="6"/>
      <c r="P208" s="7"/>
      <c r="Q208" s="7"/>
    </row>
  </sheetData>
  <hyperlinks>
    <hyperlink ref="B3" r:id="rId1" display="https://www.worldometers.info/coronavirus/country/us/" xr:uid="{297AA829-680F-49CA-A72B-D060F6FD88FA}"/>
    <hyperlink ref="B4" r:id="rId2" display="https://www.worldometers.info/coronavirus/country/italy/" xr:uid="{C60A14F4-EA76-428C-AD9F-93F39E1A548B}"/>
    <hyperlink ref="B5" r:id="rId3" display="https://www.worldometers.info/coronavirus/country/china/" xr:uid="{CD195B2F-B231-45A4-93A7-4A2BA91D24BC}"/>
    <hyperlink ref="B6" r:id="rId4" display="https://www.worldometers.info/coronavirus/country/spain/" xr:uid="{C2BB22C8-36ED-42E7-82F8-D8CEC5146CEC}"/>
    <hyperlink ref="B7" r:id="rId5" display="https://www.worldometers.info/coronavirus/country/germany/" xr:uid="{BD43EF17-4CB3-4953-918A-D0BC99D0CEFE}"/>
    <hyperlink ref="B8" r:id="rId6" display="https://www.worldometers.info/coronavirus/country/france/" xr:uid="{D6D6AD0A-7C03-4D5D-973B-514D2D04B6C5}"/>
    <hyperlink ref="B9" r:id="rId7" display="https://www.worldometers.info/coronavirus/country/iran/" xr:uid="{CB42BA30-BC1B-41FB-BF01-BC3EB94D8754}"/>
    <hyperlink ref="B10" r:id="rId8" display="https://www.worldometers.info/coronavirus/country/uk/" xr:uid="{ACD12138-0D5B-4D5E-A165-EF5B072CB53A}"/>
    <hyperlink ref="B11" r:id="rId9" display="https://www.worldometers.info/coronavirus/country/switzerland/" xr:uid="{0D3C49E6-FE08-4D7F-BF95-30E89F82563A}"/>
    <hyperlink ref="B12" r:id="rId10" display="https://www.worldometers.info/coronavirus/country/netherlands/" xr:uid="{D1D3BB9B-3D04-474E-AA52-5B675F227EB3}"/>
    <hyperlink ref="B13" r:id="rId11" display="https://www.worldometers.info/coronavirus/country/belgium/" xr:uid="{171D6FA0-7022-4741-9AE6-16BBC0042B53}"/>
    <hyperlink ref="B14" r:id="rId12" display="https://www.worldometers.info/coronavirus/country/south-korea/" xr:uid="{C41A54D8-3EC9-4B30-A0D9-69CE7BB4DA99}"/>
    <hyperlink ref="B15" r:id="rId13" display="https://www.worldometers.info/coronavirus/country/turkey/" xr:uid="{C4AA8AD9-7198-4D24-9938-61AC83787635}"/>
    <hyperlink ref="B16" r:id="rId14" display="https://www.worldometers.info/coronavirus/country/austria/" xr:uid="{F2E0EA64-5096-4D1B-9E20-1DB41E8C77A0}"/>
    <hyperlink ref="B17" r:id="rId15" display="https://www.worldometers.info/coronavirus/country/canada/" xr:uid="{263FBCC3-2C69-4BF8-961B-24D12E2BA234}"/>
    <hyperlink ref="B18" r:id="rId16" display="https://www.worldometers.info/coronavirus/country/portugal/" xr:uid="{75AD3F55-B74B-4801-8088-5B54B2D08743}"/>
    <hyperlink ref="B19" r:id="rId17" display="https://www.worldometers.info/coronavirus/country/norway/" xr:uid="{2FB8AA0C-4B7F-430B-96A0-47FC76723F70}"/>
    <hyperlink ref="B20" r:id="rId18" display="https://www.worldometers.info/coronavirus/country/brazil/" xr:uid="{8CFB6411-9176-4B9E-92C8-FB3CE308623B}"/>
    <hyperlink ref="B21" r:id="rId19" display="https://www.worldometers.info/coronavirus/country/israel/" xr:uid="{C45C21B2-E797-4FEA-9207-044B5237B71C}"/>
    <hyperlink ref="B22" r:id="rId20" display="https://www.worldometers.info/coronavirus/country/australia/" xr:uid="{63970D03-0825-44E9-8026-92B0797AE4B5}"/>
    <hyperlink ref="B23" r:id="rId21" display="https://www.worldometers.info/coronavirus/country/sweden/" xr:uid="{6CF77A36-2D6B-4C20-9B82-95EBCB641C72}"/>
    <hyperlink ref="B25" r:id="rId22" display="https://www.worldometers.info/coronavirus/country/ireland/" xr:uid="{C926F8D4-8B82-4AC4-AA44-5FBEB83C740F}"/>
    <hyperlink ref="B26" r:id="rId23" display="https://www.worldometers.info/coronavirus/country/malaysia/" xr:uid="{BC2A5E12-8738-45BB-88FA-B1796886154E}"/>
    <hyperlink ref="B27" r:id="rId24" display="https://www.worldometers.info/coronavirus/country/denmark/" xr:uid="{F1B4F341-FF5B-427E-9A4A-9769F1B49254}"/>
    <hyperlink ref="B32" r:id="rId25" display="https://www.worldometers.info/coronavirus/country/poland/" xr:uid="{9BB11551-9641-438C-A9BC-908C09E83303}"/>
    <hyperlink ref="B36" r:id="rId26" display="https://www.worldometers.info/coronavirus/country/philippines/" xr:uid="{49FA9ACC-844A-44DF-823B-CBC4CD484DD0}"/>
    <hyperlink ref="B39" r:id="rId27" display="https://www.worldometers.info/coronavirus/country/indonesia/" xr:uid="{94A3FC12-A82D-483C-A48D-9738D5B88DFA}"/>
    <hyperlink ref="B42" r:id="rId28" display="https://www.worldometers.info/coronavirus/country/greece/" xr:uid="{AE3FB074-941A-4991-9AB0-FD5974AE24AE}"/>
    <hyperlink ref="B43" r:id="rId29" display="https://www.worldometers.info/coronavirus/country/india/" xr:uid="{954760C3-A015-4AD5-A649-B69AF81AE29C}"/>
    <hyperlink ref="B57" r:id="rId30" display="https://www.worldometers.info/coronavirus/country/china-hong-kong-sar/" xr:uid="{0FBC749C-E48D-4F05-B8E9-6F9FE0AA7ECE}"/>
    <hyperlink ref="B61" r:id="rId31" display="https://www.worldometers.info/coronavirus/country/iraq/" xr:uid="{6EC82AC6-0771-4557-B8E4-589CE8AE8774}"/>
    <hyperlink ref="B63" r:id="rId32" display="https://www.worldometers.info/coronavirus/country/algeria/" xr:uid="{4C25033E-D994-4B58-9E97-9429ACD3A1BB}"/>
  </hyperlinks>
  <pageMargins left="0.7" right="0.7" top="0.75" bottom="0.75" header="0.3" footer="0.3"/>
  <pageSetup orientation="portrait" r:id="rId3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6FB2E-5FE7-4FDE-A078-B1402A1D9B00}">
  <dimension ref="A1:Q208"/>
  <sheetViews>
    <sheetView zoomScale="90" zoomScaleNormal="90" workbookViewId="0">
      <pane xSplit="2" ySplit="1" topLeftCell="C2" activePane="bottomRight" state="frozen"/>
      <selection pane="bottomRight" activeCell="B2" sqref="B2:L203"/>
      <selection pane="bottomLeft" activeCell="A2" sqref="A2"/>
      <selection pane="topRight" activeCell="C1" sqref="C1"/>
    </sheetView>
  </sheetViews>
  <sheetFormatPr defaultRowHeight="14.45"/>
  <cols>
    <col min="2" max="2" width="14" customWidth="1"/>
    <col min="3" max="4" width="10.5703125" customWidth="1"/>
    <col min="5" max="5" width="11.42578125" customWidth="1"/>
    <col min="6" max="6" width="11.28515625" customWidth="1"/>
    <col min="7" max="7" width="15.42578125" customWidth="1"/>
    <col min="8" max="8" width="11.5703125" customWidth="1"/>
    <col min="9" max="9" width="13.42578125" customWidth="1"/>
    <col min="10" max="10" width="18.28515625" customWidth="1"/>
    <col min="11" max="11" width="14.85546875" customWidth="1"/>
    <col min="12" max="12" width="12.5703125" customWidth="1"/>
    <col min="13" max="13" width="30.85546875" style="8" customWidth="1"/>
    <col min="14" max="14" width="13.7109375" style="29" customWidth="1"/>
    <col min="15" max="15" width="18.28515625" customWidth="1"/>
  </cols>
  <sheetData>
    <row r="1" spans="2:17" ht="29.45" thickBot="1"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63" t="s">
        <v>9</v>
      </c>
      <c r="K1" s="63" t="s">
        <v>10</v>
      </c>
      <c r="L1" s="31" t="s">
        <v>228</v>
      </c>
      <c r="M1" s="8" t="s">
        <v>13</v>
      </c>
      <c r="N1" s="29" t="s">
        <v>14</v>
      </c>
      <c r="O1" s="8" t="s">
        <v>15</v>
      </c>
      <c r="P1" s="8"/>
      <c r="Q1" s="8"/>
    </row>
    <row r="2" spans="2:17" ht="15" thickBot="1">
      <c r="B2" s="66" t="s">
        <v>226</v>
      </c>
      <c r="C2" s="64">
        <v>663127</v>
      </c>
      <c r="D2" s="64">
        <v>66761</v>
      </c>
      <c r="E2" s="64">
        <v>30861</v>
      </c>
      <c r="F2" s="64">
        <v>3518</v>
      </c>
      <c r="G2" s="64">
        <v>141953</v>
      </c>
      <c r="H2" s="64">
        <v>490313</v>
      </c>
      <c r="I2" s="64">
        <v>25207</v>
      </c>
      <c r="J2" s="65">
        <v>85.1</v>
      </c>
      <c r="K2" s="65">
        <v>4</v>
      </c>
      <c r="L2" s="67">
        <v>43840</v>
      </c>
      <c r="M2" s="10">
        <f>(E2+I2)/C2</f>
        <v>8.45509231263393E-2</v>
      </c>
      <c r="N2" s="59">
        <f>I2/H2</f>
        <v>5.1410017682582347E-2</v>
      </c>
      <c r="O2" s="7">
        <f>E2/(E2+G2)</f>
        <v>0.17857928177115279</v>
      </c>
      <c r="P2" s="8"/>
      <c r="Q2" s="8"/>
    </row>
    <row r="3" spans="2:17" ht="15" thickBot="1">
      <c r="B3" s="17" t="s">
        <v>73</v>
      </c>
      <c r="C3" s="1">
        <v>123578</v>
      </c>
      <c r="D3" s="14">
        <v>19452</v>
      </c>
      <c r="E3" s="1">
        <v>2220</v>
      </c>
      <c r="F3" s="3">
        <v>525</v>
      </c>
      <c r="G3" s="1">
        <v>3231</v>
      </c>
      <c r="H3" s="1">
        <v>118127</v>
      </c>
      <c r="I3" s="1">
        <v>2666</v>
      </c>
      <c r="J3" s="4">
        <v>373</v>
      </c>
      <c r="K3" s="4">
        <v>7</v>
      </c>
      <c r="L3" s="60">
        <v>43850</v>
      </c>
      <c r="M3" s="10">
        <f>(E3+I3)/C3</f>
        <v>3.9537781805823041E-2</v>
      </c>
      <c r="N3" s="59">
        <f>I3/H3</f>
        <v>2.2568930049861588E-2</v>
      </c>
      <c r="O3" s="7">
        <f>E3/(E3+G3)</f>
        <v>0.40726472206934505</v>
      </c>
      <c r="P3" s="7"/>
      <c r="Q3" s="7"/>
    </row>
    <row r="4" spans="2:17" ht="15" thickBot="1">
      <c r="B4" s="17" t="s">
        <v>62</v>
      </c>
      <c r="C4" s="1">
        <v>92472</v>
      </c>
      <c r="D4" s="14">
        <v>5974</v>
      </c>
      <c r="E4" s="1">
        <v>10023</v>
      </c>
      <c r="F4" s="3">
        <v>889</v>
      </c>
      <c r="G4" s="1">
        <v>12384</v>
      </c>
      <c r="H4" s="1">
        <v>70065</v>
      </c>
      <c r="I4" s="1">
        <v>3856</v>
      </c>
      <c r="J4" s="1">
        <v>1529</v>
      </c>
      <c r="K4" s="4">
        <v>166</v>
      </c>
      <c r="L4" s="60">
        <v>43859</v>
      </c>
      <c r="M4" s="10">
        <f t="shared" ref="M4:M67" si="0">(E4+I4)/C4</f>
        <v>0.15008867549095942</v>
      </c>
      <c r="N4" s="59">
        <f>I4/H4</f>
        <v>5.5034610718618426E-2</v>
      </c>
      <c r="O4" s="7">
        <f t="shared" ref="O4:O67" si="1">E4/(E4+G4)</f>
        <v>0.44731557102691122</v>
      </c>
      <c r="P4" s="7"/>
      <c r="Q4" s="7"/>
    </row>
    <row r="5" spans="2:17" ht="15" thickBot="1">
      <c r="B5" s="17" t="s">
        <v>147</v>
      </c>
      <c r="C5" s="1">
        <v>81439</v>
      </c>
      <c r="D5" s="2">
        <v>45</v>
      </c>
      <c r="E5" s="1">
        <v>3300</v>
      </c>
      <c r="F5" s="3">
        <v>5</v>
      </c>
      <c r="G5" s="1">
        <v>75448</v>
      </c>
      <c r="H5" s="1">
        <v>2691</v>
      </c>
      <c r="I5" s="4">
        <v>742</v>
      </c>
      <c r="J5" s="4">
        <v>57</v>
      </c>
      <c r="K5" s="4">
        <v>2</v>
      </c>
      <c r="L5" s="60">
        <v>43840</v>
      </c>
      <c r="M5" s="10">
        <f t="shared" si="0"/>
        <v>4.963224008153342E-2</v>
      </c>
      <c r="N5" s="59">
        <f>I5/H5</f>
        <v>0.27573392790784096</v>
      </c>
      <c r="O5" s="7">
        <f t="shared" si="1"/>
        <v>4.1905826179712502E-2</v>
      </c>
      <c r="P5" s="7"/>
      <c r="Q5" s="7"/>
    </row>
    <row r="6" spans="2:17" ht="15" thickBot="1">
      <c r="B6" s="17" t="s">
        <v>79</v>
      </c>
      <c r="C6" s="1">
        <v>73235</v>
      </c>
      <c r="D6" s="14">
        <v>7516</v>
      </c>
      <c r="E6" s="1">
        <v>5982</v>
      </c>
      <c r="F6" s="3">
        <v>844</v>
      </c>
      <c r="G6" s="1">
        <v>12285</v>
      </c>
      <c r="H6" s="1">
        <v>54968</v>
      </c>
      <c r="I6" s="1">
        <v>4165</v>
      </c>
      <c r="J6" s="1">
        <v>1566</v>
      </c>
      <c r="K6" s="4">
        <v>128</v>
      </c>
      <c r="L6" s="60">
        <v>43860</v>
      </c>
      <c r="M6" s="10">
        <f t="shared" si="0"/>
        <v>0.13855397009626544</v>
      </c>
      <c r="N6" s="59">
        <f t="shared" ref="N6:N69" si="2">I6/H6</f>
        <v>7.5771357880948922E-2</v>
      </c>
      <c r="O6" s="7">
        <f t="shared" si="1"/>
        <v>0.32747577598948924</v>
      </c>
      <c r="P6" s="7"/>
      <c r="Q6" s="7"/>
    </row>
    <row r="7" spans="2:17" ht="15" thickBot="1">
      <c r="B7" s="17" t="s">
        <v>52</v>
      </c>
      <c r="C7" s="1">
        <v>57695</v>
      </c>
      <c r="D7" s="14">
        <v>6824</v>
      </c>
      <c r="E7" s="4">
        <v>433</v>
      </c>
      <c r="F7" s="3">
        <v>82</v>
      </c>
      <c r="G7" s="1">
        <v>8481</v>
      </c>
      <c r="H7" s="1">
        <v>48781</v>
      </c>
      <c r="I7" s="1">
        <v>1581</v>
      </c>
      <c r="J7" s="4">
        <v>689</v>
      </c>
      <c r="K7" s="4">
        <v>5</v>
      </c>
      <c r="L7" s="60">
        <v>43856</v>
      </c>
      <c r="M7" s="10">
        <f t="shared" si="0"/>
        <v>3.4907704307132331E-2</v>
      </c>
      <c r="N7" s="59">
        <f t="shared" si="2"/>
        <v>3.2410159693323219E-2</v>
      </c>
      <c r="O7" s="7">
        <f t="shared" si="1"/>
        <v>4.8575274848552841E-2</v>
      </c>
      <c r="P7" s="7"/>
      <c r="Q7" s="7"/>
    </row>
    <row r="8" spans="2:17" s="11" customFormat="1" ht="15" thickBot="1">
      <c r="B8" s="17" t="s">
        <v>95</v>
      </c>
      <c r="C8" s="1">
        <v>37575</v>
      </c>
      <c r="D8" s="14">
        <v>4611</v>
      </c>
      <c r="E8" s="1">
        <v>2314</v>
      </c>
      <c r="F8" s="3">
        <v>319</v>
      </c>
      <c r="G8" s="1">
        <v>5700</v>
      </c>
      <c r="H8" s="1">
        <v>29561</v>
      </c>
      <c r="I8" s="1">
        <v>4273</v>
      </c>
      <c r="J8" s="4">
        <v>576</v>
      </c>
      <c r="K8" s="4">
        <v>35</v>
      </c>
      <c r="L8" s="60">
        <v>43853</v>
      </c>
      <c r="M8" s="10">
        <f t="shared" si="0"/>
        <v>0.17530272787757817</v>
      </c>
      <c r="N8" s="59">
        <f t="shared" si="2"/>
        <v>0.14454856060349786</v>
      </c>
      <c r="O8" s="7">
        <f t="shared" si="1"/>
        <v>0.28874469678063391</v>
      </c>
      <c r="P8" s="7"/>
      <c r="Q8" s="7"/>
    </row>
    <row r="9" spans="2:17" ht="15" thickBot="1">
      <c r="B9" s="17" t="s">
        <v>99</v>
      </c>
      <c r="C9" s="1">
        <v>35408</v>
      </c>
      <c r="D9" s="14">
        <v>3076</v>
      </c>
      <c r="E9" s="1">
        <v>2517</v>
      </c>
      <c r="F9" s="3">
        <v>139</v>
      </c>
      <c r="G9" s="1">
        <v>11679</v>
      </c>
      <c r="H9" s="1">
        <v>21212</v>
      </c>
      <c r="I9" s="1">
        <v>3206</v>
      </c>
      <c r="J9" s="4">
        <v>422</v>
      </c>
      <c r="K9" s="4">
        <v>30</v>
      </c>
      <c r="L9" s="60">
        <v>43879</v>
      </c>
      <c r="M9" s="10">
        <f t="shared" si="0"/>
        <v>0.16163014008133755</v>
      </c>
      <c r="N9" s="59">
        <f t="shared" si="2"/>
        <v>0.15114086366207807</v>
      </c>
      <c r="O9" s="7">
        <f t="shared" si="1"/>
        <v>0.17730346576500422</v>
      </c>
      <c r="P9" s="7"/>
      <c r="Q9" s="7"/>
    </row>
    <row r="10" spans="2:17" ht="15" thickBot="1">
      <c r="B10" s="17" t="s">
        <v>89</v>
      </c>
      <c r="C10" s="1">
        <v>17089</v>
      </c>
      <c r="D10" s="14">
        <v>2546</v>
      </c>
      <c r="E10" s="1">
        <v>1019</v>
      </c>
      <c r="F10" s="3">
        <v>260</v>
      </c>
      <c r="G10" s="4">
        <v>135</v>
      </c>
      <c r="H10" s="1">
        <v>15935</v>
      </c>
      <c r="I10" s="4">
        <v>163</v>
      </c>
      <c r="J10" s="4">
        <v>252</v>
      </c>
      <c r="K10" s="4">
        <v>15</v>
      </c>
      <c r="L10" s="60">
        <v>43860</v>
      </c>
      <c r="M10" s="10">
        <f t="shared" si="0"/>
        <v>6.9167300602726897E-2</v>
      </c>
      <c r="N10" s="59">
        <f t="shared" si="2"/>
        <v>1.0229055538123628E-2</v>
      </c>
      <c r="O10" s="7">
        <f t="shared" si="1"/>
        <v>0.88301559792027728</v>
      </c>
      <c r="P10" s="7"/>
      <c r="Q10" s="7"/>
    </row>
    <row r="11" spans="2:17" ht="15" thickBot="1">
      <c r="B11" s="17" t="s">
        <v>46</v>
      </c>
      <c r="C11" s="1">
        <v>14076</v>
      </c>
      <c r="D11" s="14">
        <v>1148</v>
      </c>
      <c r="E11" s="4">
        <v>264</v>
      </c>
      <c r="F11" s="3">
        <v>33</v>
      </c>
      <c r="G11" s="1">
        <v>1530</v>
      </c>
      <c r="H11" s="1">
        <v>12282</v>
      </c>
      <c r="I11" s="4">
        <v>301</v>
      </c>
      <c r="J11" s="1">
        <v>1626</v>
      </c>
      <c r="K11" s="4">
        <v>31</v>
      </c>
      <c r="L11" s="60">
        <v>43885</v>
      </c>
      <c r="M11" s="10">
        <f t="shared" si="0"/>
        <v>4.0139244103438478E-2</v>
      </c>
      <c r="N11" s="59">
        <f t="shared" si="2"/>
        <v>2.4507409216739946E-2</v>
      </c>
      <c r="O11" s="7">
        <f t="shared" si="1"/>
        <v>0.14715719063545152</v>
      </c>
      <c r="P11" s="7"/>
      <c r="Q11" s="7"/>
    </row>
    <row r="12" spans="2:17" ht="15" thickBot="1">
      <c r="B12" s="17" t="s">
        <v>84</v>
      </c>
      <c r="C12" s="1">
        <v>9762</v>
      </c>
      <c r="D12" s="14">
        <v>1159</v>
      </c>
      <c r="E12" s="4">
        <v>639</v>
      </c>
      <c r="F12" s="3">
        <v>93</v>
      </c>
      <c r="G12" s="4">
        <v>3</v>
      </c>
      <c r="H12" s="1">
        <v>9120</v>
      </c>
      <c r="I12" s="4">
        <v>914</v>
      </c>
      <c r="J12" s="4">
        <v>570</v>
      </c>
      <c r="K12" s="4">
        <v>37</v>
      </c>
      <c r="L12" s="60">
        <v>43887</v>
      </c>
      <c r="M12" s="10">
        <f t="shared" si="0"/>
        <v>0.15908625281704569</v>
      </c>
      <c r="N12" s="59">
        <f t="shared" si="2"/>
        <v>0.10021929824561404</v>
      </c>
      <c r="O12" s="7">
        <f t="shared" si="1"/>
        <v>0.99532710280373837</v>
      </c>
      <c r="P12" s="7"/>
      <c r="Q12" s="7"/>
    </row>
    <row r="13" spans="2:17" ht="15" thickBot="1">
      <c r="B13" s="17" t="s">
        <v>29</v>
      </c>
      <c r="C13" s="1">
        <v>9478</v>
      </c>
      <c r="D13" s="2">
        <v>146</v>
      </c>
      <c r="E13" s="4">
        <v>144</v>
      </c>
      <c r="F13" s="3">
        <v>5</v>
      </c>
      <c r="G13" s="1">
        <v>4811</v>
      </c>
      <c r="H13" s="1">
        <v>4523</v>
      </c>
      <c r="I13" s="4">
        <v>59</v>
      </c>
      <c r="J13" s="4">
        <v>185</v>
      </c>
      <c r="K13" s="4">
        <v>3</v>
      </c>
      <c r="L13" s="60">
        <v>43849</v>
      </c>
      <c r="M13" s="10">
        <f t="shared" si="0"/>
        <v>2.1418020679468242E-2</v>
      </c>
      <c r="N13" s="59">
        <f t="shared" si="2"/>
        <v>1.3044439531284546E-2</v>
      </c>
      <c r="O13" s="7">
        <f t="shared" si="1"/>
        <v>2.9061553985872856E-2</v>
      </c>
      <c r="P13" s="7"/>
      <c r="Q13" s="7"/>
    </row>
    <row r="14" spans="2:17" ht="15" thickBot="1">
      <c r="B14" s="17" t="s">
        <v>77</v>
      </c>
      <c r="C14" s="1">
        <v>9134</v>
      </c>
      <c r="D14" s="14">
        <v>1850</v>
      </c>
      <c r="E14" s="4">
        <v>353</v>
      </c>
      <c r="F14" s="3">
        <v>64</v>
      </c>
      <c r="G14" s="1">
        <v>1063</v>
      </c>
      <c r="H14" s="1">
        <v>7718</v>
      </c>
      <c r="I14" s="4">
        <v>789</v>
      </c>
      <c r="J14" s="4">
        <v>788</v>
      </c>
      <c r="K14" s="4">
        <v>30</v>
      </c>
      <c r="L14" s="60">
        <v>43864</v>
      </c>
      <c r="M14" s="10">
        <f t="shared" si="0"/>
        <v>0.12502737026494418</v>
      </c>
      <c r="N14" s="59">
        <f t="shared" si="2"/>
        <v>0.10222855662088624</v>
      </c>
      <c r="O14" s="7">
        <f t="shared" si="1"/>
        <v>0.24929378531073446</v>
      </c>
      <c r="P14" s="7"/>
      <c r="Q14" s="7"/>
    </row>
    <row r="15" spans="2:17" ht="15" thickBot="1">
      <c r="B15" s="17" t="s">
        <v>51</v>
      </c>
      <c r="C15" s="1">
        <v>8271</v>
      </c>
      <c r="D15" s="2">
        <v>574</v>
      </c>
      <c r="E15" s="4">
        <v>68</v>
      </c>
      <c r="F15" s="3">
        <v>10</v>
      </c>
      <c r="G15" s="4">
        <v>225</v>
      </c>
      <c r="H15" s="1">
        <v>7978</v>
      </c>
      <c r="I15" s="4">
        <v>135</v>
      </c>
      <c r="J15" s="4">
        <v>918</v>
      </c>
      <c r="K15" s="4">
        <v>8</v>
      </c>
      <c r="L15" s="60">
        <v>43885</v>
      </c>
      <c r="M15" s="10">
        <f t="shared" si="0"/>
        <v>2.4543586023455445E-2</v>
      </c>
      <c r="N15" s="59">
        <f t="shared" si="2"/>
        <v>1.6921534219102533E-2</v>
      </c>
      <c r="O15" s="7">
        <f t="shared" si="1"/>
        <v>0.23208191126279865</v>
      </c>
      <c r="P15" s="7"/>
      <c r="Q15" s="7"/>
    </row>
    <row r="16" spans="2:17" ht="15" thickBot="1">
      <c r="B16" s="17" t="s">
        <v>87</v>
      </c>
      <c r="C16" s="1">
        <v>7402</v>
      </c>
      <c r="D16" s="14">
        <v>1704</v>
      </c>
      <c r="E16" s="4">
        <v>108</v>
      </c>
      <c r="F16" s="3">
        <v>16</v>
      </c>
      <c r="G16" s="4">
        <v>70</v>
      </c>
      <c r="H16" s="1">
        <v>7224</v>
      </c>
      <c r="I16" s="4">
        <v>445</v>
      </c>
      <c r="J16" s="4">
        <v>88</v>
      </c>
      <c r="K16" s="4">
        <v>1</v>
      </c>
      <c r="L16" s="60">
        <v>43899</v>
      </c>
      <c r="M16" s="10">
        <f t="shared" si="0"/>
        <v>7.4709537962712777E-2</v>
      </c>
      <c r="N16" s="59">
        <f t="shared" si="2"/>
        <v>6.1600221483942418E-2</v>
      </c>
      <c r="O16" s="7">
        <f t="shared" si="1"/>
        <v>0.6067415730337079</v>
      </c>
      <c r="P16" s="7"/>
      <c r="Q16" s="7"/>
    </row>
    <row r="17" spans="2:17" ht="15" thickBot="1">
      <c r="B17" s="17" t="s">
        <v>43</v>
      </c>
      <c r="C17" s="1">
        <v>5655</v>
      </c>
      <c r="D17" s="2">
        <v>898</v>
      </c>
      <c r="E17" s="4">
        <v>60</v>
      </c>
      <c r="F17" s="3">
        <v>5</v>
      </c>
      <c r="G17" s="4">
        <v>396</v>
      </c>
      <c r="H17" s="1">
        <v>5199</v>
      </c>
      <c r="I17" s="4">
        <v>120</v>
      </c>
      <c r="J17" s="4">
        <v>150</v>
      </c>
      <c r="K17" s="4">
        <v>2</v>
      </c>
      <c r="L17" s="60">
        <v>43854</v>
      </c>
      <c r="M17" s="10">
        <f t="shared" si="0"/>
        <v>3.1830238726790451E-2</v>
      </c>
      <c r="N17" s="59">
        <f t="shared" si="2"/>
        <v>2.3081361800346221E-2</v>
      </c>
      <c r="O17" s="7">
        <f t="shared" si="1"/>
        <v>0.13157894736842105</v>
      </c>
      <c r="P17" s="7"/>
      <c r="Q17" s="7"/>
    </row>
    <row r="18" spans="2:17" s="11" customFormat="1" ht="15" thickBot="1">
      <c r="B18" s="17" t="s">
        <v>59</v>
      </c>
      <c r="C18" s="1">
        <v>5170</v>
      </c>
      <c r="D18" s="2">
        <v>902</v>
      </c>
      <c r="E18" s="4">
        <v>100</v>
      </c>
      <c r="F18" s="3">
        <v>24</v>
      </c>
      <c r="G18" s="4">
        <v>43</v>
      </c>
      <c r="H18" s="1">
        <v>5027</v>
      </c>
      <c r="I18" s="4">
        <v>89</v>
      </c>
      <c r="J18" s="4">
        <v>507</v>
      </c>
      <c r="K18" s="4">
        <v>10</v>
      </c>
      <c r="L18" s="60">
        <v>43891</v>
      </c>
      <c r="M18" s="10">
        <f t="shared" si="0"/>
        <v>3.655705996131528E-2</v>
      </c>
      <c r="N18" s="59">
        <f t="shared" si="2"/>
        <v>1.7704396260194946E-2</v>
      </c>
      <c r="O18" s="7">
        <f t="shared" si="1"/>
        <v>0.69930069930069927</v>
      </c>
      <c r="P18" s="7"/>
      <c r="Q18" s="7"/>
    </row>
    <row r="19" spans="2:17" ht="15" thickBot="1">
      <c r="B19" s="17" t="s">
        <v>31</v>
      </c>
      <c r="C19" s="1">
        <v>4015</v>
      </c>
      <c r="D19" s="2">
        <v>244</v>
      </c>
      <c r="E19" s="4">
        <v>23</v>
      </c>
      <c r="F19" s="3">
        <v>4</v>
      </c>
      <c r="G19" s="4">
        <v>7</v>
      </c>
      <c r="H19" s="1">
        <v>3985</v>
      </c>
      <c r="I19" s="4">
        <v>84</v>
      </c>
      <c r="J19" s="4">
        <v>741</v>
      </c>
      <c r="K19" s="4">
        <v>4</v>
      </c>
      <c r="L19" s="60">
        <v>43886</v>
      </c>
      <c r="M19" s="10">
        <f t="shared" si="0"/>
        <v>2.6650062266500622E-2</v>
      </c>
      <c r="N19" s="59">
        <f t="shared" si="2"/>
        <v>2.107904642409034E-2</v>
      </c>
      <c r="O19" s="7">
        <f t="shared" si="1"/>
        <v>0.76666666666666672</v>
      </c>
      <c r="P19" s="7"/>
      <c r="Q19" s="7"/>
    </row>
    <row r="20" spans="2:17" ht="15" thickBot="1">
      <c r="B20" s="17" t="s">
        <v>123</v>
      </c>
      <c r="C20" s="1">
        <v>3904</v>
      </c>
      <c r="D20" s="2">
        <v>487</v>
      </c>
      <c r="E20" s="4">
        <v>114</v>
      </c>
      <c r="F20" s="3">
        <v>22</v>
      </c>
      <c r="G20" s="4">
        <v>6</v>
      </c>
      <c r="H20" s="1">
        <v>3784</v>
      </c>
      <c r="I20" s="4">
        <v>296</v>
      </c>
      <c r="J20" s="4">
        <v>18</v>
      </c>
      <c r="K20" s="4">
        <v>0.5</v>
      </c>
      <c r="L20" s="60">
        <v>43885</v>
      </c>
      <c r="M20" s="10">
        <f t="shared" si="0"/>
        <v>0.10502049180327869</v>
      </c>
      <c r="N20" s="59">
        <f t="shared" si="2"/>
        <v>7.8224101479915431E-2</v>
      </c>
      <c r="O20" s="7">
        <f t="shared" si="1"/>
        <v>0.95</v>
      </c>
      <c r="P20" s="7"/>
      <c r="Q20" s="7"/>
    </row>
    <row r="21" spans="2:17" ht="15" thickBot="1">
      <c r="B21" s="17" t="s">
        <v>25</v>
      </c>
      <c r="C21" s="1">
        <v>3635</v>
      </c>
      <c r="D21" s="2">
        <v>257</v>
      </c>
      <c r="E21" s="4">
        <v>14</v>
      </c>
      <c r="F21" s="3">
        <v>1</v>
      </c>
      <c r="G21" s="4">
        <v>170</v>
      </c>
      <c r="H21" s="1">
        <v>3451</v>
      </c>
      <c r="I21" s="4">
        <v>23</v>
      </c>
      <c r="J21" s="4">
        <v>143</v>
      </c>
      <c r="K21" s="4">
        <v>0.5</v>
      </c>
      <c r="L21" s="60">
        <v>43854</v>
      </c>
      <c r="M21" s="10">
        <f t="shared" si="0"/>
        <v>1.0178817056396148E-2</v>
      </c>
      <c r="N21" s="59">
        <f t="shared" si="2"/>
        <v>6.6647348594610261E-3</v>
      </c>
      <c r="O21" s="7">
        <f t="shared" si="1"/>
        <v>7.6086956521739135E-2</v>
      </c>
      <c r="P21" s="7"/>
      <c r="Q21" s="7"/>
    </row>
    <row r="22" spans="2:17" ht="15" thickBot="1">
      <c r="B22" s="17" t="s">
        <v>49</v>
      </c>
      <c r="C22" s="1">
        <v>3619</v>
      </c>
      <c r="D22" s="2">
        <v>584</v>
      </c>
      <c r="E22" s="4">
        <v>12</v>
      </c>
      <c r="F22" s="4"/>
      <c r="G22" s="4">
        <v>89</v>
      </c>
      <c r="H22" s="1">
        <v>3518</v>
      </c>
      <c r="I22" s="4">
        <v>50</v>
      </c>
      <c r="J22" s="4">
        <v>418</v>
      </c>
      <c r="K22" s="4">
        <v>1</v>
      </c>
      <c r="L22" s="60">
        <v>43881</v>
      </c>
      <c r="M22" s="10">
        <f t="shared" si="0"/>
        <v>1.7131804365846919E-2</v>
      </c>
      <c r="N22" s="59">
        <f t="shared" si="2"/>
        <v>1.4212620807276862E-2</v>
      </c>
      <c r="O22" s="7">
        <f t="shared" si="1"/>
        <v>0.11881188118811881</v>
      </c>
      <c r="P22" s="7"/>
      <c r="Q22" s="7"/>
    </row>
    <row r="23" spans="2:17" s="11" customFormat="1" ht="15" thickBot="1">
      <c r="B23" s="17" t="s">
        <v>81</v>
      </c>
      <c r="C23" s="1">
        <v>3447</v>
      </c>
      <c r="D23" s="2">
        <v>378</v>
      </c>
      <c r="E23" s="4">
        <v>105</v>
      </c>
      <c r="F23" s="4"/>
      <c r="G23" s="4">
        <v>16</v>
      </c>
      <c r="H23" s="1">
        <v>3326</v>
      </c>
      <c r="I23" s="4">
        <v>239</v>
      </c>
      <c r="J23" s="4">
        <v>341</v>
      </c>
      <c r="K23" s="4">
        <v>10</v>
      </c>
      <c r="L23" s="60">
        <v>43860</v>
      </c>
      <c r="M23" s="10">
        <f t="shared" si="0"/>
        <v>9.9796924862199016E-2</v>
      </c>
      <c r="N23" s="59">
        <f t="shared" si="2"/>
        <v>7.1858087793144912E-2</v>
      </c>
      <c r="O23" s="7">
        <f t="shared" si="1"/>
        <v>0.86776859504132231</v>
      </c>
      <c r="P23" s="13"/>
      <c r="Q23" s="13"/>
    </row>
    <row r="24" spans="2:17" ht="15" thickBot="1">
      <c r="B24" s="5" t="s">
        <v>48</v>
      </c>
      <c r="C24" s="1">
        <v>2631</v>
      </c>
      <c r="D24" s="2">
        <v>352</v>
      </c>
      <c r="E24" s="4">
        <v>11</v>
      </c>
      <c r="F24" s="3">
        <v>2</v>
      </c>
      <c r="G24" s="4">
        <v>11</v>
      </c>
      <c r="H24" s="1">
        <v>2609</v>
      </c>
      <c r="I24" s="4">
        <v>45</v>
      </c>
      <c r="J24" s="4">
        <v>246</v>
      </c>
      <c r="K24" s="4">
        <v>1</v>
      </c>
      <c r="L24" s="60">
        <v>43890</v>
      </c>
      <c r="M24" s="10">
        <f t="shared" si="0"/>
        <v>2.1284682630178638E-2</v>
      </c>
      <c r="N24" s="59">
        <f t="shared" si="2"/>
        <v>1.7247987734764277E-2</v>
      </c>
      <c r="O24" s="7">
        <f t="shared" si="1"/>
        <v>0.5</v>
      </c>
      <c r="P24" s="7"/>
      <c r="Q24" s="7"/>
    </row>
    <row r="25" spans="2:17" ht="15" thickBot="1">
      <c r="B25" s="17" t="s">
        <v>68</v>
      </c>
      <c r="C25" s="1">
        <v>2415</v>
      </c>
      <c r="D25" s="2">
        <v>294</v>
      </c>
      <c r="E25" s="4">
        <v>36</v>
      </c>
      <c r="F25" s="3">
        <v>14</v>
      </c>
      <c r="G25" s="4">
        <v>5</v>
      </c>
      <c r="H25" s="1">
        <v>2374</v>
      </c>
      <c r="I25" s="4">
        <v>59</v>
      </c>
      <c r="J25" s="4">
        <v>489</v>
      </c>
      <c r="K25" s="4">
        <v>7</v>
      </c>
      <c r="L25" s="60">
        <v>43889</v>
      </c>
      <c r="M25" s="10">
        <f t="shared" si="0"/>
        <v>3.9337474120082816E-2</v>
      </c>
      <c r="N25" s="59">
        <f t="shared" si="2"/>
        <v>2.4852569502948611E-2</v>
      </c>
      <c r="O25" s="7">
        <f t="shared" si="1"/>
        <v>0.87804878048780488</v>
      </c>
      <c r="P25" s="7"/>
      <c r="Q25" s="7"/>
    </row>
    <row r="26" spans="2:17" ht="15" thickBot="1">
      <c r="B26" s="17" t="s">
        <v>76</v>
      </c>
      <c r="C26" s="1">
        <v>2320</v>
      </c>
      <c r="D26" s="2">
        <v>159</v>
      </c>
      <c r="E26" s="4">
        <v>27</v>
      </c>
      <c r="F26" s="3">
        <v>1</v>
      </c>
      <c r="G26" s="4">
        <v>320</v>
      </c>
      <c r="H26" s="1">
        <v>1973</v>
      </c>
      <c r="I26" s="4">
        <v>54</v>
      </c>
      <c r="J26" s="4">
        <v>72</v>
      </c>
      <c r="K26" s="4">
        <v>0.8</v>
      </c>
      <c r="L26" s="60">
        <v>43854</v>
      </c>
      <c r="M26" s="10">
        <f t="shared" si="0"/>
        <v>3.4913793103448276E-2</v>
      </c>
      <c r="N26" s="59">
        <f t="shared" si="2"/>
        <v>2.7369488089204256E-2</v>
      </c>
      <c r="O26" s="7">
        <f t="shared" si="1"/>
        <v>7.7809798270893377E-2</v>
      </c>
      <c r="P26" s="7"/>
      <c r="Q26" s="7"/>
    </row>
    <row r="27" spans="2:17" ht="15" thickBot="1">
      <c r="B27" s="17" t="s">
        <v>54</v>
      </c>
      <c r="C27" s="1">
        <v>2201</v>
      </c>
      <c r="D27" s="2">
        <v>155</v>
      </c>
      <c r="E27" s="4">
        <v>65</v>
      </c>
      <c r="F27" s="3">
        <v>13</v>
      </c>
      <c r="G27" s="4">
        <v>1</v>
      </c>
      <c r="H27" s="1">
        <v>2135</v>
      </c>
      <c r="I27" s="4">
        <v>109</v>
      </c>
      <c r="J27" s="4">
        <v>380</v>
      </c>
      <c r="K27" s="4">
        <v>11</v>
      </c>
      <c r="L27" s="60">
        <v>43887</v>
      </c>
      <c r="M27" s="10">
        <f t="shared" si="0"/>
        <v>7.9054975011358469E-2</v>
      </c>
      <c r="N27" s="59">
        <f t="shared" si="2"/>
        <v>5.105386416861827E-2</v>
      </c>
      <c r="O27" s="7">
        <f t="shared" si="1"/>
        <v>0.98484848484848486</v>
      </c>
      <c r="P27" s="7"/>
      <c r="Q27" s="7"/>
    </row>
    <row r="28" spans="2:17" ht="15" thickBot="1">
      <c r="B28" s="5" t="s">
        <v>72</v>
      </c>
      <c r="C28" s="1">
        <v>1909</v>
      </c>
      <c r="D28" s="2">
        <v>299</v>
      </c>
      <c r="E28" s="4">
        <v>6</v>
      </c>
      <c r="F28" s="3">
        <v>1</v>
      </c>
      <c r="G28" s="4">
        <v>61</v>
      </c>
      <c r="H28" s="1">
        <v>1842</v>
      </c>
      <c r="I28" s="4">
        <v>7</v>
      </c>
      <c r="J28" s="4">
        <v>100</v>
      </c>
      <c r="K28" s="4">
        <v>0.3</v>
      </c>
      <c r="L28" s="60">
        <v>43892</v>
      </c>
      <c r="M28" s="10">
        <f t="shared" si="0"/>
        <v>6.809848088004191E-3</v>
      </c>
      <c r="N28" s="59">
        <f t="shared" si="2"/>
        <v>3.8002171552660152E-3</v>
      </c>
      <c r="O28" s="7">
        <f t="shared" si="1"/>
        <v>8.9552238805970144E-2</v>
      </c>
      <c r="P28" s="7"/>
      <c r="Q28" s="7"/>
    </row>
    <row r="29" spans="2:17" ht="15" thickBot="1">
      <c r="B29" s="5" t="s">
        <v>33</v>
      </c>
      <c r="C29" s="1">
        <v>1831</v>
      </c>
      <c r="D29" s="2">
        <v>226</v>
      </c>
      <c r="E29" s="4">
        <v>18</v>
      </c>
      <c r="F29" s="3">
        <v>3</v>
      </c>
      <c r="G29" s="4">
        <v>40</v>
      </c>
      <c r="H29" s="1">
        <v>1773</v>
      </c>
      <c r="I29" s="4">
        <v>25</v>
      </c>
      <c r="J29" s="1">
        <v>2925</v>
      </c>
      <c r="K29" s="4">
        <v>29</v>
      </c>
      <c r="L29" s="60">
        <v>43889</v>
      </c>
      <c r="M29" s="10">
        <f t="shared" si="0"/>
        <v>2.3484434735117424E-2</v>
      </c>
      <c r="N29" s="59">
        <f t="shared" si="2"/>
        <v>1.410039481105471E-2</v>
      </c>
      <c r="O29" s="7">
        <f t="shared" si="1"/>
        <v>0.31034482758620691</v>
      </c>
      <c r="P29" s="7"/>
      <c r="Q29" s="7"/>
    </row>
    <row r="30" spans="2:17" ht="15" thickBot="1">
      <c r="B30" s="5" t="s">
        <v>115</v>
      </c>
      <c r="C30" s="1">
        <v>1823</v>
      </c>
      <c r="D30" s="2">
        <v>196</v>
      </c>
      <c r="E30" s="4">
        <v>48</v>
      </c>
      <c r="F30" s="3">
        <v>7</v>
      </c>
      <c r="G30" s="4">
        <v>3</v>
      </c>
      <c r="H30" s="1">
        <v>1772</v>
      </c>
      <c r="I30" s="4">
        <v>58</v>
      </c>
      <c r="J30" s="4">
        <v>103</v>
      </c>
      <c r="K30" s="4">
        <v>3</v>
      </c>
      <c r="L30" s="60">
        <v>43889</v>
      </c>
      <c r="M30" s="10">
        <f t="shared" si="0"/>
        <v>5.8145913329676356E-2</v>
      </c>
      <c r="N30" s="59">
        <f t="shared" si="2"/>
        <v>3.2731376975169299E-2</v>
      </c>
      <c r="O30" s="7">
        <f t="shared" si="1"/>
        <v>0.94117647058823528</v>
      </c>
      <c r="P30" s="7"/>
      <c r="Q30" s="7"/>
    </row>
    <row r="31" spans="2:17" ht="15" thickBot="1">
      <c r="B31" s="5" t="s">
        <v>105</v>
      </c>
      <c r="C31" s="1">
        <v>1693</v>
      </c>
      <c r="D31" s="2">
        <v>194</v>
      </c>
      <c r="E31" s="4">
        <v>52</v>
      </c>
      <c r="F31" s="3">
        <v>3</v>
      </c>
      <c r="G31" s="4">
        <v>404</v>
      </c>
      <c r="H31" s="1">
        <v>1237</v>
      </c>
      <c r="I31" s="4">
        <v>56</v>
      </c>
      <c r="J31" s="4">
        <v>13</v>
      </c>
      <c r="K31" s="4">
        <v>0.4</v>
      </c>
      <c r="L31" s="60">
        <v>43844</v>
      </c>
      <c r="M31" s="10">
        <f t="shared" si="0"/>
        <v>6.3792085056113404E-2</v>
      </c>
      <c r="N31" s="59">
        <f t="shared" si="2"/>
        <v>4.5270816491511719E-2</v>
      </c>
      <c r="O31" s="7">
        <f t="shared" si="1"/>
        <v>0.11403508771929824</v>
      </c>
      <c r="P31" s="7"/>
      <c r="Q31" s="7"/>
    </row>
    <row r="32" spans="2:17" ht="15" thickBot="1">
      <c r="B32" s="17" t="s">
        <v>64</v>
      </c>
      <c r="C32" s="1">
        <v>1638</v>
      </c>
      <c r="D32" s="2">
        <v>249</v>
      </c>
      <c r="E32" s="4">
        <v>18</v>
      </c>
      <c r="F32" s="3">
        <v>2</v>
      </c>
      <c r="G32" s="4">
        <v>7</v>
      </c>
      <c r="H32" s="1">
        <v>1613</v>
      </c>
      <c r="I32" s="4">
        <v>3</v>
      </c>
      <c r="J32" s="4">
        <v>43</v>
      </c>
      <c r="K32" s="4">
        <v>0.5</v>
      </c>
      <c r="L32" s="60">
        <v>43893</v>
      </c>
      <c r="M32" s="10">
        <f t="shared" si="0"/>
        <v>1.282051282051282E-2</v>
      </c>
      <c r="N32" s="59">
        <f t="shared" si="2"/>
        <v>1.8598884066955983E-3</v>
      </c>
      <c r="O32" s="7">
        <f t="shared" si="1"/>
        <v>0.72</v>
      </c>
      <c r="P32" s="7"/>
      <c r="Q32" s="7"/>
    </row>
    <row r="33" spans="2:17" ht="15" thickBot="1">
      <c r="B33" s="5" t="s">
        <v>120</v>
      </c>
      <c r="C33" s="1">
        <v>1495</v>
      </c>
      <c r="D33" s="2">
        <v>122</v>
      </c>
      <c r="E33" s="4">
        <v>12</v>
      </c>
      <c r="F33" s="3">
        <v>1</v>
      </c>
      <c r="G33" s="4">
        <v>29</v>
      </c>
      <c r="H33" s="1">
        <v>1454</v>
      </c>
      <c r="I33" s="4">
        <v>7</v>
      </c>
      <c r="J33" s="4">
        <v>7</v>
      </c>
      <c r="K33" s="4">
        <v>0.05</v>
      </c>
      <c r="L33" s="60">
        <v>43886</v>
      </c>
      <c r="M33" s="10">
        <f t="shared" si="0"/>
        <v>1.2709030100334449E-2</v>
      </c>
      <c r="N33" s="59">
        <f t="shared" si="2"/>
        <v>4.8143053645116922E-3</v>
      </c>
      <c r="O33" s="7">
        <f t="shared" si="1"/>
        <v>0.29268292682926828</v>
      </c>
      <c r="P33" s="7"/>
      <c r="Q33" s="7"/>
    </row>
    <row r="34" spans="2:17" ht="15" thickBot="1">
      <c r="B34" s="5" t="s">
        <v>80</v>
      </c>
      <c r="C34" s="1">
        <v>1452</v>
      </c>
      <c r="D34" s="2">
        <v>160</v>
      </c>
      <c r="E34" s="4">
        <v>37</v>
      </c>
      <c r="F34" s="3">
        <v>11</v>
      </c>
      <c r="G34" s="4">
        <v>139</v>
      </c>
      <c r="H34" s="1">
        <v>1276</v>
      </c>
      <c r="I34" s="4">
        <v>34</v>
      </c>
      <c r="J34" s="4">
        <v>75</v>
      </c>
      <c r="K34" s="4">
        <v>2</v>
      </c>
      <c r="L34" s="60">
        <v>43886</v>
      </c>
      <c r="M34" s="10">
        <f t="shared" si="0"/>
        <v>4.8898071625344354E-2</v>
      </c>
      <c r="N34" s="59">
        <f t="shared" si="2"/>
        <v>2.664576802507837E-2</v>
      </c>
      <c r="O34" s="7">
        <f t="shared" si="1"/>
        <v>0.21022727272727273</v>
      </c>
      <c r="P34" s="7"/>
      <c r="Q34" s="7"/>
    </row>
    <row r="35" spans="2:17" ht="15" thickBot="1">
      <c r="B35" s="5" t="s">
        <v>24</v>
      </c>
      <c r="C35" s="1">
        <v>1264</v>
      </c>
      <c r="D35" s="2">
        <v>228</v>
      </c>
      <c r="E35" s="4">
        <v>4</v>
      </c>
      <c r="F35" s="4"/>
      <c r="G35" s="4">
        <v>49</v>
      </c>
      <c r="H35" s="1">
        <v>1211</v>
      </c>
      <c r="I35" s="4">
        <v>8</v>
      </c>
      <c r="J35" s="4">
        <v>9</v>
      </c>
      <c r="K35" s="4">
        <v>0.03</v>
      </c>
      <c r="L35" s="60">
        <v>43860</v>
      </c>
      <c r="M35" s="10">
        <f t="shared" si="0"/>
        <v>9.4936708860759497E-3</v>
      </c>
      <c r="N35" s="59">
        <f t="shared" si="2"/>
        <v>6.6061106523534266E-3</v>
      </c>
      <c r="O35" s="7">
        <f t="shared" si="1"/>
        <v>7.5471698113207544E-2</v>
      </c>
      <c r="P35" s="7"/>
      <c r="Q35" s="7"/>
    </row>
    <row r="36" spans="2:17" ht="15" thickBot="1">
      <c r="B36" s="5" t="s">
        <v>109</v>
      </c>
      <c r="C36" s="1">
        <v>1245</v>
      </c>
      <c r="D36" s="2">
        <v>109</v>
      </c>
      <c r="E36" s="4">
        <v>6</v>
      </c>
      <c r="F36" s="3">
        <v>1</v>
      </c>
      <c r="G36" s="4">
        <v>97</v>
      </c>
      <c r="H36" s="1">
        <v>1142</v>
      </c>
      <c r="I36" s="4">
        <v>11</v>
      </c>
      <c r="J36" s="4">
        <v>18</v>
      </c>
      <c r="K36" s="4">
        <v>0.09</v>
      </c>
      <c r="L36" s="60">
        <v>43842</v>
      </c>
      <c r="M36" s="10">
        <f t="shared" si="0"/>
        <v>1.3654618473895583E-2</v>
      </c>
      <c r="N36" s="59">
        <f t="shared" si="2"/>
        <v>9.6322241681260946E-3</v>
      </c>
      <c r="O36" s="7">
        <f t="shared" si="1"/>
        <v>5.8252427184466021E-2</v>
      </c>
      <c r="P36" s="7"/>
      <c r="Q36" s="7"/>
    </row>
    <row r="37" spans="2:17" ht="15" thickBot="1">
      <c r="B37" s="5" t="s">
        <v>148</v>
      </c>
      <c r="C37" s="1">
        <v>1203</v>
      </c>
      <c r="D37" s="2">
        <v>99</v>
      </c>
      <c r="E37" s="4">
        <v>4</v>
      </c>
      <c r="F37" s="3">
        <v>1</v>
      </c>
      <c r="G37" s="4">
        <v>37</v>
      </c>
      <c r="H37" s="1">
        <v>1162</v>
      </c>
      <c r="I37" s="4">
        <v>6</v>
      </c>
      <c r="J37" s="4">
        <v>35</v>
      </c>
      <c r="K37" s="4">
        <v>0.1</v>
      </c>
      <c r="L37" s="60">
        <v>43891</v>
      </c>
      <c r="M37" s="10">
        <f t="shared" si="0"/>
        <v>8.3125519534497094E-3</v>
      </c>
      <c r="N37" s="59">
        <f t="shared" si="2"/>
        <v>5.1635111876075735E-3</v>
      </c>
      <c r="O37" s="7">
        <f t="shared" si="1"/>
        <v>9.7560975609756101E-2</v>
      </c>
      <c r="P37" s="7"/>
      <c r="Q37" s="7"/>
    </row>
    <row r="38" spans="2:17" ht="15" thickBot="1">
      <c r="B38" s="5" t="s">
        <v>70</v>
      </c>
      <c r="C38" s="1">
        <v>1187</v>
      </c>
      <c r="D38" s="2">
        <v>17</v>
      </c>
      <c r="E38" s="4">
        <v>1</v>
      </c>
      <c r="F38" s="4"/>
      <c r="G38" s="4">
        <v>31</v>
      </c>
      <c r="H38" s="1">
        <v>1155</v>
      </c>
      <c r="I38" s="4">
        <v>7</v>
      </c>
      <c r="J38" s="4">
        <v>20</v>
      </c>
      <c r="K38" s="4">
        <v>0.02</v>
      </c>
      <c r="L38" s="60">
        <v>43894</v>
      </c>
      <c r="M38" s="10">
        <f t="shared" si="0"/>
        <v>6.7396798652064023E-3</v>
      </c>
      <c r="N38" s="59">
        <f t="shared" si="2"/>
        <v>6.0606060606060606E-3</v>
      </c>
      <c r="O38" s="7">
        <f t="shared" si="1"/>
        <v>3.125E-2</v>
      </c>
      <c r="P38" s="7"/>
      <c r="Q38" s="7"/>
    </row>
    <row r="39" spans="2:17" ht="15" thickBot="1">
      <c r="B39" s="5" t="s">
        <v>55</v>
      </c>
      <c r="C39" s="1">
        <v>1167</v>
      </c>
      <c r="D39" s="2">
        <v>126</v>
      </c>
      <c r="E39" s="4">
        <v>9</v>
      </c>
      <c r="F39" s="3">
        <v>2</v>
      </c>
      <c r="G39" s="4">
        <v>10</v>
      </c>
      <c r="H39" s="1">
        <v>1148</v>
      </c>
      <c r="I39" s="4">
        <v>32</v>
      </c>
      <c r="J39" s="4">
        <v>211</v>
      </c>
      <c r="K39" s="4">
        <v>2</v>
      </c>
      <c r="L39" s="60">
        <v>43858</v>
      </c>
      <c r="M39" s="10">
        <f t="shared" si="0"/>
        <v>3.5132819194515851E-2</v>
      </c>
      <c r="N39" s="59">
        <f t="shared" si="2"/>
        <v>2.7874564459930314E-2</v>
      </c>
      <c r="O39" s="7">
        <f t="shared" si="1"/>
        <v>0.47368421052631576</v>
      </c>
      <c r="P39" s="7"/>
      <c r="Q39" s="7"/>
    </row>
    <row r="40" spans="2:17" ht="15" thickBot="1">
      <c r="B40" s="17" t="s">
        <v>146</v>
      </c>
      <c r="C40" s="1">
        <v>1155</v>
      </c>
      <c r="D40" s="2">
        <v>109</v>
      </c>
      <c r="E40" s="4">
        <v>102</v>
      </c>
      <c r="F40" s="3">
        <v>15</v>
      </c>
      <c r="G40" s="4">
        <v>59</v>
      </c>
      <c r="H40" s="4">
        <v>994</v>
      </c>
      <c r="I40" s="4"/>
      <c r="J40" s="4">
        <v>4</v>
      </c>
      <c r="K40" s="4">
        <v>0.4</v>
      </c>
      <c r="L40" s="60">
        <v>43891</v>
      </c>
      <c r="M40" s="10">
        <f t="shared" si="0"/>
        <v>8.8311688311688313E-2</v>
      </c>
      <c r="N40" s="59">
        <f t="shared" si="2"/>
        <v>0</v>
      </c>
      <c r="O40" s="7">
        <f t="shared" si="1"/>
        <v>0.63354037267080743</v>
      </c>
      <c r="P40" s="7"/>
      <c r="Q40" s="7"/>
    </row>
    <row r="41" spans="2:17" ht="15" thickBot="1">
      <c r="B41" s="17" t="s">
        <v>126</v>
      </c>
      <c r="C41" s="1">
        <v>1075</v>
      </c>
      <c r="D41" s="2">
        <v>272</v>
      </c>
      <c r="E41" s="4">
        <v>68</v>
      </c>
      <c r="F41" s="3">
        <v>14</v>
      </c>
      <c r="G41" s="4">
        <v>35</v>
      </c>
      <c r="H41" s="4">
        <v>972</v>
      </c>
      <c r="I41" s="4">
        <v>1</v>
      </c>
      <c r="J41" s="4">
        <v>10</v>
      </c>
      <c r="K41" s="4">
        <v>0.6</v>
      </c>
      <c r="L41" s="60">
        <v>43859</v>
      </c>
      <c r="M41" s="10">
        <f t="shared" si="0"/>
        <v>6.4186046511627903E-2</v>
      </c>
      <c r="N41" s="59">
        <f t="shared" si="2"/>
        <v>1.02880658436214E-3</v>
      </c>
      <c r="O41" s="7">
        <f t="shared" si="1"/>
        <v>0.66019417475728159</v>
      </c>
      <c r="P41" s="7"/>
      <c r="Q41" s="7"/>
    </row>
    <row r="42" spans="2:17" ht="15" thickBot="1">
      <c r="B42" s="17" t="s">
        <v>69</v>
      </c>
      <c r="C42" s="1">
        <v>1061</v>
      </c>
      <c r="D42" s="2">
        <v>95</v>
      </c>
      <c r="E42" s="4">
        <v>32</v>
      </c>
      <c r="F42" s="3">
        <v>4</v>
      </c>
      <c r="G42" s="4">
        <v>52</v>
      </c>
      <c r="H42" s="4">
        <v>977</v>
      </c>
      <c r="I42" s="4">
        <v>66</v>
      </c>
      <c r="J42" s="4">
        <v>102</v>
      </c>
      <c r="K42" s="4">
        <v>3</v>
      </c>
      <c r="L42" s="60">
        <v>43886</v>
      </c>
      <c r="M42" s="10">
        <f t="shared" si="0"/>
        <v>9.2365692742695571E-2</v>
      </c>
      <c r="N42" s="59">
        <f t="shared" si="2"/>
        <v>6.7553735926305009E-2</v>
      </c>
      <c r="O42" s="7">
        <f t="shared" si="1"/>
        <v>0.38095238095238093</v>
      </c>
      <c r="P42" s="7"/>
      <c r="Q42" s="7"/>
    </row>
    <row r="43" spans="2:17" ht="15" thickBot="1">
      <c r="B43" s="17" t="s">
        <v>113</v>
      </c>
      <c r="C43" s="4">
        <v>987</v>
      </c>
      <c r="D43" s="2">
        <v>100</v>
      </c>
      <c r="E43" s="4">
        <v>24</v>
      </c>
      <c r="F43" s="3">
        <v>4</v>
      </c>
      <c r="G43" s="4">
        <v>84</v>
      </c>
      <c r="H43" s="4">
        <v>879</v>
      </c>
      <c r="I43" s="4"/>
      <c r="J43" s="4">
        <v>0.7</v>
      </c>
      <c r="K43" s="4">
        <v>0.02</v>
      </c>
      <c r="L43" s="60">
        <v>43859</v>
      </c>
      <c r="M43" s="10">
        <f t="shared" si="0"/>
        <v>2.4316109422492401E-2</v>
      </c>
      <c r="N43" s="59">
        <f t="shared" si="2"/>
        <v>0</v>
      </c>
      <c r="O43" s="7">
        <f t="shared" si="1"/>
        <v>0.22222222222222221</v>
      </c>
      <c r="P43" s="7"/>
      <c r="Q43" s="7"/>
    </row>
    <row r="44" spans="2:17" ht="15" thickBot="1">
      <c r="B44" s="5" t="s">
        <v>20</v>
      </c>
      <c r="C44" s="4">
        <v>963</v>
      </c>
      <c r="D44" s="2">
        <v>73</v>
      </c>
      <c r="E44" s="4">
        <v>2</v>
      </c>
      <c r="F44" s="4"/>
      <c r="G44" s="4">
        <v>114</v>
      </c>
      <c r="H44" s="4">
        <v>847</v>
      </c>
      <c r="I44" s="4">
        <v>18</v>
      </c>
      <c r="J44" s="1">
        <v>2822</v>
      </c>
      <c r="K44" s="4">
        <v>6</v>
      </c>
      <c r="L44" s="60">
        <v>43888</v>
      </c>
      <c r="M44" s="10">
        <f t="shared" si="0"/>
        <v>2.0768431983385256E-2</v>
      </c>
      <c r="N44" s="59">
        <f t="shared" si="2"/>
        <v>2.1251475796930343E-2</v>
      </c>
      <c r="O44" s="7">
        <f t="shared" si="1"/>
        <v>1.7241379310344827E-2</v>
      </c>
      <c r="P44" s="7"/>
      <c r="Q44" s="7"/>
    </row>
    <row r="45" spans="2:17" ht="15" thickBot="1">
      <c r="B45" s="5" t="s">
        <v>91</v>
      </c>
      <c r="C45" s="4">
        <v>901</v>
      </c>
      <c r="D45" s="2">
        <v>115</v>
      </c>
      <c r="E45" s="4">
        <v>17</v>
      </c>
      <c r="F45" s="3">
        <v>3</v>
      </c>
      <c r="G45" s="4">
        <v>4</v>
      </c>
      <c r="H45" s="4">
        <v>880</v>
      </c>
      <c r="I45" s="4">
        <v>32</v>
      </c>
      <c r="J45" s="4">
        <v>209</v>
      </c>
      <c r="K45" s="4">
        <v>4</v>
      </c>
      <c r="L45" s="60">
        <v>43899</v>
      </c>
      <c r="M45" s="10">
        <f t="shared" si="0"/>
        <v>5.4384017758046618E-2</v>
      </c>
      <c r="N45" s="59">
        <f t="shared" si="2"/>
        <v>3.6363636363636362E-2</v>
      </c>
      <c r="O45" s="7">
        <f t="shared" si="1"/>
        <v>0.80952380952380953</v>
      </c>
      <c r="P45" s="7"/>
      <c r="Q45" s="7"/>
    </row>
    <row r="46" spans="2:17" ht="15" thickBot="1">
      <c r="B46" s="5" t="s">
        <v>41</v>
      </c>
      <c r="C46" s="4">
        <v>802</v>
      </c>
      <c r="D46" s="2">
        <v>70</v>
      </c>
      <c r="E46" s="4">
        <v>2</v>
      </c>
      <c r="F46" s="4"/>
      <c r="G46" s="4">
        <v>198</v>
      </c>
      <c r="H46" s="4">
        <v>602</v>
      </c>
      <c r="I46" s="4">
        <v>19</v>
      </c>
      <c r="J46" s="4">
        <v>137</v>
      </c>
      <c r="K46" s="4">
        <v>0.3</v>
      </c>
      <c r="L46" s="60">
        <v>43852</v>
      </c>
      <c r="M46" s="10">
        <f t="shared" si="0"/>
        <v>2.6184538653366583E-2</v>
      </c>
      <c r="N46" s="59">
        <f t="shared" si="2"/>
        <v>3.1561461794019932E-2</v>
      </c>
      <c r="O46" s="7">
        <f t="shared" si="1"/>
        <v>0.01</v>
      </c>
      <c r="P46" s="7"/>
      <c r="Q46" s="7"/>
    </row>
    <row r="47" spans="2:17" ht="15" thickBot="1">
      <c r="B47" s="5" t="s">
        <v>127</v>
      </c>
      <c r="C47" s="4">
        <v>745</v>
      </c>
      <c r="D47" s="2">
        <v>156</v>
      </c>
      <c r="E47" s="4">
        <v>19</v>
      </c>
      <c r="F47" s="3">
        <v>6</v>
      </c>
      <c r="G47" s="4">
        <v>72</v>
      </c>
      <c r="H47" s="4">
        <v>654</v>
      </c>
      <c r="I47" s="4"/>
      <c r="J47" s="4">
        <v>16</v>
      </c>
      <c r="K47" s="4">
        <v>0.4</v>
      </c>
      <c r="L47" s="60">
        <v>43892</v>
      </c>
      <c r="M47" s="10">
        <f t="shared" si="0"/>
        <v>2.5503355704697986E-2</v>
      </c>
      <c r="N47" s="59">
        <f t="shared" si="2"/>
        <v>0</v>
      </c>
      <c r="O47" s="7">
        <f t="shared" si="1"/>
        <v>0.2087912087912088</v>
      </c>
      <c r="P47" s="7"/>
      <c r="Q47" s="7"/>
    </row>
    <row r="48" spans="2:17" ht="21.6" thickBot="1">
      <c r="B48" s="5" t="s">
        <v>124</v>
      </c>
      <c r="C48" s="4">
        <v>719</v>
      </c>
      <c r="D48" s="2">
        <v>138</v>
      </c>
      <c r="E48" s="4">
        <v>28</v>
      </c>
      <c r="F48" s="3">
        <v>8</v>
      </c>
      <c r="G48" s="4">
        <v>3</v>
      </c>
      <c r="H48" s="4">
        <v>688</v>
      </c>
      <c r="I48" s="4"/>
      <c r="J48" s="4">
        <v>66</v>
      </c>
      <c r="K48" s="4">
        <v>3</v>
      </c>
      <c r="L48" s="60">
        <v>43890</v>
      </c>
      <c r="M48" s="10">
        <f t="shared" si="0"/>
        <v>3.8942976356050069E-2</v>
      </c>
      <c r="N48" s="59">
        <f t="shared" si="2"/>
        <v>0</v>
      </c>
      <c r="O48" s="7">
        <f t="shared" si="1"/>
        <v>0.90322580645161288</v>
      </c>
      <c r="P48" s="7"/>
      <c r="Q48" s="7"/>
    </row>
    <row r="49" spans="2:17" ht="15" thickBot="1">
      <c r="B49" s="5" t="s">
        <v>129</v>
      </c>
      <c r="C49" s="4">
        <v>717</v>
      </c>
      <c r="D49" s="2">
        <v>132</v>
      </c>
      <c r="E49" s="4">
        <v>12</v>
      </c>
      <c r="F49" s="3">
        <v>4</v>
      </c>
      <c r="G49" s="4">
        <v>4</v>
      </c>
      <c r="H49" s="4">
        <v>701</v>
      </c>
      <c r="I49" s="4">
        <v>1</v>
      </c>
      <c r="J49" s="4">
        <v>6</v>
      </c>
      <c r="K49" s="4">
        <v>0.09</v>
      </c>
      <c r="L49" s="60">
        <v>43888</v>
      </c>
      <c r="M49" s="10">
        <f t="shared" si="0"/>
        <v>1.813110181311018E-2</v>
      </c>
      <c r="N49" s="59">
        <f t="shared" si="2"/>
        <v>1.4265335235378032E-3</v>
      </c>
      <c r="O49" s="7">
        <f t="shared" si="1"/>
        <v>0.75</v>
      </c>
      <c r="P49" s="7"/>
      <c r="Q49" s="7"/>
    </row>
    <row r="50" spans="2:17" ht="15" thickBot="1">
      <c r="B50" s="19" t="s">
        <v>151</v>
      </c>
      <c r="C50" s="4">
        <v>712</v>
      </c>
      <c r="D50" s="4"/>
      <c r="E50" s="4">
        <v>10</v>
      </c>
      <c r="F50" s="4"/>
      <c r="G50" s="4">
        <v>597</v>
      </c>
      <c r="H50" s="4">
        <v>105</v>
      </c>
      <c r="I50" s="4">
        <v>15</v>
      </c>
      <c r="J50" s="4"/>
      <c r="K50" s="4"/>
      <c r="L50" s="60">
        <v>43865</v>
      </c>
      <c r="M50" s="10">
        <f t="shared" si="0"/>
        <v>3.51123595505618E-2</v>
      </c>
      <c r="N50" s="59">
        <f t="shared" si="2"/>
        <v>0.14285714285714285</v>
      </c>
      <c r="O50" s="7">
        <f t="shared" si="1"/>
        <v>1.6474464579901153E-2</v>
      </c>
      <c r="P50" s="7"/>
      <c r="Q50" s="7"/>
    </row>
    <row r="51" spans="2:17" ht="15" thickBot="1">
      <c r="B51" s="5" t="s">
        <v>30</v>
      </c>
      <c r="C51" s="4">
        <v>684</v>
      </c>
      <c r="D51" s="2">
        <v>52</v>
      </c>
      <c r="E51" s="4">
        <v>9</v>
      </c>
      <c r="F51" s="4"/>
      <c r="G51" s="4">
        <v>10</v>
      </c>
      <c r="H51" s="4">
        <v>665</v>
      </c>
      <c r="I51" s="4">
        <v>25</v>
      </c>
      <c r="J51" s="4">
        <v>329</v>
      </c>
      <c r="K51" s="4">
        <v>4</v>
      </c>
      <c r="L51" s="60">
        <v>43893</v>
      </c>
      <c r="M51" s="10">
        <f t="shared" si="0"/>
        <v>4.9707602339181284E-2</v>
      </c>
      <c r="N51" s="59">
        <f t="shared" si="2"/>
        <v>3.7593984962406013E-2</v>
      </c>
      <c r="O51" s="7">
        <f t="shared" si="1"/>
        <v>0.47368421052631576</v>
      </c>
      <c r="P51" s="7"/>
      <c r="Q51" s="7"/>
    </row>
    <row r="52" spans="2:17" ht="15" thickBot="1">
      <c r="B52" s="5" t="s">
        <v>106</v>
      </c>
      <c r="C52" s="4">
        <v>671</v>
      </c>
      <c r="D52" s="2">
        <v>36</v>
      </c>
      <c r="E52" s="4">
        <v>16</v>
      </c>
      <c r="F52" s="3">
        <v>5</v>
      </c>
      <c r="G52" s="4">
        <v>16</v>
      </c>
      <c r="H52" s="4">
        <v>639</v>
      </c>
      <c r="I52" s="4">
        <v>33</v>
      </c>
      <c r="J52" s="4">
        <v>20</v>
      </c>
      <c r="K52" s="4">
        <v>0.5</v>
      </c>
      <c r="L52" s="60">
        <v>43895</v>
      </c>
      <c r="M52" s="10">
        <f t="shared" si="0"/>
        <v>7.3025335320417287E-2</v>
      </c>
      <c r="N52" s="59">
        <f t="shared" si="2"/>
        <v>5.1643192488262914E-2</v>
      </c>
      <c r="O52" s="7">
        <f t="shared" si="1"/>
        <v>0.5</v>
      </c>
      <c r="P52" s="7"/>
      <c r="Q52" s="7"/>
    </row>
    <row r="53" spans="2:17" ht="15" thickBot="1">
      <c r="B53" s="5" t="s">
        <v>111</v>
      </c>
      <c r="C53" s="4">
        <v>659</v>
      </c>
      <c r="D53" s="2">
        <v>131</v>
      </c>
      <c r="E53" s="4">
        <v>10</v>
      </c>
      <c r="F53" s="3">
        <v>2</v>
      </c>
      <c r="G53" s="4">
        <v>42</v>
      </c>
      <c r="H53" s="4">
        <v>607</v>
      </c>
      <c r="I53" s="4">
        <v>25</v>
      </c>
      <c r="J53" s="4">
        <v>75</v>
      </c>
      <c r="K53" s="4">
        <v>1</v>
      </c>
      <c r="L53" s="60">
        <v>43895</v>
      </c>
      <c r="M53" s="10">
        <f t="shared" si="0"/>
        <v>5.3110773899848251E-2</v>
      </c>
      <c r="N53" s="59">
        <f t="shared" si="2"/>
        <v>4.118616144975288E-2</v>
      </c>
      <c r="O53" s="7">
        <f t="shared" si="1"/>
        <v>0.19230769230769232</v>
      </c>
      <c r="P53" s="7"/>
      <c r="Q53" s="7"/>
    </row>
    <row r="54" spans="2:17" ht="15" thickBot="1">
      <c r="B54" s="5" t="s">
        <v>75</v>
      </c>
      <c r="C54" s="4">
        <v>657</v>
      </c>
      <c r="D54" s="2">
        <v>71</v>
      </c>
      <c r="E54" s="4">
        <v>5</v>
      </c>
      <c r="F54" s="3">
        <v>2</v>
      </c>
      <c r="G54" s="4">
        <v>45</v>
      </c>
      <c r="H54" s="4">
        <v>607</v>
      </c>
      <c r="I54" s="4">
        <v>14</v>
      </c>
      <c r="J54" s="4">
        <v>160</v>
      </c>
      <c r="K54" s="4">
        <v>1</v>
      </c>
      <c r="L54" s="60">
        <v>43885</v>
      </c>
      <c r="M54" s="10">
        <f t="shared" si="0"/>
        <v>2.8919330289193301E-2</v>
      </c>
      <c r="N54" s="59">
        <f t="shared" si="2"/>
        <v>2.3064250411861616E-2</v>
      </c>
      <c r="O54" s="7">
        <f t="shared" si="1"/>
        <v>0.1</v>
      </c>
      <c r="P54" s="7"/>
      <c r="Q54" s="7"/>
    </row>
    <row r="55" spans="2:17" ht="15" thickBot="1">
      <c r="B55" s="5" t="s">
        <v>34</v>
      </c>
      <c r="C55" s="4">
        <v>645</v>
      </c>
      <c r="D55" s="2">
        <v>70</v>
      </c>
      <c r="E55" s="4">
        <v>1</v>
      </c>
      <c r="F55" s="4"/>
      <c r="G55" s="4">
        <v>20</v>
      </c>
      <c r="H55" s="4">
        <v>624</v>
      </c>
      <c r="I55" s="4">
        <v>10</v>
      </c>
      <c r="J55" s="4">
        <v>486</v>
      </c>
      <c r="K55" s="4">
        <v>0.8</v>
      </c>
      <c r="L55" s="60">
        <v>43887</v>
      </c>
      <c r="M55" s="10">
        <f t="shared" si="0"/>
        <v>1.7054263565891473E-2</v>
      </c>
      <c r="N55" s="59">
        <f t="shared" si="2"/>
        <v>1.6025641025641024E-2</v>
      </c>
      <c r="O55" s="7">
        <f t="shared" si="1"/>
        <v>4.7619047619047616E-2</v>
      </c>
      <c r="P55" s="7"/>
      <c r="Q55" s="7"/>
    </row>
    <row r="56" spans="2:17" ht="15" thickBot="1">
      <c r="B56" s="5" t="s">
        <v>98</v>
      </c>
      <c r="C56" s="4">
        <v>608</v>
      </c>
      <c r="D56" s="2">
        <v>69</v>
      </c>
      <c r="E56" s="4">
        <v>6</v>
      </c>
      <c r="F56" s="4"/>
      <c r="G56" s="4">
        <v>10</v>
      </c>
      <c r="H56" s="4">
        <v>592</v>
      </c>
      <c r="I56" s="4"/>
      <c r="J56" s="4">
        <v>12</v>
      </c>
      <c r="K56" s="4">
        <v>0.1</v>
      </c>
      <c r="L56" s="60">
        <v>43895</v>
      </c>
      <c r="M56" s="10">
        <f t="shared" si="0"/>
        <v>9.8684210526315784E-3</v>
      </c>
      <c r="N56" s="59">
        <f t="shared" si="2"/>
        <v>0</v>
      </c>
      <c r="O56" s="7">
        <f t="shared" si="1"/>
        <v>0.375</v>
      </c>
      <c r="P56" s="7"/>
      <c r="Q56" s="7"/>
    </row>
    <row r="57" spans="2:17" ht="15" thickBot="1">
      <c r="B57" s="5" t="s">
        <v>35</v>
      </c>
      <c r="C57" s="4">
        <v>590</v>
      </c>
      <c r="D57" s="2">
        <v>28</v>
      </c>
      <c r="E57" s="4">
        <v>1</v>
      </c>
      <c r="F57" s="3">
        <v>1</v>
      </c>
      <c r="G57" s="4">
        <v>45</v>
      </c>
      <c r="H57" s="4">
        <v>544</v>
      </c>
      <c r="I57" s="4">
        <v>6</v>
      </c>
      <c r="J57" s="4">
        <v>205</v>
      </c>
      <c r="K57" s="4">
        <v>0.3</v>
      </c>
      <c r="L57" s="60">
        <v>43889</v>
      </c>
      <c r="M57" s="10">
        <f t="shared" si="0"/>
        <v>1.1864406779661017E-2</v>
      </c>
      <c r="N57" s="59">
        <f t="shared" si="2"/>
        <v>1.1029411764705883E-2</v>
      </c>
      <c r="O57" s="7">
        <f t="shared" si="1"/>
        <v>2.1739130434782608E-2</v>
      </c>
      <c r="P57" s="7"/>
      <c r="Q57" s="7"/>
    </row>
    <row r="58" spans="2:17" ht="15" thickBot="1">
      <c r="B58" s="5" t="s">
        <v>104</v>
      </c>
      <c r="C58" s="4">
        <v>576</v>
      </c>
      <c r="D58" s="2">
        <v>40</v>
      </c>
      <c r="E58" s="4">
        <v>36</v>
      </c>
      <c r="F58" s="3">
        <v>6</v>
      </c>
      <c r="G58" s="4">
        <v>121</v>
      </c>
      <c r="H58" s="4">
        <v>419</v>
      </c>
      <c r="I58" s="4"/>
      <c r="J58" s="4">
        <v>6</v>
      </c>
      <c r="K58" s="4">
        <v>0.4</v>
      </c>
      <c r="L58" s="60">
        <v>43874</v>
      </c>
      <c r="M58" s="10">
        <f t="shared" si="0"/>
        <v>6.25E-2</v>
      </c>
      <c r="N58" s="59">
        <f t="shared" si="2"/>
        <v>0</v>
      </c>
      <c r="O58" s="7">
        <f t="shared" si="1"/>
        <v>0.22929936305732485</v>
      </c>
      <c r="P58" s="7"/>
      <c r="Q58" s="7"/>
    </row>
    <row r="59" spans="2:17" ht="15" thickBot="1">
      <c r="B59" s="17" t="s">
        <v>19</v>
      </c>
      <c r="C59" s="4">
        <v>560</v>
      </c>
      <c r="D59" s="2">
        <v>41</v>
      </c>
      <c r="E59" s="4">
        <v>4</v>
      </c>
      <c r="F59" s="4"/>
      <c r="G59" s="4">
        <v>112</v>
      </c>
      <c r="H59" s="4">
        <v>444</v>
      </c>
      <c r="I59" s="4">
        <v>5</v>
      </c>
      <c r="J59" s="4">
        <v>75</v>
      </c>
      <c r="K59" s="4">
        <v>0.5</v>
      </c>
      <c r="L59" s="60">
        <v>43852</v>
      </c>
      <c r="M59" s="10">
        <f t="shared" si="0"/>
        <v>1.607142857142857E-2</v>
      </c>
      <c r="N59" s="59">
        <f t="shared" si="2"/>
        <v>1.1261261261261261E-2</v>
      </c>
      <c r="O59" s="7">
        <f t="shared" si="1"/>
        <v>3.4482758620689655E-2</v>
      </c>
      <c r="P59" s="7"/>
      <c r="Q59" s="7"/>
    </row>
    <row r="60" spans="2:17" ht="15" thickBot="1">
      <c r="B60" s="5" t="s">
        <v>38</v>
      </c>
      <c r="C60" s="4">
        <v>514</v>
      </c>
      <c r="D60" s="2">
        <v>146</v>
      </c>
      <c r="E60" s="4">
        <v>1</v>
      </c>
      <c r="F60" s="3">
        <v>1</v>
      </c>
      <c r="G60" s="4">
        <v>56</v>
      </c>
      <c r="H60" s="4">
        <v>457</v>
      </c>
      <c r="I60" s="4">
        <v>1</v>
      </c>
      <c r="J60" s="4">
        <v>107</v>
      </c>
      <c r="K60" s="4">
        <v>0.2</v>
      </c>
      <c r="L60" s="60">
        <v>43888</v>
      </c>
      <c r="M60" s="10">
        <f t="shared" si="0"/>
        <v>3.8910505836575876E-3</v>
      </c>
      <c r="N60" s="59">
        <f t="shared" si="2"/>
        <v>2.1881838074398249E-3</v>
      </c>
      <c r="O60" s="7">
        <f t="shared" si="1"/>
        <v>1.7543859649122806E-2</v>
      </c>
      <c r="P60" s="7"/>
      <c r="Q60" s="7"/>
    </row>
    <row r="61" spans="2:17" ht="15" thickBot="1">
      <c r="B61" s="17" t="s">
        <v>149</v>
      </c>
      <c r="C61" s="4">
        <v>506</v>
      </c>
      <c r="D61" s="2">
        <v>48</v>
      </c>
      <c r="E61" s="4">
        <v>42</v>
      </c>
      <c r="F61" s="3">
        <v>2</v>
      </c>
      <c r="G61" s="4">
        <v>131</v>
      </c>
      <c r="H61" s="4">
        <v>333</v>
      </c>
      <c r="I61" s="4"/>
      <c r="J61" s="4">
        <v>13</v>
      </c>
      <c r="K61" s="4">
        <v>1</v>
      </c>
      <c r="L61" s="60">
        <v>43882</v>
      </c>
      <c r="M61" s="10">
        <f t="shared" si="0"/>
        <v>8.3003952569169967E-2</v>
      </c>
      <c r="N61" s="59">
        <f t="shared" si="2"/>
        <v>0</v>
      </c>
      <c r="O61" s="7">
        <f t="shared" si="1"/>
        <v>0.24277456647398843</v>
      </c>
      <c r="P61" s="7"/>
      <c r="Q61" s="7"/>
    </row>
    <row r="62" spans="2:17" ht="15" thickBot="1">
      <c r="B62" s="5" t="s">
        <v>18</v>
      </c>
      <c r="C62" s="4">
        <v>476</v>
      </c>
      <c r="D62" s="2">
        <v>10</v>
      </c>
      <c r="E62" s="4">
        <v>4</v>
      </c>
      <c r="F62" s="4"/>
      <c r="G62" s="4">
        <v>265</v>
      </c>
      <c r="H62" s="4">
        <v>207</v>
      </c>
      <c r="I62" s="4">
        <v>1</v>
      </c>
      <c r="J62" s="4">
        <v>280</v>
      </c>
      <c r="K62" s="4">
        <v>2</v>
      </c>
      <c r="L62" s="60">
        <v>43884</v>
      </c>
      <c r="M62" s="10">
        <f t="shared" si="0"/>
        <v>1.050420168067227E-2</v>
      </c>
      <c r="N62" s="59">
        <f t="shared" si="2"/>
        <v>4.830917874396135E-3</v>
      </c>
      <c r="O62" s="7">
        <f t="shared" si="1"/>
        <v>1.4869888475836431E-2</v>
      </c>
      <c r="P62" s="7"/>
      <c r="Q62" s="7"/>
    </row>
    <row r="63" spans="2:17" ht="15" thickBot="1">
      <c r="B63" s="5" t="s">
        <v>16</v>
      </c>
      <c r="C63" s="4">
        <v>468</v>
      </c>
      <c r="D63" s="2">
        <v>63</v>
      </c>
      <c r="E63" s="4">
        <v>2</v>
      </c>
      <c r="F63" s="4"/>
      <c r="G63" s="4">
        <v>52</v>
      </c>
      <c r="H63" s="4">
        <v>414</v>
      </c>
      <c r="I63" s="4">
        <v>2</v>
      </c>
      <c r="J63" s="4">
        <v>47</v>
      </c>
      <c r="K63" s="4">
        <v>0.2</v>
      </c>
      <c r="L63" s="60">
        <v>43858</v>
      </c>
      <c r="M63" s="10">
        <f t="shared" si="0"/>
        <v>8.5470085470085479E-3</v>
      </c>
      <c r="N63" s="59">
        <f t="shared" si="2"/>
        <v>4.830917874396135E-3</v>
      </c>
      <c r="O63" s="7">
        <f t="shared" si="1"/>
        <v>3.7037037037037035E-2</v>
      </c>
      <c r="P63" s="7"/>
      <c r="Q63" s="7"/>
    </row>
    <row r="64" spans="2:17" ht="15" thickBot="1">
      <c r="B64" s="17" t="s">
        <v>143</v>
      </c>
      <c r="C64" s="4">
        <v>454</v>
      </c>
      <c r="D64" s="2">
        <v>45</v>
      </c>
      <c r="E64" s="4">
        <v>29</v>
      </c>
      <c r="F64" s="3">
        <v>3</v>
      </c>
      <c r="G64" s="4">
        <v>31</v>
      </c>
      <c r="H64" s="4">
        <v>394</v>
      </c>
      <c r="I64" s="4"/>
      <c r="J64" s="4">
        <v>10</v>
      </c>
      <c r="K64" s="4">
        <v>0.7</v>
      </c>
      <c r="L64" s="60">
        <v>43885</v>
      </c>
      <c r="M64" s="10">
        <f t="shared" si="0"/>
        <v>6.3876651982378851E-2</v>
      </c>
      <c r="N64" s="59">
        <f t="shared" si="2"/>
        <v>0</v>
      </c>
      <c r="O64" s="7">
        <f t="shared" si="1"/>
        <v>0.48333333333333334</v>
      </c>
      <c r="P64" s="7"/>
      <c r="Q64" s="7"/>
    </row>
    <row r="65" spans="2:17" ht="15" thickBot="1">
      <c r="B65" s="5" t="s">
        <v>74</v>
      </c>
      <c r="C65" s="4">
        <v>412</v>
      </c>
      <c r="D65" s="2">
        <v>21</v>
      </c>
      <c r="E65" s="4">
        <v>8</v>
      </c>
      <c r="F65" s="4"/>
      <c r="G65" s="4">
        <v>30</v>
      </c>
      <c r="H65" s="4">
        <v>374</v>
      </c>
      <c r="I65" s="4">
        <v>4</v>
      </c>
      <c r="J65" s="4">
        <v>60</v>
      </c>
      <c r="K65" s="4">
        <v>1</v>
      </c>
      <c r="L65" s="60">
        <v>43881</v>
      </c>
      <c r="M65" s="10">
        <f t="shared" si="0"/>
        <v>2.9126213592233011E-2</v>
      </c>
      <c r="N65" s="59">
        <f t="shared" si="2"/>
        <v>1.06951871657754E-2</v>
      </c>
      <c r="O65" s="7">
        <f t="shared" si="1"/>
        <v>0.21052631578947367</v>
      </c>
      <c r="P65" s="7"/>
      <c r="Q65" s="7"/>
    </row>
    <row r="66" spans="2:17" ht="15" thickBot="1">
      <c r="B66" s="5" t="s">
        <v>93</v>
      </c>
      <c r="C66" s="4">
        <v>407</v>
      </c>
      <c r="D66" s="2">
        <v>78</v>
      </c>
      <c r="E66" s="4">
        <v>1</v>
      </c>
      <c r="F66" s="4"/>
      <c r="G66" s="4">
        <v>30</v>
      </c>
      <c r="H66" s="4">
        <v>376</v>
      </c>
      <c r="I66" s="4">
        <v>6</v>
      </c>
      <c r="J66" s="4">
        <v>137</v>
      </c>
      <c r="K66" s="4">
        <v>0.3</v>
      </c>
      <c r="L66" s="60">
        <v>43890</v>
      </c>
      <c r="M66" s="10">
        <f t="shared" si="0"/>
        <v>1.7199017199017199E-2</v>
      </c>
      <c r="N66" s="59">
        <f t="shared" si="2"/>
        <v>1.5957446808510637E-2</v>
      </c>
      <c r="O66" s="7">
        <f t="shared" si="1"/>
        <v>3.2258064516129031E-2</v>
      </c>
      <c r="P66" s="7"/>
      <c r="Q66" s="7"/>
    </row>
    <row r="67" spans="2:17" ht="15" thickBot="1">
      <c r="B67" s="5" t="s">
        <v>134</v>
      </c>
      <c r="C67" s="4">
        <v>402</v>
      </c>
      <c r="D67" s="2">
        <v>57</v>
      </c>
      <c r="E67" s="4">
        <v>25</v>
      </c>
      <c r="F67" s="3">
        <v>2</v>
      </c>
      <c r="G67" s="4">
        <v>12</v>
      </c>
      <c r="H67" s="4">
        <v>365</v>
      </c>
      <c r="I67" s="4">
        <v>1</v>
      </c>
      <c r="J67" s="4">
        <v>11</v>
      </c>
      <c r="K67" s="4">
        <v>0.7</v>
      </c>
      <c r="L67" s="60">
        <v>43891</v>
      </c>
      <c r="M67" s="10">
        <f t="shared" si="0"/>
        <v>6.4676616915422883E-2</v>
      </c>
      <c r="N67" s="59">
        <f t="shared" si="2"/>
        <v>2.7397260273972603E-3</v>
      </c>
      <c r="O67" s="7">
        <f t="shared" si="1"/>
        <v>0.67567567567567566</v>
      </c>
      <c r="P67" s="7"/>
      <c r="Q67" s="7"/>
    </row>
    <row r="68" spans="2:17" ht="15" thickBot="1">
      <c r="B68" s="5" t="s">
        <v>39</v>
      </c>
      <c r="C68" s="4">
        <v>394</v>
      </c>
      <c r="D68" s="2">
        <v>36</v>
      </c>
      <c r="E68" s="4">
        <v>7</v>
      </c>
      <c r="F68" s="3">
        <v>2</v>
      </c>
      <c r="G68" s="4">
        <v>1</v>
      </c>
      <c r="H68" s="4">
        <v>386</v>
      </c>
      <c r="I68" s="4">
        <v>2</v>
      </c>
      <c r="J68" s="4">
        <v>145</v>
      </c>
      <c r="K68" s="4">
        <v>3</v>
      </c>
      <c r="L68" s="60">
        <v>43888</v>
      </c>
      <c r="M68" s="10">
        <f t="shared" ref="M68:M131" si="3">(E68+I68)/C68</f>
        <v>2.2842639593908629E-2</v>
      </c>
      <c r="N68" s="59">
        <f t="shared" si="2"/>
        <v>5.1813471502590676E-3</v>
      </c>
      <c r="O68" s="7">
        <f t="shared" ref="O68:O131" si="4">E68/(E68+G68)</f>
        <v>0.875</v>
      </c>
      <c r="P68" s="7"/>
      <c r="Q68" s="7"/>
    </row>
    <row r="69" spans="2:17" ht="15" thickBot="1">
      <c r="B69" s="5" t="s">
        <v>137</v>
      </c>
      <c r="C69" s="4">
        <v>356</v>
      </c>
      <c r="D69" s="2">
        <v>46</v>
      </c>
      <c r="E69" s="4">
        <v>9</v>
      </c>
      <c r="F69" s="3">
        <v>4</v>
      </c>
      <c r="G69" s="4">
        <v>5</v>
      </c>
      <c r="H69" s="4">
        <v>342</v>
      </c>
      <c r="I69" s="4"/>
      <c r="J69" s="4">
        <v>8</v>
      </c>
      <c r="K69" s="4">
        <v>0.2</v>
      </c>
      <c r="L69" s="60">
        <v>43892</v>
      </c>
      <c r="M69" s="10">
        <f t="shared" si="3"/>
        <v>2.5280898876404494E-2</v>
      </c>
      <c r="N69" s="59">
        <f t="shared" si="2"/>
        <v>0</v>
      </c>
      <c r="O69" s="7">
        <f t="shared" si="4"/>
        <v>0.6428571428571429</v>
      </c>
      <c r="P69" s="7"/>
      <c r="Q69" s="7"/>
    </row>
    <row r="70" spans="2:17" ht="15" thickBot="1">
      <c r="B70" s="5" t="s">
        <v>61</v>
      </c>
      <c r="C70" s="4">
        <v>343</v>
      </c>
      <c r="D70" s="2">
        <v>43</v>
      </c>
      <c r="E70" s="4">
        <v>11</v>
      </c>
      <c r="F70" s="3">
        <v>1</v>
      </c>
      <c r="G70" s="4">
        <v>34</v>
      </c>
      <c r="H70" s="4">
        <v>298</v>
      </c>
      <c r="I70" s="4">
        <v>6</v>
      </c>
      <c r="J70" s="4">
        <v>36</v>
      </c>
      <c r="K70" s="4">
        <v>1</v>
      </c>
      <c r="L70" s="60">
        <v>43893</v>
      </c>
      <c r="M70" s="10">
        <f t="shared" si="3"/>
        <v>4.9562682215743441E-2</v>
      </c>
      <c r="N70" s="59">
        <f t="shared" ref="N70:N133" si="5">I70/H70</f>
        <v>2.0134228187919462E-2</v>
      </c>
      <c r="O70" s="7">
        <f t="shared" si="4"/>
        <v>0.24444444444444444</v>
      </c>
      <c r="P70" s="7"/>
      <c r="Q70" s="7"/>
    </row>
    <row r="71" spans="2:17" ht="15" thickBot="1">
      <c r="B71" s="5" t="s">
        <v>57</v>
      </c>
      <c r="C71" s="4">
        <v>331</v>
      </c>
      <c r="D71" s="2">
        <v>38</v>
      </c>
      <c r="E71" s="4">
        <v>7</v>
      </c>
      <c r="F71" s="3">
        <v>4</v>
      </c>
      <c r="G71" s="4">
        <v>11</v>
      </c>
      <c r="H71" s="4">
        <v>313</v>
      </c>
      <c r="I71" s="4">
        <v>8</v>
      </c>
      <c r="J71" s="4">
        <v>48</v>
      </c>
      <c r="K71" s="4">
        <v>1</v>
      </c>
      <c r="L71" s="60">
        <v>43896</v>
      </c>
      <c r="M71" s="10">
        <f t="shared" si="3"/>
        <v>4.5317220543806644E-2</v>
      </c>
      <c r="N71" s="59">
        <f t="shared" si="5"/>
        <v>2.5559105431309903E-2</v>
      </c>
      <c r="O71" s="7">
        <f t="shared" si="4"/>
        <v>0.3888888888888889</v>
      </c>
      <c r="P71" s="7"/>
      <c r="Q71" s="7"/>
    </row>
    <row r="72" spans="2:17" ht="15" thickBot="1">
      <c r="B72" s="5" t="s">
        <v>154</v>
      </c>
      <c r="C72" s="4">
        <v>308</v>
      </c>
      <c r="D72" s="2">
        <v>41</v>
      </c>
      <c r="E72" s="4">
        <v>3</v>
      </c>
      <c r="F72" s="4"/>
      <c r="G72" s="4">
        <v>1</v>
      </c>
      <c r="H72" s="4">
        <v>304</v>
      </c>
      <c r="I72" s="4">
        <v>10</v>
      </c>
      <c r="J72" s="1">
        <v>3986</v>
      </c>
      <c r="K72" s="4">
        <v>39</v>
      </c>
      <c r="L72" s="60">
        <v>43891</v>
      </c>
      <c r="M72" s="10">
        <f t="shared" si="3"/>
        <v>4.2207792207792208E-2</v>
      </c>
      <c r="N72" s="59">
        <f t="shared" si="5"/>
        <v>3.2894736842105261E-2</v>
      </c>
      <c r="O72" s="7">
        <f t="shared" si="4"/>
        <v>0.75</v>
      </c>
      <c r="P72" s="7"/>
      <c r="Q72" s="7"/>
    </row>
    <row r="73" spans="2:17" ht="15" thickBot="1">
      <c r="B73" s="5" t="s">
        <v>28</v>
      </c>
      <c r="C73" s="4">
        <v>305</v>
      </c>
      <c r="D73" s="2">
        <v>25</v>
      </c>
      <c r="E73" s="4"/>
      <c r="F73" s="4"/>
      <c r="G73" s="4">
        <v>1</v>
      </c>
      <c r="H73" s="4">
        <v>304</v>
      </c>
      <c r="I73" s="4">
        <v>3</v>
      </c>
      <c r="J73" s="4">
        <v>162</v>
      </c>
      <c r="K73" s="4"/>
      <c r="L73" s="60">
        <v>43891</v>
      </c>
      <c r="M73" s="10">
        <f t="shared" si="3"/>
        <v>9.8360655737704927E-3</v>
      </c>
      <c r="N73" s="59">
        <f t="shared" si="5"/>
        <v>9.8684210526315784E-3</v>
      </c>
      <c r="O73" s="7">
        <f t="shared" si="4"/>
        <v>0</v>
      </c>
      <c r="P73" s="7"/>
      <c r="Q73" s="7"/>
    </row>
    <row r="74" spans="2:17" ht="15" thickBot="1">
      <c r="B74" s="5" t="s">
        <v>82</v>
      </c>
      <c r="C74" s="4">
        <v>304</v>
      </c>
      <c r="D74" s="2">
        <v>66</v>
      </c>
      <c r="E74" s="4">
        <v>1</v>
      </c>
      <c r="F74" s="3">
        <v>1</v>
      </c>
      <c r="G74" s="4"/>
      <c r="H74" s="4">
        <v>303</v>
      </c>
      <c r="I74" s="4">
        <v>9</v>
      </c>
      <c r="J74" s="4">
        <v>88</v>
      </c>
      <c r="K74" s="4">
        <v>0.3</v>
      </c>
      <c r="L74" s="60">
        <v>43902</v>
      </c>
      <c r="M74" s="10">
        <f t="shared" si="3"/>
        <v>3.2894736842105261E-2</v>
      </c>
      <c r="N74" s="59">
        <f t="shared" si="5"/>
        <v>2.9702970297029702E-2</v>
      </c>
      <c r="O74" s="7">
        <f t="shared" si="4"/>
        <v>1</v>
      </c>
      <c r="P74" s="7"/>
      <c r="Q74" s="7"/>
    </row>
    <row r="75" spans="2:17" ht="15" thickBot="1">
      <c r="B75" s="5" t="s">
        <v>90</v>
      </c>
      <c r="C75" s="4">
        <v>295</v>
      </c>
      <c r="D75" s="2">
        <v>32</v>
      </c>
      <c r="E75" s="4">
        <v>2</v>
      </c>
      <c r="F75" s="4"/>
      <c r="G75" s="4">
        <v>3</v>
      </c>
      <c r="H75" s="4">
        <v>290</v>
      </c>
      <c r="I75" s="4">
        <v>6</v>
      </c>
      <c r="J75" s="4">
        <v>58</v>
      </c>
      <c r="K75" s="4">
        <v>0.4</v>
      </c>
      <c r="L75" s="60">
        <v>43894</v>
      </c>
      <c r="M75" s="10">
        <f t="shared" si="3"/>
        <v>2.7118644067796609E-2</v>
      </c>
      <c r="N75" s="59">
        <f t="shared" si="5"/>
        <v>2.0689655172413793E-2</v>
      </c>
      <c r="O75" s="7">
        <f t="shared" si="4"/>
        <v>0.4</v>
      </c>
      <c r="P75" s="7"/>
      <c r="Q75" s="7"/>
    </row>
    <row r="76" spans="2:17" ht="15" thickBot="1">
      <c r="B76" s="5" t="s">
        <v>56</v>
      </c>
      <c r="C76" s="4">
        <v>292</v>
      </c>
      <c r="D76" s="2">
        <v>23</v>
      </c>
      <c r="E76" s="4"/>
      <c r="F76" s="4"/>
      <c r="G76" s="4">
        <v>2</v>
      </c>
      <c r="H76" s="4">
        <v>290</v>
      </c>
      <c r="I76" s="4">
        <v>1</v>
      </c>
      <c r="J76" s="4">
        <v>53</v>
      </c>
      <c r="K76" s="4"/>
      <c r="L76" s="60">
        <v>43895</v>
      </c>
      <c r="M76" s="10">
        <f t="shared" si="3"/>
        <v>3.4246575342465752E-3</v>
      </c>
      <c r="N76" s="59">
        <f t="shared" si="5"/>
        <v>3.4482758620689655E-3</v>
      </c>
      <c r="O76" s="7">
        <f t="shared" si="4"/>
        <v>0</v>
      </c>
      <c r="P76" s="7"/>
      <c r="Q76" s="7"/>
    </row>
    <row r="77" spans="2:17" ht="15" thickBot="1">
      <c r="B77" s="5" t="s">
        <v>45</v>
      </c>
      <c r="C77" s="4">
        <v>283</v>
      </c>
      <c r="D77" s="2">
        <v>16</v>
      </c>
      <c r="E77" s="4">
        <v>2</v>
      </c>
      <c r="F77" s="4"/>
      <c r="G77" s="4">
        <v>30</v>
      </c>
      <c r="H77" s="4">
        <v>251</v>
      </c>
      <c r="I77" s="4"/>
      <c r="J77" s="4">
        <v>12</v>
      </c>
      <c r="K77" s="4">
        <v>0.08</v>
      </c>
      <c r="L77" s="60">
        <v>43850</v>
      </c>
      <c r="M77" s="10">
        <f t="shared" si="3"/>
        <v>7.0671378091872791E-3</v>
      </c>
      <c r="N77" s="59">
        <f t="shared" si="5"/>
        <v>0</v>
      </c>
      <c r="O77" s="7">
        <f t="shared" si="4"/>
        <v>6.25E-2</v>
      </c>
      <c r="P77" s="7"/>
      <c r="Q77" s="7"/>
    </row>
    <row r="78" spans="2:17" ht="15" thickBot="1">
      <c r="B78" s="5" t="s">
        <v>97</v>
      </c>
      <c r="C78" s="4">
        <v>278</v>
      </c>
      <c r="D78" s="2">
        <v>51</v>
      </c>
      <c r="E78" s="4">
        <v>8</v>
      </c>
      <c r="F78" s="3">
        <v>1</v>
      </c>
      <c r="G78" s="4">
        <v>2</v>
      </c>
      <c r="H78" s="4">
        <v>268</v>
      </c>
      <c r="I78" s="4">
        <v>10</v>
      </c>
      <c r="J78" s="4">
        <v>24</v>
      </c>
      <c r="K78" s="4">
        <v>0.7</v>
      </c>
      <c r="L78" s="60">
        <v>43891</v>
      </c>
      <c r="M78" s="10">
        <f t="shared" si="3"/>
        <v>6.4748201438848921E-2</v>
      </c>
      <c r="N78" s="59">
        <f t="shared" si="5"/>
        <v>3.7313432835820892E-2</v>
      </c>
      <c r="O78" s="7">
        <f t="shared" si="4"/>
        <v>0.8</v>
      </c>
      <c r="P78" s="7"/>
      <c r="Q78" s="7"/>
    </row>
    <row r="79" spans="2:17" ht="21.6" thickBot="1">
      <c r="B79" s="5" t="s">
        <v>88</v>
      </c>
      <c r="C79" s="4">
        <v>278</v>
      </c>
      <c r="D79" s="2">
        <v>41</v>
      </c>
      <c r="E79" s="4">
        <v>6</v>
      </c>
      <c r="F79" s="3">
        <v>2</v>
      </c>
      <c r="G79" s="4">
        <v>8</v>
      </c>
      <c r="H79" s="4">
        <v>264</v>
      </c>
      <c r="I79" s="4">
        <v>1</v>
      </c>
      <c r="J79" s="4">
        <v>85</v>
      </c>
      <c r="K79" s="4">
        <v>2</v>
      </c>
      <c r="L79" s="60">
        <v>43894</v>
      </c>
      <c r="M79" s="10">
        <f t="shared" si="3"/>
        <v>2.5179856115107913E-2</v>
      </c>
      <c r="N79" s="59">
        <f t="shared" si="5"/>
        <v>3.787878787878788E-3</v>
      </c>
      <c r="O79" s="7">
        <f t="shared" si="4"/>
        <v>0.42857142857142855</v>
      </c>
      <c r="P79" s="7"/>
      <c r="Q79" s="7"/>
    </row>
    <row r="80" spans="2:17" ht="15" thickBot="1">
      <c r="B80" s="5" t="s">
        <v>157</v>
      </c>
      <c r="C80" s="4">
        <v>246</v>
      </c>
      <c r="D80" s="2">
        <v>11</v>
      </c>
      <c r="E80" s="4">
        <v>1</v>
      </c>
      <c r="F80" s="4"/>
      <c r="G80" s="4">
        <v>18</v>
      </c>
      <c r="H80" s="4">
        <v>227</v>
      </c>
      <c r="I80" s="4">
        <v>3</v>
      </c>
      <c r="J80" s="4">
        <v>24</v>
      </c>
      <c r="K80" s="4">
        <v>0.1</v>
      </c>
      <c r="L80" s="60">
        <v>43891</v>
      </c>
      <c r="M80" s="10">
        <f t="shared" si="3"/>
        <v>1.6260162601626018E-2</v>
      </c>
      <c r="N80" s="59">
        <f t="shared" si="5"/>
        <v>1.3215859030837005E-2</v>
      </c>
      <c r="O80" s="7">
        <f t="shared" si="4"/>
        <v>5.2631578947368418E-2</v>
      </c>
      <c r="P80" s="7"/>
      <c r="Q80" s="7"/>
    </row>
    <row r="81" spans="2:17" ht="15" thickBot="1">
      <c r="B81" s="5" t="s">
        <v>78</v>
      </c>
      <c r="C81" s="4">
        <v>241</v>
      </c>
      <c r="D81" s="2">
        <v>22</v>
      </c>
      <c r="E81" s="4">
        <v>4</v>
      </c>
      <c r="F81" s="3">
        <v>1</v>
      </c>
      <c r="G81" s="4">
        <v>3</v>
      </c>
      <c r="H81" s="4">
        <v>234</v>
      </c>
      <c r="I81" s="4">
        <v>1</v>
      </c>
      <c r="J81" s="4">
        <v>116</v>
      </c>
      <c r="K81" s="4">
        <v>2</v>
      </c>
      <c r="L81" s="60">
        <v>43886</v>
      </c>
      <c r="M81" s="10">
        <f t="shared" si="3"/>
        <v>2.0746887966804978E-2</v>
      </c>
      <c r="N81" s="59">
        <f t="shared" si="5"/>
        <v>4.2735042735042739E-3</v>
      </c>
      <c r="O81" s="7">
        <f t="shared" si="4"/>
        <v>0.5714285714285714</v>
      </c>
      <c r="P81" s="7"/>
      <c r="Q81" s="7"/>
    </row>
    <row r="82" spans="2:17" ht="15" thickBot="1">
      <c r="B82" s="5" t="s">
        <v>153</v>
      </c>
      <c r="C82" s="4">
        <v>235</v>
      </c>
      <c r="D82" s="2">
        <v>10</v>
      </c>
      <c r="E82" s="4"/>
      <c r="F82" s="4"/>
      <c r="G82" s="4">
        <v>64</v>
      </c>
      <c r="H82" s="4">
        <v>171</v>
      </c>
      <c r="I82" s="4">
        <v>11</v>
      </c>
      <c r="J82" s="4">
        <v>55</v>
      </c>
      <c r="K82" s="4"/>
      <c r="L82" s="60">
        <v>43884</v>
      </c>
      <c r="M82" s="10">
        <f t="shared" si="3"/>
        <v>4.6808510638297871E-2</v>
      </c>
      <c r="N82" s="59">
        <f t="shared" si="5"/>
        <v>6.4327485380116955E-2</v>
      </c>
      <c r="O82" s="7">
        <f t="shared" si="4"/>
        <v>0</v>
      </c>
      <c r="P82" s="7"/>
      <c r="Q82" s="7"/>
    </row>
    <row r="83" spans="2:17" ht="15" thickBot="1">
      <c r="B83" s="5" t="s">
        <v>150</v>
      </c>
      <c r="C83" s="4">
        <v>231</v>
      </c>
      <c r="D83" s="2">
        <v>32</v>
      </c>
      <c r="E83" s="4">
        <v>2</v>
      </c>
      <c r="F83" s="4"/>
      <c r="G83" s="4">
        <v>2</v>
      </c>
      <c r="H83" s="4">
        <v>227</v>
      </c>
      <c r="I83" s="4">
        <v>33</v>
      </c>
      <c r="J83" s="4">
        <v>57</v>
      </c>
      <c r="K83" s="4">
        <v>0.5</v>
      </c>
      <c r="L83" s="60">
        <v>43896</v>
      </c>
      <c r="M83" s="10">
        <f t="shared" si="3"/>
        <v>0.15151515151515152</v>
      </c>
      <c r="N83" s="59">
        <f t="shared" si="5"/>
        <v>0.14537444933920704</v>
      </c>
      <c r="O83" s="7">
        <f t="shared" si="4"/>
        <v>0.5</v>
      </c>
      <c r="P83" s="7"/>
      <c r="Q83" s="7"/>
    </row>
    <row r="84" spans="2:17" ht="15" thickBot="1">
      <c r="B84" s="5" t="s">
        <v>116</v>
      </c>
      <c r="C84" s="4">
        <v>228</v>
      </c>
      <c r="D84" s="2">
        <v>78</v>
      </c>
      <c r="E84" s="4">
        <v>1</v>
      </c>
      <c r="F84" s="4"/>
      <c r="G84" s="4">
        <v>16</v>
      </c>
      <c r="H84" s="4">
        <v>211</v>
      </c>
      <c r="I84" s="4"/>
      <c r="J84" s="4">
        <v>12</v>
      </c>
      <c r="K84" s="4">
        <v>0.05</v>
      </c>
      <c r="L84" s="60">
        <v>43902</v>
      </c>
      <c r="M84" s="10">
        <f t="shared" si="3"/>
        <v>4.3859649122807015E-3</v>
      </c>
      <c r="N84" s="59">
        <f t="shared" si="5"/>
        <v>0</v>
      </c>
      <c r="O84" s="7">
        <f t="shared" si="4"/>
        <v>5.8823529411764705E-2</v>
      </c>
      <c r="P84" s="7"/>
      <c r="Q84" s="7"/>
    </row>
    <row r="85" spans="2:17" ht="15" thickBot="1">
      <c r="B85" s="5" t="s">
        <v>67</v>
      </c>
      <c r="C85" s="4">
        <v>224</v>
      </c>
      <c r="D85" s="2">
        <v>1</v>
      </c>
      <c r="E85" s="4">
        <v>22</v>
      </c>
      <c r="F85" s="3">
        <v>1</v>
      </c>
      <c r="G85" s="4">
        <v>6</v>
      </c>
      <c r="H85" s="4">
        <v>196</v>
      </c>
      <c r="I85" s="4">
        <v>16</v>
      </c>
      <c r="J85" s="1">
        <v>6602</v>
      </c>
      <c r="K85" s="4">
        <v>648</v>
      </c>
      <c r="L85" s="60">
        <v>43887</v>
      </c>
      <c r="M85" s="10">
        <f t="shared" si="3"/>
        <v>0.16964285714285715</v>
      </c>
      <c r="N85" s="59">
        <f t="shared" si="5"/>
        <v>8.1632653061224483E-2</v>
      </c>
      <c r="O85" s="7">
        <f t="shared" si="4"/>
        <v>0.7857142857142857</v>
      </c>
      <c r="P85" s="7"/>
      <c r="Q85" s="7"/>
    </row>
    <row r="86" spans="2:17" ht="15" thickBot="1">
      <c r="B86" s="5" t="s">
        <v>156</v>
      </c>
      <c r="C86" s="4">
        <v>207</v>
      </c>
      <c r="D86" s="2">
        <v>27</v>
      </c>
      <c r="E86" s="4">
        <v>11</v>
      </c>
      <c r="F86" s="3">
        <v>2</v>
      </c>
      <c r="G86" s="4">
        <v>21</v>
      </c>
      <c r="H86" s="4">
        <v>175</v>
      </c>
      <c r="I86" s="4"/>
      <c r="J86" s="4">
        <v>10</v>
      </c>
      <c r="K86" s="4">
        <v>0.5</v>
      </c>
      <c r="L86" s="60">
        <v>43898</v>
      </c>
      <c r="M86" s="10">
        <f t="shared" si="3"/>
        <v>5.3140096618357488E-2</v>
      </c>
      <c r="N86" s="59">
        <f t="shared" si="5"/>
        <v>0</v>
      </c>
      <c r="O86" s="7">
        <f t="shared" si="4"/>
        <v>0.34375</v>
      </c>
      <c r="P86" s="7"/>
      <c r="Q86" s="7"/>
    </row>
    <row r="87" spans="2:17" ht="15" thickBot="1">
      <c r="B87" s="5" t="s">
        <v>102</v>
      </c>
      <c r="C87" s="4">
        <v>197</v>
      </c>
      <c r="D87" s="2">
        <v>11</v>
      </c>
      <c r="E87" s="4">
        <v>10</v>
      </c>
      <c r="F87" s="3">
        <v>2</v>
      </c>
      <c r="G87" s="4">
        <v>31</v>
      </c>
      <c r="H87" s="4">
        <v>156</v>
      </c>
      <c r="I87" s="4">
        <v>3</v>
      </c>
      <c r="J87" s="4">
        <v>68</v>
      </c>
      <c r="K87" s="4">
        <v>3</v>
      </c>
      <c r="L87" s="60">
        <v>43897</v>
      </c>
      <c r="M87" s="10">
        <f t="shared" si="3"/>
        <v>6.5989847715736044E-2</v>
      </c>
      <c r="N87" s="59">
        <f t="shared" si="5"/>
        <v>1.9230769230769232E-2</v>
      </c>
      <c r="O87" s="7">
        <f t="shared" si="4"/>
        <v>0.24390243902439024</v>
      </c>
      <c r="P87" s="7"/>
      <c r="Q87" s="7"/>
    </row>
    <row r="88" spans="2:17" ht="15" thickBot="1">
      <c r="B88" s="5" t="s">
        <v>158</v>
      </c>
      <c r="C88" s="4">
        <v>183</v>
      </c>
      <c r="D88" s="2">
        <v>38</v>
      </c>
      <c r="E88" s="4"/>
      <c r="F88" s="4"/>
      <c r="G88" s="4">
        <v>1</v>
      </c>
      <c r="H88" s="4">
        <v>182</v>
      </c>
      <c r="I88" s="4"/>
      <c r="J88" s="4">
        <v>204</v>
      </c>
      <c r="K88" s="4"/>
      <c r="L88" s="60">
        <v>43900</v>
      </c>
      <c r="M88" s="10">
        <f t="shared" si="3"/>
        <v>0</v>
      </c>
      <c r="N88" s="59">
        <f t="shared" si="5"/>
        <v>0</v>
      </c>
      <c r="O88" s="7">
        <f t="shared" si="4"/>
        <v>0</v>
      </c>
      <c r="P88" s="7"/>
      <c r="Q88" s="7"/>
    </row>
    <row r="89" spans="2:17" ht="15" thickBot="1">
      <c r="B89" s="5" t="s">
        <v>37</v>
      </c>
      <c r="C89" s="4">
        <v>182</v>
      </c>
      <c r="D89" s="2">
        <v>17</v>
      </c>
      <c r="E89" s="4">
        <v>4</v>
      </c>
      <c r="F89" s="3">
        <v>1</v>
      </c>
      <c r="G89" s="4">
        <v>15</v>
      </c>
      <c r="H89" s="4">
        <v>163</v>
      </c>
      <c r="I89" s="4">
        <v>23</v>
      </c>
      <c r="J89" s="4">
        <v>18</v>
      </c>
      <c r="K89" s="4">
        <v>0.4</v>
      </c>
      <c r="L89" s="60">
        <v>43888</v>
      </c>
      <c r="M89" s="10">
        <f t="shared" si="3"/>
        <v>0.14835164835164835</v>
      </c>
      <c r="N89" s="59">
        <f t="shared" si="5"/>
        <v>0.1411042944785276</v>
      </c>
      <c r="O89" s="7">
        <f t="shared" si="4"/>
        <v>0.21052631578947367</v>
      </c>
      <c r="P89" s="7"/>
      <c r="Q89" s="7"/>
    </row>
    <row r="90" spans="2:17" ht="15" thickBot="1">
      <c r="B90" s="5" t="s">
        <v>40</v>
      </c>
      <c r="C90" s="4">
        <v>179</v>
      </c>
      <c r="D90" s="2">
        <v>17</v>
      </c>
      <c r="E90" s="4">
        <v>5</v>
      </c>
      <c r="F90" s="4"/>
      <c r="G90" s="4">
        <v>15</v>
      </c>
      <c r="H90" s="4">
        <v>159</v>
      </c>
      <c r="I90" s="4">
        <v>3</v>
      </c>
      <c r="J90" s="4">
        <v>148</v>
      </c>
      <c r="K90" s="4">
        <v>4</v>
      </c>
      <c r="L90" s="60">
        <v>43898</v>
      </c>
      <c r="M90" s="10">
        <f t="shared" si="3"/>
        <v>4.4692737430167599E-2</v>
      </c>
      <c r="N90" s="59">
        <f t="shared" si="5"/>
        <v>1.8867924528301886E-2</v>
      </c>
      <c r="O90" s="7">
        <f t="shared" si="4"/>
        <v>0.25</v>
      </c>
      <c r="P90" s="7"/>
      <c r="Q90" s="7"/>
    </row>
    <row r="91" spans="2:17" ht="15" thickBot="1">
      <c r="B91" s="5" t="s">
        <v>32</v>
      </c>
      <c r="C91" s="4">
        <v>174</v>
      </c>
      <c r="D91" s="2">
        <v>11</v>
      </c>
      <c r="E91" s="4"/>
      <c r="F91" s="4"/>
      <c r="G91" s="4">
        <v>21</v>
      </c>
      <c r="H91" s="4">
        <v>153</v>
      </c>
      <c r="I91" s="4">
        <v>3</v>
      </c>
      <c r="J91" s="4">
        <v>2</v>
      </c>
      <c r="K91" s="4"/>
      <c r="L91" s="60">
        <v>43852</v>
      </c>
      <c r="M91" s="10">
        <f t="shared" si="3"/>
        <v>1.7241379310344827E-2</v>
      </c>
      <c r="N91" s="59">
        <f t="shared" si="5"/>
        <v>1.9607843137254902E-2</v>
      </c>
      <c r="O91" s="7">
        <f t="shared" si="4"/>
        <v>0</v>
      </c>
      <c r="P91" s="7"/>
      <c r="Q91" s="7"/>
    </row>
    <row r="92" spans="2:17" ht="15" thickBot="1">
      <c r="B92" s="5" t="s">
        <v>17</v>
      </c>
      <c r="C92" s="4">
        <v>155</v>
      </c>
      <c r="D92" s="2">
        <v>11</v>
      </c>
      <c r="E92" s="4"/>
      <c r="F92" s="4"/>
      <c r="G92" s="4">
        <v>54</v>
      </c>
      <c r="H92" s="4">
        <v>101</v>
      </c>
      <c r="I92" s="4">
        <v>2</v>
      </c>
      <c r="J92" s="1">
        <v>3172</v>
      </c>
      <c r="K92" s="4"/>
      <c r="L92" s="60">
        <v>43893</v>
      </c>
      <c r="M92" s="10">
        <f t="shared" si="3"/>
        <v>1.2903225806451613E-2</v>
      </c>
      <c r="N92" s="59">
        <f t="shared" si="5"/>
        <v>1.9801980198019802E-2</v>
      </c>
      <c r="O92" s="7">
        <f t="shared" si="4"/>
        <v>0</v>
      </c>
      <c r="P92" s="7"/>
      <c r="Q92" s="7"/>
    </row>
    <row r="93" spans="2:17" ht="15" thickBot="1">
      <c r="B93" s="5" t="s">
        <v>161</v>
      </c>
      <c r="C93" s="4">
        <v>152</v>
      </c>
      <c r="D93" s="2">
        <v>21</v>
      </c>
      <c r="E93" s="4"/>
      <c r="F93" s="4"/>
      <c r="G93" s="4">
        <v>23</v>
      </c>
      <c r="H93" s="4">
        <v>129</v>
      </c>
      <c r="I93" s="4"/>
      <c r="J93" s="4">
        <v>30</v>
      </c>
      <c r="K93" s="4"/>
      <c r="L93" s="60">
        <v>43884</v>
      </c>
      <c r="M93" s="10">
        <f t="shared" si="3"/>
        <v>0</v>
      </c>
      <c r="N93" s="59">
        <f t="shared" si="5"/>
        <v>0</v>
      </c>
      <c r="O93" s="7">
        <f t="shared" si="4"/>
        <v>0</v>
      </c>
      <c r="P93" s="7"/>
      <c r="Q93" s="7"/>
    </row>
    <row r="94" spans="2:17" ht="15" thickBot="1">
      <c r="B94" s="5" t="s">
        <v>22</v>
      </c>
      <c r="C94" s="4">
        <v>149</v>
      </c>
      <c r="D94" s="2">
        <v>10</v>
      </c>
      <c r="E94" s="4"/>
      <c r="F94" s="4"/>
      <c r="G94" s="4">
        <v>2</v>
      </c>
      <c r="H94" s="4">
        <v>147</v>
      </c>
      <c r="I94" s="4">
        <v>1</v>
      </c>
      <c r="J94" s="4">
        <v>337</v>
      </c>
      <c r="K94" s="4"/>
      <c r="L94" s="60">
        <v>43896</v>
      </c>
      <c r="M94" s="10">
        <f t="shared" si="3"/>
        <v>6.7114093959731542E-3</v>
      </c>
      <c r="N94" s="59">
        <f t="shared" si="5"/>
        <v>6.8027210884353739E-3</v>
      </c>
      <c r="O94" s="7">
        <f t="shared" si="4"/>
        <v>0</v>
      </c>
      <c r="P94" s="7"/>
      <c r="Q94" s="7"/>
    </row>
    <row r="95" spans="2:17" ht="15" thickBot="1">
      <c r="B95" s="5" t="s">
        <v>166</v>
      </c>
      <c r="C95" s="4">
        <v>141</v>
      </c>
      <c r="D95" s="2">
        <v>4</v>
      </c>
      <c r="E95" s="4">
        <v>5</v>
      </c>
      <c r="F95" s="3">
        <v>1</v>
      </c>
      <c r="G95" s="4">
        <v>2</v>
      </c>
      <c r="H95" s="4">
        <v>134</v>
      </c>
      <c r="I95" s="4">
        <v>1</v>
      </c>
      <c r="J95" s="4">
        <v>5</v>
      </c>
      <c r="K95" s="4">
        <v>0.2</v>
      </c>
      <c r="L95" s="60">
        <v>43901</v>
      </c>
      <c r="M95" s="10">
        <f t="shared" si="3"/>
        <v>4.2553191489361701E-2</v>
      </c>
      <c r="N95" s="59">
        <f t="shared" si="5"/>
        <v>7.462686567164179E-3</v>
      </c>
      <c r="O95" s="7">
        <f t="shared" si="4"/>
        <v>0.7142857142857143</v>
      </c>
      <c r="P95" s="7"/>
      <c r="Q95" s="7"/>
    </row>
    <row r="96" spans="2:17" ht="15" thickBot="1">
      <c r="B96" s="5" t="s">
        <v>165</v>
      </c>
      <c r="C96" s="4">
        <v>130</v>
      </c>
      <c r="D96" s="2">
        <v>11</v>
      </c>
      <c r="E96" s="4"/>
      <c r="F96" s="4"/>
      <c r="G96" s="4">
        <v>18</v>
      </c>
      <c r="H96" s="4">
        <v>112</v>
      </c>
      <c r="I96" s="4"/>
      <c r="J96" s="4">
        <v>8</v>
      </c>
      <c r="K96" s="4"/>
      <c r="L96" s="60">
        <v>43891</v>
      </c>
      <c r="M96" s="10">
        <f t="shared" si="3"/>
        <v>0</v>
      </c>
      <c r="N96" s="59">
        <f t="shared" si="5"/>
        <v>0</v>
      </c>
      <c r="O96" s="7">
        <f t="shared" si="4"/>
        <v>0</v>
      </c>
      <c r="P96" s="7"/>
      <c r="Q96" s="7"/>
    </row>
    <row r="97" spans="2:17" ht="15" thickBot="1">
      <c r="B97" s="5" t="s">
        <v>21</v>
      </c>
      <c r="C97" s="4">
        <v>120</v>
      </c>
      <c r="D97" s="2">
        <v>5</v>
      </c>
      <c r="E97" s="4">
        <v>1</v>
      </c>
      <c r="F97" s="3">
        <v>1</v>
      </c>
      <c r="G97" s="4">
        <v>25</v>
      </c>
      <c r="H97" s="4">
        <v>94</v>
      </c>
      <c r="I97" s="4">
        <v>1</v>
      </c>
      <c r="J97" s="4">
        <v>274</v>
      </c>
      <c r="K97" s="4">
        <v>2</v>
      </c>
      <c r="L97" s="60">
        <v>43898</v>
      </c>
      <c r="M97" s="10">
        <f t="shared" si="3"/>
        <v>1.6666666666666666E-2</v>
      </c>
      <c r="N97" s="59">
        <f t="shared" si="5"/>
        <v>1.0638297872340425E-2</v>
      </c>
      <c r="O97" s="7">
        <f t="shared" si="4"/>
        <v>3.8461538461538464E-2</v>
      </c>
      <c r="P97" s="7"/>
      <c r="Q97" s="7"/>
    </row>
    <row r="98" spans="2:17" ht="15" thickBot="1">
      <c r="B98" s="5" t="s">
        <v>96</v>
      </c>
      <c r="C98" s="4">
        <v>119</v>
      </c>
      <c r="D98" s="2">
        <v>39</v>
      </c>
      <c r="E98" s="4">
        <v>3</v>
      </c>
      <c r="F98" s="3">
        <v>1</v>
      </c>
      <c r="G98" s="4">
        <v>4</v>
      </c>
      <c r="H98" s="4">
        <v>112</v>
      </c>
      <c r="I98" s="4">
        <v>2</v>
      </c>
      <c r="J98" s="4">
        <v>11</v>
      </c>
      <c r="K98" s="4">
        <v>0.3</v>
      </c>
      <c r="L98" s="60">
        <v>43900</v>
      </c>
      <c r="M98" s="10">
        <f t="shared" si="3"/>
        <v>4.2016806722689079E-2</v>
      </c>
      <c r="N98" s="59">
        <f t="shared" si="5"/>
        <v>1.7857142857142856E-2</v>
      </c>
      <c r="O98" s="7">
        <f t="shared" si="4"/>
        <v>0.42857142857142855</v>
      </c>
      <c r="P98" s="7"/>
      <c r="Q98" s="7"/>
    </row>
    <row r="99" spans="2:17" ht="15" thickBot="1">
      <c r="B99" s="5" t="s">
        <v>131</v>
      </c>
      <c r="C99" s="4">
        <v>119</v>
      </c>
      <c r="D99" s="2">
        <v>6</v>
      </c>
      <c r="E99" s="4">
        <v>2</v>
      </c>
      <c r="F99" s="4"/>
      <c r="G99" s="4">
        <v>39</v>
      </c>
      <c r="H99" s="4">
        <v>78</v>
      </c>
      <c r="I99" s="4">
        <v>2</v>
      </c>
      <c r="J99" s="4">
        <v>4</v>
      </c>
      <c r="K99" s="4">
        <v>7.0000000000000007E-2</v>
      </c>
      <c r="L99" s="60">
        <v>43902</v>
      </c>
      <c r="M99" s="10">
        <f t="shared" si="3"/>
        <v>3.3613445378151259E-2</v>
      </c>
      <c r="N99" s="59">
        <f t="shared" si="5"/>
        <v>2.564102564102564E-2</v>
      </c>
      <c r="O99" s="7">
        <f t="shared" si="4"/>
        <v>4.878048780487805E-2</v>
      </c>
      <c r="P99" s="7"/>
      <c r="Q99" s="7"/>
    </row>
    <row r="100" spans="2:17" ht="15" thickBot="1">
      <c r="B100" s="5" t="s">
        <v>167</v>
      </c>
      <c r="C100" s="4">
        <v>113</v>
      </c>
      <c r="D100" s="2">
        <v>7</v>
      </c>
      <c r="E100" s="4">
        <v>1</v>
      </c>
      <c r="F100" s="3">
        <v>1</v>
      </c>
      <c r="G100" s="4">
        <v>9</v>
      </c>
      <c r="H100" s="4">
        <v>103</v>
      </c>
      <c r="I100" s="4">
        <v>5</v>
      </c>
      <c r="J100" s="4">
        <v>5</v>
      </c>
      <c r="K100" s="4">
        <v>0.05</v>
      </c>
      <c r="L100" s="60">
        <v>43856</v>
      </c>
      <c r="M100" s="10">
        <f t="shared" si="3"/>
        <v>5.3097345132743362E-2</v>
      </c>
      <c r="N100" s="59">
        <f t="shared" si="5"/>
        <v>4.8543689320388349E-2</v>
      </c>
      <c r="O100" s="7">
        <f t="shared" si="4"/>
        <v>0.1</v>
      </c>
      <c r="P100" s="7"/>
      <c r="Q100" s="7"/>
    </row>
    <row r="101" spans="2:17" ht="15" thickBot="1">
      <c r="B101" s="5" t="s">
        <v>155</v>
      </c>
      <c r="C101" s="4">
        <v>110</v>
      </c>
      <c r="D101" s="4"/>
      <c r="E101" s="4">
        <v>4</v>
      </c>
      <c r="F101" s="4"/>
      <c r="G101" s="4">
        <v>2</v>
      </c>
      <c r="H101" s="4">
        <v>104</v>
      </c>
      <c r="I101" s="4"/>
      <c r="J101" s="4">
        <v>3</v>
      </c>
      <c r="K101" s="4">
        <v>0.1</v>
      </c>
      <c r="L101" s="60">
        <v>43884</v>
      </c>
      <c r="M101" s="10">
        <f t="shared" si="3"/>
        <v>3.6363636363636362E-2</v>
      </c>
      <c r="N101" s="59">
        <f t="shared" si="5"/>
        <v>0</v>
      </c>
      <c r="O101" s="7">
        <f t="shared" si="4"/>
        <v>0.66666666666666663</v>
      </c>
      <c r="P101" s="7"/>
      <c r="Q101" s="7"/>
    </row>
    <row r="102" spans="2:17" ht="15" thickBot="1">
      <c r="B102" s="5" t="s">
        <v>159</v>
      </c>
      <c r="C102" s="4">
        <v>104</v>
      </c>
      <c r="D102" s="2">
        <v>16</v>
      </c>
      <c r="E102" s="4">
        <v>2</v>
      </c>
      <c r="F102" s="3">
        <v>1</v>
      </c>
      <c r="G102" s="4">
        <v>5</v>
      </c>
      <c r="H102" s="4">
        <v>97</v>
      </c>
      <c r="I102" s="4">
        <v>8</v>
      </c>
      <c r="J102" s="4">
        <v>3</v>
      </c>
      <c r="K102" s="4">
        <v>0.06</v>
      </c>
      <c r="L102" s="60">
        <v>43904</v>
      </c>
      <c r="M102" s="10">
        <f t="shared" si="3"/>
        <v>9.6153846153846159E-2</v>
      </c>
      <c r="N102" s="59">
        <f t="shared" si="5"/>
        <v>8.247422680412371E-2</v>
      </c>
      <c r="O102" s="7">
        <f t="shared" si="4"/>
        <v>0.2857142857142857</v>
      </c>
      <c r="P102" s="7"/>
      <c r="Q102" s="7"/>
    </row>
    <row r="103" spans="2:17" ht="15" thickBot="1">
      <c r="B103" s="5" t="s">
        <v>47</v>
      </c>
      <c r="C103" s="4">
        <v>104</v>
      </c>
      <c r="D103" s="2">
        <v>13</v>
      </c>
      <c r="E103" s="4">
        <v>1</v>
      </c>
      <c r="F103" s="4"/>
      <c r="G103" s="4">
        <v>18</v>
      </c>
      <c r="H103" s="4">
        <v>85</v>
      </c>
      <c r="I103" s="4"/>
      <c r="J103" s="4">
        <v>20</v>
      </c>
      <c r="K103" s="4">
        <v>0.2</v>
      </c>
      <c r="L103" s="60">
        <v>43894</v>
      </c>
      <c r="M103" s="10">
        <f t="shared" si="3"/>
        <v>9.6153846153846159E-3</v>
      </c>
      <c r="N103" s="59">
        <f t="shared" si="5"/>
        <v>0</v>
      </c>
      <c r="O103" s="7">
        <f t="shared" si="4"/>
        <v>5.2631578947368418E-2</v>
      </c>
      <c r="P103" s="7"/>
      <c r="Q103" s="7"/>
    </row>
    <row r="104" spans="2:17" ht="15" thickBot="1">
      <c r="B104" s="5" t="s">
        <v>170</v>
      </c>
      <c r="C104" s="4">
        <v>102</v>
      </c>
      <c r="D104" s="2">
        <v>29</v>
      </c>
      <c r="E104" s="4">
        <v>2</v>
      </c>
      <c r="F104" s="3">
        <v>1</v>
      </c>
      <c r="G104" s="4">
        <v>17</v>
      </c>
      <c r="H104" s="4">
        <v>83</v>
      </c>
      <c r="I104" s="4">
        <v>4</v>
      </c>
      <c r="J104" s="4">
        <v>255</v>
      </c>
      <c r="K104" s="4">
        <v>5</v>
      </c>
      <c r="L104" s="60">
        <v>43902</v>
      </c>
      <c r="M104" s="10">
        <f t="shared" si="3"/>
        <v>5.8823529411764705E-2</v>
      </c>
      <c r="N104" s="59">
        <f t="shared" si="5"/>
        <v>4.8192771084337352E-2</v>
      </c>
      <c r="O104" s="7">
        <f t="shared" si="4"/>
        <v>0.10526315789473684</v>
      </c>
      <c r="P104" s="7"/>
      <c r="Q104" s="7"/>
    </row>
    <row r="105" spans="2:17" ht="15" thickBot="1">
      <c r="B105" s="5" t="s">
        <v>164</v>
      </c>
      <c r="C105" s="4">
        <v>102</v>
      </c>
      <c r="D105" s="2">
        <v>8</v>
      </c>
      <c r="E105" s="4">
        <v>2</v>
      </c>
      <c r="F105" s="4"/>
      <c r="G105" s="4"/>
      <c r="H105" s="4">
        <v>100</v>
      </c>
      <c r="I105" s="4">
        <v>1</v>
      </c>
      <c r="J105" s="4">
        <v>80</v>
      </c>
      <c r="K105" s="4">
        <v>2</v>
      </c>
      <c r="L105" s="60">
        <v>43907</v>
      </c>
      <c r="M105" s="10">
        <f t="shared" si="3"/>
        <v>2.9411764705882353E-2</v>
      </c>
      <c r="N105" s="59">
        <f t="shared" si="5"/>
        <v>0.01</v>
      </c>
      <c r="O105" s="7">
        <f t="shared" si="4"/>
        <v>1</v>
      </c>
      <c r="P105" s="7"/>
      <c r="Q105" s="7"/>
    </row>
    <row r="106" spans="2:17" ht="15" thickBot="1">
      <c r="B106" s="5" t="s">
        <v>163</v>
      </c>
      <c r="C106" s="4">
        <v>101</v>
      </c>
      <c r="D106" s="4"/>
      <c r="E106" s="4"/>
      <c r="F106" s="4"/>
      <c r="G106" s="4">
        <v>3</v>
      </c>
      <c r="H106" s="4">
        <v>98</v>
      </c>
      <c r="I106" s="4"/>
      <c r="J106" s="4">
        <v>4</v>
      </c>
      <c r="K106" s="4"/>
      <c r="L106" s="60">
        <v>43900</v>
      </c>
      <c r="M106" s="10">
        <f t="shared" si="3"/>
        <v>0</v>
      </c>
      <c r="N106" s="59">
        <f t="shared" si="5"/>
        <v>0</v>
      </c>
      <c r="O106" s="7">
        <f t="shared" si="4"/>
        <v>0</v>
      </c>
      <c r="P106" s="7"/>
      <c r="Q106" s="7"/>
    </row>
    <row r="107" spans="2:17" ht="15" thickBot="1">
      <c r="B107" s="5" t="s">
        <v>85</v>
      </c>
      <c r="C107" s="4">
        <v>99</v>
      </c>
      <c r="D107" s="4"/>
      <c r="E107" s="4"/>
      <c r="F107" s="4"/>
      <c r="G107" s="4">
        <v>13</v>
      </c>
      <c r="H107" s="4">
        <v>86</v>
      </c>
      <c r="I107" s="4">
        <v>1</v>
      </c>
      <c r="J107" s="4">
        <v>6</v>
      </c>
      <c r="K107" s="4"/>
      <c r="L107" s="60">
        <v>43856</v>
      </c>
      <c r="M107" s="10">
        <f t="shared" si="3"/>
        <v>1.0101010101010102E-2</v>
      </c>
      <c r="N107" s="59">
        <f t="shared" si="5"/>
        <v>1.1627906976744186E-2</v>
      </c>
      <c r="O107" s="7">
        <f t="shared" si="4"/>
        <v>0</v>
      </c>
      <c r="P107" s="7"/>
      <c r="Q107" s="7"/>
    </row>
    <row r="108" spans="2:17" ht="15" thickBot="1">
      <c r="B108" s="5" t="s">
        <v>160</v>
      </c>
      <c r="C108" s="4">
        <v>97</v>
      </c>
      <c r="D108" s="2">
        <v>9</v>
      </c>
      <c r="E108" s="4">
        <v>1</v>
      </c>
      <c r="F108" s="4"/>
      <c r="G108" s="4"/>
      <c r="H108" s="4">
        <v>96</v>
      </c>
      <c r="I108" s="4"/>
      <c r="J108" s="4">
        <v>558</v>
      </c>
      <c r="K108" s="4">
        <v>6</v>
      </c>
      <c r="L108" s="60">
        <v>43898</v>
      </c>
      <c r="M108" s="10">
        <f t="shared" si="3"/>
        <v>1.0309278350515464E-2</v>
      </c>
      <c r="N108" s="59">
        <f t="shared" si="5"/>
        <v>0</v>
      </c>
      <c r="O108" s="7">
        <f t="shared" si="4"/>
        <v>1</v>
      </c>
      <c r="P108" s="7"/>
      <c r="Q108" s="7"/>
    </row>
    <row r="109" spans="2:17" ht="15" thickBot="1">
      <c r="B109" s="5" t="s">
        <v>140</v>
      </c>
      <c r="C109" s="4">
        <v>97</v>
      </c>
      <c r="D109" s="2">
        <v>27</v>
      </c>
      <c r="E109" s="4">
        <v>1</v>
      </c>
      <c r="F109" s="4"/>
      <c r="G109" s="4">
        <v>3</v>
      </c>
      <c r="H109" s="4">
        <v>93</v>
      </c>
      <c r="I109" s="4"/>
      <c r="J109" s="4">
        <v>0.5</v>
      </c>
      <c r="K109" s="4">
        <v>0</v>
      </c>
      <c r="L109" s="60">
        <v>43888</v>
      </c>
      <c r="M109" s="10">
        <f t="shared" si="3"/>
        <v>1.0309278350515464E-2</v>
      </c>
      <c r="N109" s="59">
        <f t="shared" si="5"/>
        <v>0</v>
      </c>
      <c r="O109" s="7">
        <f t="shared" si="4"/>
        <v>0.25</v>
      </c>
      <c r="P109" s="7"/>
      <c r="Q109" s="7"/>
    </row>
    <row r="110" spans="2:17" ht="15" thickBot="1">
      <c r="B110" s="5" t="s">
        <v>162</v>
      </c>
      <c r="C110" s="4">
        <v>95</v>
      </c>
      <c r="D110" s="2">
        <v>27</v>
      </c>
      <c r="E110" s="4">
        <v>1</v>
      </c>
      <c r="F110" s="4"/>
      <c r="G110" s="4">
        <v>3</v>
      </c>
      <c r="H110" s="4">
        <v>91</v>
      </c>
      <c r="I110" s="4">
        <v>4</v>
      </c>
      <c r="J110" s="4">
        <v>10</v>
      </c>
      <c r="K110" s="4">
        <v>0.1</v>
      </c>
      <c r="L110" s="60">
        <v>43900</v>
      </c>
      <c r="M110" s="10">
        <f t="shared" si="3"/>
        <v>5.2631578947368418E-2</v>
      </c>
      <c r="N110" s="59">
        <f t="shared" si="5"/>
        <v>4.3956043956043959E-2</v>
      </c>
      <c r="O110" s="7">
        <f t="shared" si="4"/>
        <v>0.25</v>
      </c>
      <c r="P110" s="7"/>
      <c r="Q110" s="7"/>
    </row>
    <row r="111" spans="2:17" ht="15" thickBot="1">
      <c r="B111" s="5" t="s">
        <v>42</v>
      </c>
      <c r="C111" s="4">
        <v>94</v>
      </c>
      <c r="D111" s="4"/>
      <c r="E111" s="4"/>
      <c r="F111" s="4"/>
      <c r="G111" s="4">
        <v>32</v>
      </c>
      <c r="H111" s="4">
        <v>62</v>
      </c>
      <c r="I111" s="4">
        <v>2</v>
      </c>
      <c r="J111" s="4">
        <v>10</v>
      </c>
      <c r="K111" s="4"/>
      <c r="L111" s="60">
        <v>43888</v>
      </c>
      <c r="M111" s="10">
        <f t="shared" si="3"/>
        <v>2.1276595744680851E-2</v>
      </c>
      <c r="N111" s="59">
        <f t="shared" si="5"/>
        <v>3.2258064516129031E-2</v>
      </c>
      <c r="O111" s="7">
        <f t="shared" si="4"/>
        <v>0</v>
      </c>
      <c r="P111" s="7"/>
      <c r="Q111" s="7"/>
    </row>
    <row r="112" spans="2:17" ht="15" thickBot="1">
      <c r="B112" s="5" t="s">
        <v>169</v>
      </c>
      <c r="C112" s="4">
        <v>93</v>
      </c>
      <c r="D112" s="4"/>
      <c r="E112" s="4">
        <v>1</v>
      </c>
      <c r="F112" s="4"/>
      <c r="G112" s="4"/>
      <c r="H112" s="4">
        <v>92</v>
      </c>
      <c r="I112" s="4">
        <v>12</v>
      </c>
      <c r="J112" s="4">
        <v>248</v>
      </c>
      <c r="K112" s="4">
        <v>3</v>
      </c>
      <c r="L112" s="60">
        <v>43894</v>
      </c>
      <c r="M112" s="10">
        <f t="shared" si="3"/>
        <v>0.13978494623655913</v>
      </c>
      <c r="N112" s="59">
        <f t="shared" si="5"/>
        <v>0.13043478260869565</v>
      </c>
      <c r="O112" s="7">
        <f t="shared" si="4"/>
        <v>1</v>
      </c>
      <c r="P112" s="7"/>
      <c r="Q112" s="7"/>
    </row>
    <row r="113" spans="2:17" ht="15" thickBot="1">
      <c r="B113" s="5" t="s">
        <v>152</v>
      </c>
      <c r="C113" s="4">
        <v>91</v>
      </c>
      <c r="D113" s="4"/>
      <c r="E113" s="4">
        <v>2</v>
      </c>
      <c r="F113" s="4"/>
      <c r="G113" s="4">
        <v>2</v>
      </c>
      <c r="H113" s="4">
        <v>87</v>
      </c>
      <c r="I113" s="4"/>
      <c r="J113" s="4">
        <v>3</v>
      </c>
      <c r="K113" s="4">
        <v>0.08</v>
      </c>
      <c r="L113" s="60">
        <v>43895</v>
      </c>
      <c r="M113" s="10">
        <f t="shared" si="3"/>
        <v>2.197802197802198E-2</v>
      </c>
      <c r="N113" s="59">
        <f t="shared" si="5"/>
        <v>0</v>
      </c>
      <c r="O113" s="7">
        <f t="shared" si="4"/>
        <v>0.5</v>
      </c>
      <c r="P113" s="7"/>
      <c r="Q113" s="7"/>
    </row>
    <row r="114" spans="2:17" ht="15" thickBot="1">
      <c r="B114" s="5" t="s">
        <v>92</v>
      </c>
      <c r="C114" s="4">
        <v>90</v>
      </c>
      <c r="D114" s="2">
        <v>7</v>
      </c>
      <c r="E114" s="4"/>
      <c r="F114" s="4"/>
      <c r="G114" s="4">
        <v>14</v>
      </c>
      <c r="H114" s="4">
        <v>76</v>
      </c>
      <c r="I114" s="4">
        <v>1</v>
      </c>
      <c r="J114" s="4">
        <v>23</v>
      </c>
      <c r="K114" s="4"/>
      <c r="L114" s="60">
        <v>43886</v>
      </c>
      <c r="M114" s="10">
        <f t="shared" si="3"/>
        <v>1.1111111111111112E-2</v>
      </c>
      <c r="N114" s="59">
        <f t="shared" si="5"/>
        <v>1.3157894736842105E-2</v>
      </c>
      <c r="O114" s="7">
        <f t="shared" si="4"/>
        <v>0</v>
      </c>
      <c r="P114" s="7"/>
      <c r="Q114" s="7"/>
    </row>
    <row r="115" spans="2:17" ht="15" thickBot="1">
      <c r="B115" s="5" t="s">
        <v>83</v>
      </c>
      <c r="C115" s="4">
        <v>84</v>
      </c>
      <c r="D115" s="2">
        <v>2</v>
      </c>
      <c r="E115" s="4">
        <v>1</v>
      </c>
      <c r="F115" s="4"/>
      <c r="G115" s="4"/>
      <c r="H115" s="4">
        <v>83</v>
      </c>
      <c r="I115" s="4">
        <v>1</v>
      </c>
      <c r="J115" s="4">
        <v>134</v>
      </c>
      <c r="K115" s="4">
        <v>2</v>
      </c>
      <c r="L115" s="60">
        <v>43906</v>
      </c>
      <c r="M115" s="10">
        <f t="shared" si="3"/>
        <v>2.3809523809523808E-2</v>
      </c>
      <c r="N115" s="59">
        <f t="shared" si="5"/>
        <v>1.2048192771084338E-2</v>
      </c>
      <c r="O115" s="7">
        <f t="shared" si="4"/>
        <v>1</v>
      </c>
      <c r="P115" s="7"/>
      <c r="Q115" s="7"/>
    </row>
    <row r="116" spans="2:17" ht="21.6" thickBot="1">
      <c r="B116" s="5" t="s">
        <v>108</v>
      </c>
      <c r="C116" s="4">
        <v>76</v>
      </c>
      <c r="D116" s="2">
        <v>10</v>
      </c>
      <c r="E116" s="4">
        <v>3</v>
      </c>
      <c r="F116" s="3">
        <v>1</v>
      </c>
      <c r="G116" s="4">
        <v>1</v>
      </c>
      <c r="H116" s="4">
        <v>72</v>
      </c>
      <c r="I116" s="4"/>
      <c r="J116" s="4">
        <v>54</v>
      </c>
      <c r="K116" s="4">
        <v>2</v>
      </c>
      <c r="L116" s="60">
        <v>43901</v>
      </c>
      <c r="M116" s="10">
        <f t="shared" si="3"/>
        <v>3.9473684210526314E-2</v>
      </c>
      <c r="N116" s="59">
        <f t="shared" si="5"/>
        <v>0</v>
      </c>
      <c r="O116" s="7">
        <f t="shared" si="4"/>
        <v>0.75</v>
      </c>
      <c r="P116" s="7"/>
      <c r="Q116" s="7"/>
    </row>
    <row r="117" spans="2:17" ht="15" thickBot="1">
      <c r="B117" s="5" t="s">
        <v>144</v>
      </c>
      <c r="C117" s="4">
        <v>74</v>
      </c>
      <c r="D117" s="2">
        <v>13</v>
      </c>
      <c r="E117" s="4"/>
      <c r="F117" s="4"/>
      <c r="G117" s="4"/>
      <c r="H117" s="4">
        <v>74</v>
      </c>
      <c r="I117" s="4"/>
      <c r="J117" s="4">
        <v>6</v>
      </c>
      <c r="K117" s="4"/>
      <c r="L117" s="60">
        <v>43899</v>
      </c>
      <c r="M117" s="10">
        <f t="shared" si="3"/>
        <v>0</v>
      </c>
      <c r="N117" s="59">
        <f t="shared" si="5"/>
        <v>0</v>
      </c>
      <c r="O117" s="7" t="e">
        <f t="shared" si="4"/>
        <v>#DIV/0!</v>
      </c>
      <c r="P117" s="7"/>
      <c r="Q117" s="7"/>
    </row>
    <row r="118" spans="2:17" ht="15" thickBot="1">
      <c r="B118" s="5" t="s">
        <v>168</v>
      </c>
      <c r="C118" s="4">
        <v>65</v>
      </c>
      <c r="D118" s="2">
        <v>14</v>
      </c>
      <c r="E118" s="4">
        <v>6</v>
      </c>
      <c r="F118" s="3">
        <v>3</v>
      </c>
      <c r="G118" s="4">
        <v>2</v>
      </c>
      <c r="H118" s="4">
        <v>57</v>
      </c>
      <c r="I118" s="4"/>
      <c r="J118" s="4">
        <v>0.7</v>
      </c>
      <c r="K118" s="4">
        <v>7.0000000000000007E-2</v>
      </c>
      <c r="L118" s="60">
        <v>43899</v>
      </c>
      <c r="M118" s="10">
        <f t="shared" si="3"/>
        <v>9.2307692307692313E-2</v>
      </c>
      <c r="N118" s="59">
        <f t="shared" si="5"/>
        <v>0</v>
      </c>
      <c r="O118" s="7">
        <f t="shared" si="4"/>
        <v>0.75</v>
      </c>
      <c r="P118" s="7"/>
      <c r="Q118" s="7"/>
    </row>
    <row r="119" spans="2:17" ht="15" thickBot="1">
      <c r="B119" s="5" t="s">
        <v>101</v>
      </c>
      <c r="C119" s="4">
        <v>63</v>
      </c>
      <c r="D119" s="2">
        <v>13</v>
      </c>
      <c r="E119" s="4"/>
      <c r="F119" s="4"/>
      <c r="G119" s="4"/>
      <c r="H119" s="4">
        <v>63</v>
      </c>
      <c r="I119" s="4"/>
      <c r="J119" s="4">
        <v>231</v>
      </c>
      <c r="K119" s="4"/>
      <c r="L119" s="60">
        <v>43903</v>
      </c>
      <c r="M119" s="10">
        <f t="shared" si="3"/>
        <v>0</v>
      </c>
      <c r="N119" s="59">
        <f t="shared" si="5"/>
        <v>0</v>
      </c>
      <c r="O119" s="7" t="e">
        <f t="shared" si="4"/>
        <v>#DIV/0!</v>
      </c>
      <c r="P119" s="7"/>
      <c r="Q119" s="7"/>
    </row>
    <row r="120" spans="2:17" ht="15" thickBot="1">
      <c r="B120" s="5" t="s">
        <v>172</v>
      </c>
      <c r="C120" s="4">
        <v>60</v>
      </c>
      <c r="D120" s="2">
        <v>6</v>
      </c>
      <c r="E120" s="4"/>
      <c r="F120" s="4"/>
      <c r="G120" s="4"/>
      <c r="H120" s="4">
        <v>60</v>
      </c>
      <c r="I120" s="4"/>
      <c r="J120" s="4">
        <v>5</v>
      </c>
      <c r="K120" s="4"/>
      <c r="L120" s="60">
        <v>43903</v>
      </c>
      <c r="M120" s="10">
        <f t="shared" si="3"/>
        <v>0</v>
      </c>
      <c r="N120" s="59">
        <f t="shared" si="5"/>
        <v>0</v>
      </c>
      <c r="O120" s="7" t="e">
        <f t="shared" si="4"/>
        <v>#DIV/0!</v>
      </c>
      <c r="P120" s="7"/>
      <c r="Q120" s="7"/>
    </row>
    <row r="121" spans="2:17" ht="15" thickBot="1">
      <c r="B121" s="5" t="s">
        <v>53</v>
      </c>
      <c r="C121" s="4">
        <v>58</v>
      </c>
      <c r="D121" s="4"/>
      <c r="E121" s="4"/>
      <c r="F121" s="4"/>
      <c r="G121" s="4"/>
      <c r="H121" s="4">
        <v>58</v>
      </c>
      <c r="I121" s="4"/>
      <c r="J121" s="4">
        <v>9</v>
      </c>
      <c r="K121" s="4"/>
      <c r="L121" s="60">
        <v>43907</v>
      </c>
      <c r="M121" s="10">
        <f t="shared" si="3"/>
        <v>0</v>
      </c>
      <c r="N121" s="59">
        <f t="shared" si="5"/>
        <v>0</v>
      </c>
      <c r="O121" s="7" t="e">
        <f t="shared" si="4"/>
        <v>#DIV/0!</v>
      </c>
      <c r="P121" s="7"/>
      <c r="Q121" s="7"/>
    </row>
    <row r="122" spans="2:17" ht="15" thickBot="1">
      <c r="B122" s="5" t="s">
        <v>114</v>
      </c>
      <c r="C122" s="4">
        <v>56</v>
      </c>
      <c r="D122" s="2">
        <v>4</v>
      </c>
      <c r="E122" s="4">
        <v>3</v>
      </c>
      <c r="F122" s="4"/>
      <c r="G122" s="4">
        <v>1</v>
      </c>
      <c r="H122" s="4">
        <v>52</v>
      </c>
      <c r="I122" s="4">
        <v>1</v>
      </c>
      <c r="J122" s="4">
        <v>8</v>
      </c>
      <c r="K122" s="4">
        <v>0.4</v>
      </c>
      <c r="L122" s="60">
        <v>43896</v>
      </c>
      <c r="M122" s="10">
        <f t="shared" si="3"/>
        <v>7.1428571428571425E-2</v>
      </c>
      <c r="N122" s="59">
        <f t="shared" si="5"/>
        <v>1.9230769230769232E-2</v>
      </c>
      <c r="O122" s="7">
        <f t="shared" si="4"/>
        <v>0.75</v>
      </c>
      <c r="P122" s="7"/>
      <c r="Q122" s="7"/>
    </row>
    <row r="123" spans="2:17" ht="15" thickBot="1">
      <c r="B123" s="5" t="s">
        <v>26</v>
      </c>
      <c r="C123" s="4">
        <v>56</v>
      </c>
      <c r="D123" s="2">
        <v>1</v>
      </c>
      <c r="E123" s="4"/>
      <c r="F123" s="4"/>
      <c r="G123" s="4">
        <v>14</v>
      </c>
      <c r="H123" s="4">
        <v>42</v>
      </c>
      <c r="I123" s="4"/>
      <c r="J123" s="1">
        <v>1662</v>
      </c>
      <c r="K123" s="4"/>
      <c r="L123" s="60">
        <v>43892</v>
      </c>
      <c r="M123" s="10">
        <f t="shared" si="3"/>
        <v>0</v>
      </c>
      <c r="N123" s="59">
        <f t="shared" si="5"/>
        <v>0</v>
      </c>
      <c r="O123" s="7">
        <f t="shared" si="4"/>
        <v>0</v>
      </c>
      <c r="P123" s="7"/>
      <c r="Q123" s="7"/>
    </row>
    <row r="124" spans="2:17" ht="15" thickBot="1">
      <c r="B124" s="5" t="s">
        <v>36</v>
      </c>
      <c r="C124" s="4">
        <v>56</v>
      </c>
      <c r="D124" s="4"/>
      <c r="E124" s="4"/>
      <c r="F124" s="4"/>
      <c r="G124" s="4"/>
      <c r="H124" s="4">
        <v>56</v>
      </c>
      <c r="I124" s="4"/>
      <c r="J124" s="1">
        <v>1469</v>
      </c>
      <c r="K124" s="4"/>
      <c r="L124" s="60">
        <v>43892</v>
      </c>
      <c r="M124" s="10">
        <f t="shared" si="3"/>
        <v>0</v>
      </c>
      <c r="N124" s="59">
        <f t="shared" si="5"/>
        <v>0</v>
      </c>
      <c r="O124" s="7" t="e">
        <f t="shared" si="4"/>
        <v>#DIV/0!</v>
      </c>
      <c r="P124" s="7"/>
      <c r="Q124" s="7"/>
    </row>
    <row r="125" spans="2:17" ht="15" thickBot="1">
      <c r="B125" s="5" t="s">
        <v>141</v>
      </c>
      <c r="C125" s="4">
        <v>48</v>
      </c>
      <c r="D125" s="4"/>
      <c r="E125" s="4">
        <v>5</v>
      </c>
      <c r="F125" s="4"/>
      <c r="G125" s="4">
        <v>15</v>
      </c>
      <c r="H125" s="4">
        <v>28</v>
      </c>
      <c r="I125" s="4">
        <v>1</v>
      </c>
      <c r="J125" s="4">
        <v>0.3</v>
      </c>
      <c r="K125" s="4">
        <v>0.03</v>
      </c>
      <c r="L125" s="60">
        <v>43897</v>
      </c>
      <c r="M125" s="10">
        <f t="shared" si="3"/>
        <v>0.125</v>
      </c>
      <c r="N125" s="59">
        <f t="shared" si="5"/>
        <v>3.5714285714285712E-2</v>
      </c>
      <c r="O125" s="7">
        <f t="shared" si="4"/>
        <v>0.25</v>
      </c>
      <c r="P125" s="7"/>
      <c r="Q125" s="7"/>
    </row>
    <row r="126" spans="2:17" ht="15" thickBot="1">
      <c r="B126" s="5" t="s">
        <v>50</v>
      </c>
      <c r="C126" s="4">
        <v>46</v>
      </c>
      <c r="D126" s="2">
        <v>13</v>
      </c>
      <c r="E126" s="4"/>
      <c r="F126" s="4"/>
      <c r="G126" s="4">
        <v>1</v>
      </c>
      <c r="H126" s="4">
        <v>45</v>
      </c>
      <c r="I126" s="4"/>
      <c r="J126" s="4">
        <v>431</v>
      </c>
      <c r="K126" s="4"/>
      <c r="L126" s="60">
        <v>43902</v>
      </c>
      <c r="M126" s="10">
        <f t="shared" si="3"/>
        <v>0</v>
      </c>
      <c r="N126" s="59">
        <f t="shared" si="5"/>
        <v>0</v>
      </c>
      <c r="O126" s="7">
        <f t="shared" si="4"/>
        <v>0</v>
      </c>
      <c r="P126" s="7"/>
      <c r="Q126" s="7"/>
    </row>
    <row r="127" spans="2:17" ht="15" thickBot="1">
      <c r="B127" s="5" t="s">
        <v>173</v>
      </c>
      <c r="C127" s="4">
        <v>43</v>
      </c>
      <c r="D127" s="2">
        <v>1</v>
      </c>
      <c r="E127" s="4">
        <v>1</v>
      </c>
      <c r="F127" s="3">
        <v>1</v>
      </c>
      <c r="G127" s="4">
        <v>1</v>
      </c>
      <c r="H127" s="4">
        <v>41</v>
      </c>
      <c r="I127" s="4"/>
      <c r="J127" s="1">
        <v>1096</v>
      </c>
      <c r="K127" s="4">
        <v>25</v>
      </c>
      <c r="L127" s="60">
        <v>43888</v>
      </c>
      <c r="M127" s="10">
        <f t="shared" si="3"/>
        <v>2.3255813953488372E-2</v>
      </c>
      <c r="N127" s="59">
        <f t="shared" si="5"/>
        <v>0</v>
      </c>
      <c r="O127" s="7">
        <f t="shared" si="4"/>
        <v>0.5</v>
      </c>
      <c r="P127" s="7"/>
      <c r="Q127" s="7"/>
    </row>
    <row r="128" spans="2:17" ht="15" thickBot="1">
      <c r="B128" s="5" t="s">
        <v>118</v>
      </c>
      <c r="C128" s="4">
        <v>38</v>
      </c>
      <c r="D128" s="2">
        <v>7</v>
      </c>
      <c r="E128" s="4">
        <v>1</v>
      </c>
      <c r="F128" s="4"/>
      <c r="G128" s="4">
        <v>1</v>
      </c>
      <c r="H128" s="4">
        <v>36</v>
      </c>
      <c r="I128" s="4">
        <v>2</v>
      </c>
      <c r="J128" s="4">
        <v>0.7</v>
      </c>
      <c r="K128" s="4">
        <v>0.02</v>
      </c>
      <c r="L128" s="60">
        <v>43902</v>
      </c>
      <c r="M128" s="10">
        <f t="shared" si="3"/>
        <v>7.8947368421052627E-2</v>
      </c>
      <c r="N128" s="59">
        <f t="shared" si="5"/>
        <v>5.5555555555555552E-2</v>
      </c>
      <c r="O128" s="7">
        <f t="shared" si="4"/>
        <v>0.5</v>
      </c>
      <c r="P128" s="7"/>
      <c r="Q128" s="7"/>
    </row>
    <row r="129" spans="2:17" ht="15" thickBot="1">
      <c r="B129" s="5" t="s">
        <v>128</v>
      </c>
      <c r="C129" s="4">
        <v>34</v>
      </c>
      <c r="D129" s="2">
        <v>6</v>
      </c>
      <c r="E129" s="4">
        <v>1</v>
      </c>
      <c r="F129" s="4"/>
      <c r="G129" s="4">
        <v>10</v>
      </c>
      <c r="H129" s="4">
        <v>23</v>
      </c>
      <c r="I129" s="4">
        <v>1</v>
      </c>
      <c r="J129" s="4">
        <v>2</v>
      </c>
      <c r="K129" s="4">
        <v>0.06</v>
      </c>
      <c r="L129" s="60">
        <v>43902</v>
      </c>
      <c r="M129" s="10">
        <f t="shared" si="3"/>
        <v>5.8823529411764705E-2</v>
      </c>
      <c r="N129" s="59">
        <f t="shared" si="5"/>
        <v>4.3478260869565216E-2</v>
      </c>
      <c r="O129" s="7">
        <f t="shared" si="4"/>
        <v>9.0909090909090912E-2</v>
      </c>
      <c r="P129" s="7"/>
      <c r="Q129" s="7"/>
    </row>
    <row r="130" spans="2:17" ht="15" thickBot="1">
      <c r="B130" s="5" t="s">
        <v>181</v>
      </c>
      <c r="C130" s="4">
        <v>34</v>
      </c>
      <c r="D130" s="4"/>
      <c r="E130" s="4"/>
      <c r="F130" s="4"/>
      <c r="G130" s="4">
        <v>10</v>
      </c>
      <c r="H130" s="4">
        <v>24</v>
      </c>
      <c r="I130" s="4"/>
      <c r="J130" s="4">
        <v>52</v>
      </c>
      <c r="K130" s="4"/>
      <c r="L130" s="60">
        <v>43851</v>
      </c>
      <c r="M130" s="10">
        <f t="shared" si="3"/>
        <v>0</v>
      </c>
      <c r="N130" s="59">
        <f t="shared" si="5"/>
        <v>0</v>
      </c>
      <c r="O130" s="7">
        <f t="shared" si="4"/>
        <v>0</v>
      </c>
      <c r="P130" s="7"/>
      <c r="Q130" s="7"/>
    </row>
    <row r="131" spans="2:17" ht="15" thickBot="1">
      <c r="B131" s="5" t="s">
        <v>44</v>
      </c>
      <c r="C131" s="4">
        <v>32</v>
      </c>
      <c r="D131" s="2">
        <v>3</v>
      </c>
      <c r="E131" s="4"/>
      <c r="F131" s="4"/>
      <c r="G131" s="4"/>
      <c r="H131" s="4">
        <v>32</v>
      </c>
      <c r="I131" s="4"/>
      <c r="J131" s="4">
        <v>376</v>
      </c>
      <c r="K131" s="4"/>
      <c r="L131" s="60">
        <v>43908</v>
      </c>
      <c r="M131" s="10">
        <f t="shared" si="3"/>
        <v>0</v>
      </c>
      <c r="N131" s="59">
        <f t="shared" si="5"/>
        <v>0</v>
      </c>
      <c r="O131" s="7" t="e">
        <f t="shared" si="4"/>
        <v>#DIV/0!</v>
      </c>
      <c r="P131" s="7"/>
      <c r="Q131" s="7"/>
    </row>
    <row r="132" spans="2:17" ht="15" thickBot="1">
      <c r="B132" s="5" t="s">
        <v>121</v>
      </c>
      <c r="C132" s="4">
        <v>30</v>
      </c>
      <c r="D132" s="2">
        <v>4</v>
      </c>
      <c r="E132" s="4">
        <v>1</v>
      </c>
      <c r="F132" s="4"/>
      <c r="G132" s="4">
        <v>2</v>
      </c>
      <c r="H132" s="4">
        <v>27</v>
      </c>
      <c r="I132" s="4"/>
      <c r="J132" s="4">
        <v>10</v>
      </c>
      <c r="K132" s="4">
        <v>0.3</v>
      </c>
      <c r="L132" s="60">
        <v>43899</v>
      </c>
      <c r="M132" s="10">
        <f t="shared" ref="M132:M195" si="6">(E132+I132)/C132</f>
        <v>3.3333333333333333E-2</v>
      </c>
      <c r="N132" s="59">
        <f t="shared" si="5"/>
        <v>0</v>
      </c>
      <c r="O132" s="7">
        <f t="shared" ref="O132:O195" si="7">E132/(E132+G132)</f>
        <v>0.33333333333333331</v>
      </c>
      <c r="P132" s="7"/>
      <c r="Q132" s="7"/>
    </row>
    <row r="133" spans="2:17" ht="15" thickBot="1">
      <c r="B133" s="5" t="s">
        <v>71</v>
      </c>
      <c r="C133" s="4">
        <v>30</v>
      </c>
      <c r="D133" s="4"/>
      <c r="E133" s="4"/>
      <c r="F133" s="4"/>
      <c r="G133" s="4"/>
      <c r="H133" s="4">
        <v>30</v>
      </c>
      <c r="I133" s="4"/>
      <c r="J133" s="4">
        <v>107</v>
      </c>
      <c r="K133" s="4"/>
      <c r="L133" s="60">
        <v>43900</v>
      </c>
      <c r="M133" s="10">
        <f t="shared" si="6"/>
        <v>0</v>
      </c>
      <c r="N133" s="59">
        <f t="shared" si="5"/>
        <v>0</v>
      </c>
      <c r="O133" s="7" t="e">
        <f t="shared" si="7"/>
        <v>#DIV/0!</v>
      </c>
      <c r="P133" s="7"/>
      <c r="Q133" s="7"/>
    </row>
    <row r="134" spans="2:17" ht="15" thickBot="1">
      <c r="B134" s="5" t="s">
        <v>112</v>
      </c>
      <c r="C134" s="4">
        <v>30</v>
      </c>
      <c r="D134" s="2">
        <v>7</v>
      </c>
      <c r="E134" s="4"/>
      <c r="F134" s="4"/>
      <c r="G134" s="4"/>
      <c r="H134" s="4">
        <v>30</v>
      </c>
      <c r="I134" s="4"/>
      <c r="J134" s="4">
        <v>0.7</v>
      </c>
      <c r="K134" s="4"/>
      <c r="L134" s="60">
        <v>43910</v>
      </c>
      <c r="M134" s="10">
        <f t="shared" si="6"/>
        <v>0</v>
      </c>
      <c r="N134" s="59">
        <f t="shared" ref="N134:N197" si="8">I134/H134</f>
        <v>0</v>
      </c>
      <c r="O134" s="7" t="e">
        <f t="shared" si="7"/>
        <v>#DIV/0!</v>
      </c>
      <c r="P134" s="7"/>
      <c r="Q134" s="7"/>
    </row>
    <row r="135" spans="2:17" ht="15" thickBot="1">
      <c r="B135" s="5" t="s">
        <v>175</v>
      </c>
      <c r="C135" s="4">
        <v>28</v>
      </c>
      <c r="D135" s="4"/>
      <c r="E135" s="4"/>
      <c r="F135" s="4"/>
      <c r="G135" s="4">
        <v>6</v>
      </c>
      <c r="H135" s="4">
        <v>22</v>
      </c>
      <c r="I135" s="4"/>
      <c r="J135" s="4">
        <v>94</v>
      </c>
      <c r="K135" s="4"/>
      <c r="L135" s="60">
        <v>43896</v>
      </c>
      <c r="M135" s="10">
        <f t="shared" si="6"/>
        <v>0</v>
      </c>
      <c r="N135" s="59">
        <f t="shared" si="8"/>
        <v>0</v>
      </c>
      <c r="O135" s="7">
        <f t="shared" si="7"/>
        <v>0</v>
      </c>
      <c r="P135" s="7"/>
      <c r="Q135" s="7"/>
    </row>
    <row r="136" spans="2:17" ht="15" thickBot="1">
      <c r="B136" s="5" t="s">
        <v>136</v>
      </c>
      <c r="C136" s="4">
        <v>28</v>
      </c>
      <c r="D136" s="2">
        <v>6</v>
      </c>
      <c r="E136" s="4"/>
      <c r="F136" s="4"/>
      <c r="G136" s="4"/>
      <c r="H136" s="4">
        <v>28</v>
      </c>
      <c r="I136" s="4"/>
      <c r="J136" s="4">
        <v>2</v>
      </c>
      <c r="K136" s="4"/>
      <c r="L136" s="60">
        <v>43907</v>
      </c>
      <c r="M136" s="10">
        <f t="shared" si="6"/>
        <v>0</v>
      </c>
      <c r="N136" s="59">
        <f t="shared" si="8"/>
        <v>0</v>
      </c>
      <c r="O136" s="7" t="e">
        <f t="shared" si="7"/>
        <v>#DIV/0!</v>
      </c>
      <c r="P136" s="7"/>
      <c r="Q136" s="7"/>
    </row>
    <row r="137" spans="2:17" ht="15" thickBot="1">
      <c r="B137" s="5" t="s">
        <v>86</v>
      </c>
      <c r="C137" s="4">
        <v>26</v>
      </c>
      <c r="D137" s="4"/>
      <c r="E137" s="4"/>
      <c r="F137" s="4"/>
      <c r="G137" s="4"/>
      <c r="H137" s="4">
        <v>26</v>
      </c>
      <c r="I137" s="4"/>
      <c r="J137" s="4">
        <v>90</v>
      </c>
      <c r="K137" s="4"/>
      <c r="L137" s="60">
        <v>43906</v>
      </c>
      <c r="M137" s="10">
        <f t="shared" si="6"/>
        <v>0</v>
      </c>
      <c r="N137" s="59">
        <f t="shared" si="8"/>
        <v>0</v>
      </c>
      <c r="O137" s="7" t="e">
        <f t="shared" si="7"/>
        <v>#DIV/0!</v>
      </c>
      <c r="P137" s="7"/>
      <c r="Q137" s="7"/>
    </row>
    <row r="138" spans="2:17" ht="15" thickBot="1">
      <c r="B138" s="5" t="s">
        <v>174</v>
      </c>
      <c r="C138" s="4">
        <v>26</v>
      </c>
      <c r="D138" s="4"/>
      <c r="E138" s="4"/>
      <c r="F138" s="4"/>
      <c r="G138" s="4"/>
      <c r="H138" s="4">
        <v>26</v>
      </c>
      <c r="I138" s="4"/>
      <c r="J138" s="4">
        <v>0.9</v>
      </c>
      <c r="K138" s="4"/>
      <c r="L138" s="60">
        <v>43909</v>
      </c>
      <c r="M138" s="10">
        <f t="shared" si="6"/>
        <v>0</v>
      </c>
      <c r="N138" s="59">
        <f t="shared" si="8"/>
        <v>0</v>
      </c>
      <c r="O138" s="7" t="e">
        <f t="shared" si="7"/>
        <v>#DIV/0!</v>
      </c>
      <c r="P138" s="7"/>
      <c r="Q138" s="7"/>
    </row>
    <row r="139" spans="2:17" ht="15" thickBot="1">
      <c r="B139" s="5" t="s">
        <v>180</v>
      </c>
      <c r="C139" s="4">
        <v>25</v>
      </c>
      <c r="D139" s="4"/>
      <c r="E139" s="4">
        <v>1</v>
      </c>
      <c r="F139" s="4"/>
      <c r="G139" s="4">
        <v>1</v>
      </c>
      <c r="H139" s="4">
        <v>23</v>
      </c>
      <c r="I139" s="4"/>
      <c r="J139" s="4">
        <v>3</v>
      </c>
      <c r="K139" s="4">
        <v>0.1</v>
      </c>
      <c r="L139" s="60">
        <v>43895</v>
      </c>
      <c r="M139" s="10">
        <f t="shared" si="6"/>
        <v>0.04</v>
      </c>
      <c r="N139" s="59">
        <f t="shared" si="8"/>
        <v>0</v>
      </c>
      <c r="O139" s="7">
        <f t="shared" si="7"/>
        <v>0.5</v>
      </c>
      <c r="P139" s="7"/>
      <c r="Q139" s="7"/>
    </row>
    <row r="140" spans="2:17" ht="15" thickBot="1">
      <c r="B140" s="5" t="s">
        <v>176</v>
      </c>
      <c r="C140" s="4">
        <v>19</v>
      </c>
      <c r="D140" s="2">
        <v>6</v>
      </c>
      <c r="E140" s="4"/>
      <c r="F140" s="4"/>
      <c r="G140" s="4"/>
      <c r="H140" s="4">
        <v>19</v>
      </c>
      <c r="I140" s="4"/>
      <c r="J140" s="4">
        <v>3</v>
      </c>
      <c r="K140" s="4"/>
      <c r="L140" s="60">
        <v>43908</v>
      </c>
      <c r="M140" s="10">
        <f t="shared" si="6"/>
        <v>0</v>
      </c>
      <c r="N140" s="59">
        <f t="shared" si="8"/>
        <v>0</v>
      </c>
      <c r="O140" s="7" t="e">
        <f t="shared" si="7"/>
        <v>#DIV/0!</v>
      </c>
      <c r="P140" s="7"/>
      <c r="Q140" s="7"/>
    </row>
    <row r="141" spans="2:17" ht="15" thickBot="1">
      <c r="B141" s="5" t="s">
        <v>179</v>
      </c>
      <c r="C141" s="4">
        <v>18</v>
      </c>
      <c r="D141" s="2">
        <v>7</v>
      </c>
      <c r="E141" s="4">
        <v>1</v>
      </c>
      <c r="F141" s="3">
        <v>1</v>
      </c>
      <c r="G141" s="4"/>
      <c r="H141" s="4">
        <v>17</v>
      </c>
      <c r="I141" s="4"/>
      <c r="J141" s="4">
        <v>0.9</v>
      </c>
      <c r="K141" s="4">
        <v>0.05</v>
      </c>
      <c r="L141" s="60">
        <v>43914</v>
      </c>
      <c r="M141" s="10">
        <f t="shared" si="6"/>
        <v>5.5555555555555552E-2</v>
      </c>
      <c r="N141" s="59">
        <f t="shared" si="8"/>
        <v>0</v>
      </c>
      <c r="O141" s="7">
        <f t="shared" si="7"/>
        <v>1</v>
      </c>
      <c r="P141" s="7"/>
      <c r="Q141" s="7"/>
    </row>
    <row r="142" spans="2:17" ht="15" thickBot="1">
      <c r="B142" s="5" t="s">
        <v>66</v>
      </c>
      <c r="C142" s="4">
        <v>17</v>
      </c>
      <c r="D142" s="4"/>
      <c r="E142" s="4"/>
      <c r="F142" s="4"/>
      <c r="G142" s="4">
        <v>2</v>
      </c>
      <c r="H142" s="4">
        <v>15</v>
      </c>
      <c r="I142" s="4"/>
      <c r="J142" s="4">
        <v>273</v>
      </c>
      <c r="K142" s="4"/>
      <c r="L142" s="60">
        <v>43907</v>
      </c>
      <c r="M142" s="10">
        <f t="shared" si="6"/>
        <v>0</v>
      </c>
      <c r="N142" s="59">
        <f t="shared" si="8"/>
        <v>0</v>
      </c>
      <c r="O142" s="7">
        <f t="shared" si="7"/>
        <v>0</v>
      </c>
      <c r="P142" s="7"/>
      <c r="Q142" s="7"/>
    </row>
    <row r="143" spans="2:17" ht="15" thickBot="1">
      <c r="B143" s="5" t="s">
        <v>133</v>
      </c>
      <c r="C143" s="4">
        <v>16</v>
      </c>
      <c r="D143" s="4"/>
      <c r="E143" s="4"/>
      <c r="F143" s="4"/>
      <c r="G143" s="4">
        <v>1</v>
      </c>
      <c r="H143" s="4">
        <v>15</v>
      </c>
      <c r="I143" s="4"/>
      <c r="J143" s="4">
        <v>0.1</v>
      </c>
      <c r="K143" s="4"/>
      <c r="L143" s="60">
        <v>43902</v>
      </c>
      <c r="M143" s="10">
        <f t="shared" si="6"/>
        <v>0</v>
      </c>
      <c r="N143" s="59">
        <f t="shared" si="8"/>
        <v>0</v>
      </c>
      <c r="O143" s="7">
        <f t="shared" si="7"/>
        <v>0</v>
      </c>
      <c r="P143" s="7"/>
      <c r="Q143" s="7"/>
    </row>
    <row r="144" spans="2:17" ht="15" thickBot="1">
      <c r="B144" s="5" t="s">
        <v>190</v>
      </c>
      <c r="C144" s="4">
        <v>16</v>
      </c>
      <c r="D144" s="4"/>
      <c r="E144" s="4"/>
      <c r="F144" s="4"/>
      <c r="G144" s="4">
        <v>9</v>
      </c>
      <c r="H144" s="4">
        <v>7</v>
      </c>
      <c r="I144" s="4"/>
      <c r="J144" s="4">
        <v>30</v>
      </c>
      <c r="K144" s="4"/>
      <c r="L144" s="60">
        <v>43896</v>
      </c>
      <c r="M144" s="10">
        <f t="shared" si="6"/>
        <v>0</v>
      </c>
      <c r="N144" s="59">
        <f t="shared" si="8"/>
        <v>0</v>
      </c>
      <c r="O144" s="7">
        <f t="shared" si="7"/>
        <v>0</v>
      </c>
      <c r="P144" s="7"/>
      <c r="Q144" s="7"/>
    </row>
    <row r="145" spans="2:17" ht="15" thickBot="1">
      <c r="B145" s="5" t="s">
        <v>23</v>
      </c>
      <c r="C145" s="4">
        <v>15</v>
      </c>
      <c r="D145" s="4"/>
      <c r="E145" s="4"/>
      <c r="F145" s="4"/>
      <c r="G145" s="4"/>
      <c r="H145" s="4">
        <v>15</v>
      </c>
      <c r="I145" s="4"/>
      <c r="J145" s="4">
        <v>53</v>
      </c>
      <c r="K145" s="4"/>
      <c r="L145" s="60">
        <v>43907</v>
      </c>
      <c r="M145" s="10">
        <f t="shared" si="6"/>
        <v>0</v>
      </c>
      <c r="N145" s="59">
        <f t="shared" si="8"/>
        <v>0</v>
      </c>
      <c r="O145" s="7" t="e">
        <f t="shared" si="7"/>
        <v>#DIV/0!</v>
      </c>
      <c r="P145" s="7"/>
      <c r="Q145" s="7"/>
    </row>
    <row r="146" spans="2:17" ht="15" thickBot="1">
      <c r="B146" s="5" t="s">
        <v>177</v>
      </c>
      <c r="C146" s="4">
        <v>14</v>
      </c>
      <c r="D146" s="2">
        <v>2</v>
      </c>
      <c r="E146" s="4"/>
      <c r="F146" s="4"/>
      <c r="G146" s="4"/>
      <c r="H146" s="4">
        <v>14</v>
      </c>
      <c r="I146" s="4"/>
      <c r="J146" s="4">
        <v>14</v>
      </c>
      <c r="K146" s="4"/>
      <c r="L146" s="60">
        <v>43907</v>
      </c>
      <c r="M146" s="10">
        <f t="shared" si="6"/>
        <v>0</v>
      </c>
      <c r="N146" s="59">
        <f t="shared" si="8"/>
        <v>0</v>
      </c>
      <c r="O146" s="7" t="e">
        <f t="shared" si="7"/>
        <v>#DIV/0!</v>
      </c>
      <c r="P146" s="7"/>
      <c r="Q146" s="7"/>
    </row>
    <row r="147" spans="2:17" ht="15" thickBot="1">
      <c r="B147" s="5" t="s">
        <v>185</v>
      </c>
      <c r="C147" s="4">
        <v>14</v>
      </c>
      <c r="D147" s="2">
        <v>1</v>
      </c>
      <c r="E147" s="4"/>
      <c r="F147" s="4"/>
      <c r="G147" s="4">
        <v>1</v>
      </c>
      <c r="H147" s="4">
        <v>13</v>
      </c>
      <c r="I147" s="4"/>
      <c r="J147" s="4">
        <v>0.2</v>
      </c>
      <c r="K147" s="4"/>
      <c r="L147" s="60">
        <v>43905</v>
      </c>
      <c r="M147" s="10">
        <f t="shared" si="6"/>
        <v>0</v>
      </c>
      <c r="N147" s="59">
        <f t="shared" si="8"/>
        <v>0</v>
      </c>
      <c r="O147" s="7">
        <f t="shared" si="7"/>
        <v>0</v>
      </c>
      <c r="P147" s="7"/>
      <c r="Q147" s="7"/>
    </row>
    <row r="148" spans="2:17" ht="15" thickBot="1">
      <c r="B148" s="5" t="s">
        <v>192</v>
      </c>
      <c r="C148" s="4">
        <v>12</v>
      </c>
      <c r="D148" s="4"/>
      <c r="E148" s="4"/>
      <c r="F148" s="4"/>
      <c r="G148" s="4"/>
      <c r="H148" s="4">
        <v>12</v>
      </c>
      <c r="I148" s="4"/>
      <c r="J148" s="4">
        <v>9</v>
      </c>
      <c r="K148" s="4"/>
      <c r="L148" s="60">
        <v>43903</v>
      </c>
      <c r="M148" s="10">
        <f t="shared" si="6"/>
        <v>0</v>
      </c>
      <c r="N148" s="59">
        <f t="shared" si="8"/>
        <v>0</v>
      </c>
      <c r="O148" s="7" t="e">
        <f t="shared" si="7"/>
        <v>#DIV/0!</v>
      </c>
      <c r="P148" s="7"/>
      <c r="Q148" s="7"/>
    </row>
    <row r="149" spans="2:17" ht="15" thickBot="1">
      <c r="B149" s="5" t="s">
        <v>194</v>
      </c>
      <c r="C149" s="4">
        <v>12</v>
      </c>
      <c r="D149" s="2">
        <v>1</v>
      </c>
      <c r="E149" s="4"/>
      <c r="F149" s="4"/>
      <c r="G149" s="4"/>
      <c r="H149" s="4">
        <v>12</v>
      </c>
      <c r="I149" s="4"/>
      <c r="J149" s="4">
        <v>4</v>
      </c>
      <c r="K149" s="4"/>
      <c r="L149" s="60">
        <v>43899</v>
      </c>
      <c r="M149" s="10">
        <f t="shared" si="6"/>
        <v>0</v>
      </c>
      <c r="N149" s="59">
        <f t="shared" si="8"/>
        <v>0</v>
      </c>
      <c r="O149" s="7" t="e">
        <f t="shared" si="7"/>
        <v>#DIV/0!</v>
      </c>
      <c r="P149" s="7"/>
      <c r="Q149" s="7"/>
    </row>
    <row r="150" spans="2:17" ht="15" thickBot="1">
      <c r="B150" s="5" t="s">
        <v>60</v>
      </c>
      <c r="C150" s="4">
        <v>11</v>
      </c>
      <c r="D150" s="4"/>
      <c r="E150" s="4"/>
      <c r="F150" s="4"/>
      <c r="G150" s="4"/>
      <c r="H150" s="4">
        <v>11</v>
      </c>
      <c r="I150" s="4"/>
      <c r="J150" s="4">
        <v>153</v>
      </c>
      <c r="K150" s="4"/>
      <c r="L150" s="60">
        <v>43911</v>
      </c>
      <c r="M150" s="10">
        <f t="shared" si="6"/>
        <v>0</v>
      </c>
      <c r="N150" s="59">
        <f t="shared" si="8"/>
        <v>0</v>
      </c>
      <c r="O150" s="7" t="e">
        <f t="shared" si="7"/>
        <v>#DIV/0!</v>
      </c>
      <c r="P150" s="7"/>
      <c r="Q150" s="7"/>
    </row>
    <row r="151" spans="2:17" ht="15" thickBot="1">
      <c r="B151" s="5" t="s">
        <v>182</v>
      </c>
      <c r="C151" s="4">
        <v>11</v>
      </c>
      <c r="D151" s="4"/>
      <c r="E151" s="4"/>
      <c r="F151" s="4"/>
      <c r="G151" s="4"/>
      <c r="H151" s="4">
        <v>11</v>
      </c>
      <c r="I151" s="4"/>
      <c r="J151" s="4">
        <v>284</v>
      </c>
      <c r="K151" s="4"/>
      <c r="L151" s="60">
        <v>43890</v>
      </c>
      <c r="M151" s="10">
        <f t="shared" si="6"/>
        <v>0</v>
      </c>
      <c r="N151" s="59">
        <f t="shared" si="8"/>
        <v>0</v>
      </c>
      <c r="O151" s="7" t="e">
        <f t="shared" si="7"/>
        <v>#DIV/0!</v>
      </c>
      <c r="P151" s="7"/>
      <c r="Q151" s="7"/>
    </row>
    <row r="152" spans="2:17" ht="15" thickBot="1">
      <c r="B152" s="5" t="s">
        <v>110</v>
      </c>
      <c r="C152" s="4">
        <v>10</v>
      </c>
      <c r="D152" s="4"/>
      <c r="E152" s="4">
        <v>1</v>
      </c>
      <c r="F152" s="4"/>
      <c r="G152" s="4"/>
      <c r="H152" s="4">
        <v>9</v>
      </c>
      <c r="I152" s="4"/>
      <c r="J152" s="4">
        <v>0.4</v>
      </c>
      <c r="K152" s="4">
        <v>0.04</v>
      </c>
      <c r="L152" s="60">
        <v>43908</v>
      </c>
      <c r="M152" s="10">
        <f t="shared" si="6"/>
        <v>0.1</v>
      </c>
      <c r="N152" s="59">
        <f t="shared" si="8"/>
        <v>0</v>
      </c>
      <c r="O152" s="7">
        <f t="shared" si="7"/>
        <v>1</v>
      </c>
      <c r="P152" s="7"/>
      <c r="Q152" s="7"/>
    </row>
    <row r="153" spans="2:17" ht="15" thickBot="1">
      <c r="B153" s="5" t="s">
        <v>183</v>
      </c>
      <c r="C153" s="4">
        <v>10</v>
      </c>
      <c r="D153" s="4"/>
      <c r="E153" s="4"/>
      <c r="F153" s="4"/>
      <c r="G153" s="4">
        <v>1</v>
      </c>
      <c r="H153" s="4">
        <v>9</v>
      </c>
      <c r="I153" s="4"/>
      <c r="J153" s="4">
        <v>25</v>
      </c>
      <c r="K153" s="4"/>
      <c r="L153" s="60">
        <v>43904</v>
      </c>
      <c r="M153" s="10">
        <f t="shared" si="6"/>
        <v>0</v>
      </c>
      <c r="N153" s="59">
        <f t="shared" si="8"/>
        <v>0</v>
      </c>
      <c r="O153" s="7">
        <f t="shared" si="7"/>
        <v>0</v>
      </c>
      <c r="P153" s="7"/>
      <c r="Q153" s="7"/>
    </row>
    <row r="154" spans="2:17" ht="15" thickBot="1">
      <c r="B154" s="5" t="s">
        <v>27</v>
      </c>
      <c r="C154" s="4">
        <v>10</v>
      </c>
      <c r="D154" s="4"/>
      <c r="E154" s="4"/>
      <c r="F154" s="4"/>
      <c r="G154" s="4">
        <v>2</v>
      </c>
      <c r="H154" s="4">
        <v>8</v>
      </c>
      <c r="I154" s="4"/>
      <c r="J154" s="4">
        <v>176</v>
      </c>
      <c r="K154" s="4"/>
      <c r="L154" s="60">
        <v>43905</v>
      </c>
      <c r="M154" s="10">
        <f t="shared" si="6"/>
        <v>0</v>
      </c>
      <c r="N154" s="59">
        <f t="shared" si="8"/>
        <v>0</v>
      </c>
      <c r="O154" s="7">
        <f t="shared" si="7"/>
        <v>0</v>
      </c>
      <c r="P154" s="7"/>
      <c r="Q154" s="7"/>
    </row>
    <row r="155" spans="2:17" ht="15" thickBot="1">
      <c r="B155" s="5" t="s">
        <v>204</v>
      </c>
      <c r="C155" s="4">
        <v>9</v>
      </c>
      <c r="D155" s="4"/>
      <c r="E155" s="4"/>
      <c r="F155" s="4"/>
      <c r="G155" s="4"/>
      <c r="H155" s="4">
        <v>9</v>
      </c>
      <c r="I155" s="4"/>
      <c r="J155" s="4">
        <v>8</v>
      </c>
      <c r="K155" s="4"/>
      <c r="L155" s="60">
        <v>43903</v>
      </c>
      <c r="M155" s="10">
        <f t="shared" si="6"/>
        <v>0</v>
      </c>
      <c r="N155" s="59">
        <f t="shared" si="8"/>
        <v>0</v>
      </c>
      <c r="O155" s="7" t="e">
        <f t="shared" si="7"/>
        <v>#DIV/0!</v>
      </c>
      <c r="P155" s="7"/>
      <c r="Q155" s="7"/>
    </row>
    <row r="156" spans="2:17" ht="15" thickBot="1">
      <c r="B156" s="5" t="s">
        <v>63</v>
      </c>
      <c r="C156" s="4">
        <v>8</v>
      </c>
      <c r="D156" s="4"/>
      <c r="E156" s="4">
        <v>1</v>
      </c>
      <c r="F156" s="4"/>
      <c r="G156" s="4"/>
      <c r="H156" s="4">
        <v>7</v>
      </c>
      <c r="I156" s="4"/>
      <c r="J156" s="4">
        <v>122</v>
      </c>
      <c r="K156" s="4">
        <v>15</v>
      </c>
      <c r="L156" s="60">
        <v>43902</v>
      </c>
      <c r="M156" s="10">
        <f t="shared" si="6"/>
        <v>0.125</v>
      </c>
      <c r="N156" s="59">
        <f t="shared" si="8"/>
        <v>0</v>
      </c>
      <c r="O156" s="7">
        <f t="shared" si="7"/>
        <v>1</v>
      </c>
      <c r="P156" s="7"/>
      <c r="Q156" s="7"/>
    </row>
    <row r="157" spans="2:17" ht="15" thickBot="1">
      <c r="B157" s="5" t="s">
        <v>199</v>
      </c>
      <c r="C157" s="4">
        <v>8</v>
      </c>
      <c r="D157" s="4"/>
      <c r="E157" s="4">
        <v>1</v>
      </c>
      <c r="F157" s="4"/>
      <c r="G157" s="4">
        <v>2</v>
      </c>
      <c r="H157" s="4">
        <v>5</v>
      </c>
      <c r="I157" s="4"/>
      <c r="J157" s="4">
        <v>49</v>
      </c>
      <c r="K157" s="4">
        <v>6</v>
      </c>
      <c r="L157" s="60">
        <v>43902</v>
      </c>
      <c r="M157" s="10">
        <f t="shared" si="6"/>
        <v>0.125</v>
      </c>
      <c r="N157" s="59">
        <f t="shared" si="8"/>
        <v>0</v>
      </c>
      <c r="O157" s="7">
        <f t="shared" si="7"/>
        <v>0.33333333333333331</v>
      </c>
      <c r="P157" s="7"/>
      <c r="Q157" s="7"/>
    </row>
    <row r="158" spans="2:17" ht="15" thickBot="1">
      <c r="B158" s="5" t="s">
        <v>138</v>
      </c>
      <c r="C158" s="4">
        <v>8</v>
      </c>
      <c r="D158" s="2">
        <v>3</v>
      </c>
      <c r="E158" s="4">
        <v>1</v>
      </c>
      <c r="F158" s="4"/>
      <c r="G158" s="4"/>
      <c r="H158" s="4">
        <v>7</v>
      </c>
      <c r="I158" s="4"/>
      <c r="J158" s="4">
        <v>10</v>
      </c>
      <c r="K158" s="4">
        <v>1</v>
      </c>
      <c r="L158" s="60">
        <v>43901</v>
      </c>
      <c r="M158" s="10">
        <f t="shared" si="6"/>
        <v>0.125</v>
      </c>
      <c r="N158" s="59">
        <f t="shared" si="8"/>
        <v>0</v>
      </c>
      <c r="O158" s="7">
        <f t="shared" si="7"/>
        <v>1</v>
      </c>
      <c r="P158" s="7"/>
      <c r="Q158" s="7"/>
    </row>
    <row r="159" spans="2:17" ht="15" thickBot="1">
      <c r="B159" s="5" t="s">
        <v>171</v>
      </c>
      <c r="C159" s="4">
        <v>8</v>
      </c>
      <c r="D159" s="4"/>
      <c r="E159" s="4"/>
      <c r="F159" s="4"/>
      <c r="G159" s="4"/>
      <c r="H159" s="4">
        <v>8</v>
      </c>
      <c r="I159" s="4"/>
      <c r="J159" s="4">
        <v>0.6</v>
      </c>
      <c r="K159" s="4"/>
      <c r="L159" s="60">
        <v>43902</v>
      </c>
      <c r="M159" s="10">
        <f t="shared" si="6"/>
        <v>0</v>
      </c>
      <c r="N159" s="59">
        <f t="shared" si="8"/>
        <v>0</v>
      </c>
      <c r="O159" s="7" t="e">
        <f t="shared" si="7"/>
        <v>#DIV/0!</v>
      </c>
      <c r="P159" s="7"/>
      <c r="Q159" s="7"/>
    </row>
    <row r="160" spans="2:17" ht="15" thickBot="1">
      <c r="B160" s="5" t="s">
        <v>142</v>
      </c>
      <c r="C160" s="4">
        <v>8</v>
      </c>
      <c r="D160" s="4"/>
      <c r="E160" s="4"/>
      <c r="F160" s="4"/>
      <c r="G160" s="4"/>
      <c r="H160" s="4">
        <v>8</v>
      </c>
      <c r="I160" s="4"/>
      <c r="J160" s="4">
        <v>0.7</v>
      </c>
      <c r="K160" s="4"/>
      <c r="L160" s="60">
        <v>43909</v>
      </c>
      <c r="M160" s="10">
        <f t="shared" si="6"/>
        <v>0</v>
      </c>
      <c r="N160" s="59">
        <f t="shared" si="8"/>
        <v>0</v>
      </c>
      <c r="O160" s="7" t="e">
        <f t="shared" si="7"/>
        <v>#DIV/0!</v>
      </c>
      <c r="P160" s="7"/>
      <c r="Q160" s="7"/>
    </row>
    <row r="161" spans="2:17" ht="15" thickBot="1">
      <c r="B161" s="5" t="s">
        <v>107</v>
      </c>
      <c r="C161" s="4">
        <v>8</v>
      </c>
      <c r="D161" s="2">
        <v>2</v>
      </c>
      <c r="E161" s="4"/>
      <c r="F161" s="4"/>
      <c r="G161" s="4"/>
      <c r="H161" s="4">
        <v>8</v>
      </c>
      <c r="I161" s="4"/>
      <c r="J161" s="4">
        <v>1</v>
      </c>
      <c r="K161" s="4"/>
      <c r="L161" s="60">
        <v>43913</v>
      </c>
      <c r="M161" s="10">
        <f t="shared" si="6"/>
        <v>0</v>
      </c>
      <c r="N161" s="59">
        <f t="shared" si="8"/>
        <v>0</v>
      </c>
      <c r="O161" s="7" t="e">
        <f t="shared" si="7"/>
        <v>#DIV/0!</v>
      </c>
      <c r="P161" s="7"/>
      <c r="Q161" s="7"/>
    </row>
    <row r="162" spans="2:17" ht="15" thickBot="1">
      <c r="B162" s="5" t="s">
        <v>139</v>
      </c>
      <c r="C162" s="4">
        <v>8</v>
      </c>
      <c r="D162" s="2">
        <v>1</v>
      </c>
      <c r="E162" s="4"/>
      <c r="F162" s="4"/>
      <c r="G162" s="4"/>
      <c r="H162" s="4">
        <v>8</v>
      </c>
      <c r="I162" s="4"/>
      <c r="J162" s="4">
        <v>0.3</v>
      </c>
      <c r="K162" s="4"/>
      <c r="L162" s="60">
        <v>43911</v>
      </c>
      <c r="M162" s="10">
        <f t="shared" si="6"/>
        <v>0</v>
      </c>
      <c r="N162" s="59">
        <f t="shared" si="8"/>
        <v>0</v>
      </c>
      <c r="O162" s="7" t="e">
        <f t="shared" si="7"/>
        <v>#DIV/0!</v>
      </c>
      <c r="P162" s="7"/>
      <c r="Q162" s="7"/>
    </row>
    <row r="163" spans="2:17" ht="15" thickBot="1">
      <c r="B163" s="5" t="s">
        <v>188</v>
      </c>
      <c r="C163" s="4">
        <v>8</v>
      </c>
      <c r="D163" s="4"/>
      <c r="E163" s="4"/>
      <c r="F163" s="4"/>
      <c r="G163" s="4"/>
      <c r="H163" s="4">
        <v>8</v>
      </c>
      <c r="I163" s="4"/>
      <c r="J163" s="4">
        <v>0.1</v>
      </c>
      <c r="K163" s="4"/>
      <c r="L163" s="60">
        <v>43912</v>
      </c>
      <c r="M163" s="10">
        <f t="shared" si="6"/>
        <v>0</v>
      </c>
      <c r="N163" s="59">
        <f t="shared" si="8"/>
        <v>0</v>
      </c>
      <c r="O163" s="7" t="e">
        <f t="shared" si="7"/>
        <v>#DIV/0!</v>
      </c>
      <c r="P163" s="7"/>
      <c r="Q163" s="7"/>
    </row>
    <row r="164" spans="2:17" ht="15" thickBot="1">
      <c r="B164" s="5" t="s">
        <v>117</v>
      </c>
      <c r="C164" s="4">
        <v>8</v>
      </c>
      <c r="D164" s="4"/>
      <c r="E164" s="4"/>
      <c r="F164" s="4"/>
      <c r="G164" s="4">
        <v>2</v>
      </c>
      <c r="H164" s="4">
        <v>6</v>
      </c>
      <c r="I164" s="4"/>
      <c r="J164" s="4">
        <v>3</v>
      </c>
      <c r="K164" s="4"/>
      <c r="L164" s="60">
        <v>43903</v>
      </c>
      <c r="M164" s="10">
        <f t="shared" si="6"/>
        <v>0</v>
      </c>
      <c r="N164" s="59">
        <f t="shared" si="8"/>
        <v>0</v>
      </c>
      <c r="O164" s="7">
        <f t="shared" si="7"/>
        <v>0</v>
      </c>
      <c r="P164" s="7"/>
      <c r="Q164" s="7"/>
    </row>
    <row r="165" spans="2:17" ht="15" thickBot="1">
      <c r="B165" s="5" t="s">
        <v>201</v>
      </c>
      <c r="C165" s="4">
        <v>8</v>
      </c>
      <c r="D165" s="2">
        <v>1</v>
      </c>
      <c r="E165" s="4"/>
      <c r="F165" s="4"/>
      <c r="G165" s="4"/>
      <c r="H165" s="4">
        <v>8</v>
      </c>
      <c r="I165" s="4"/>
      <c r="J165" s="4">
        <v>81</v>
      </c>
      <c r="K165" s="4"/>
      <c r="L165" s="60">
        <v>43903</v>
      </c>
      <c r="M165" s="10">
        <f t="shared" si="6"/>
        <v>0</v>
      </c>
      <c r="N165" s="59">
        <f t="shared" si="8"/>
        <v>0</v>
      </c>
      <c r="O165" s="7" t="e">
        <f t="shared" si="7"/>
        <v>#DIV/0!</v>
      </c>
      <c r="P165" s="7"/>
      <c r="Q165" s="7"/>
    </row>
    <row r="166" spans="2:17" ht="15" thickBot="1">
      <c r="B166" s="5" t="s">
        <v>200</v>
      </c>
      <c r="C166" s="4">
        <v>8</v>
      </c>
      <c r="D166" s="4"/>
      <c r="E166" s="4"/>
      <c r="F166" s="4"/>
      <c r="G166" s="4"/>
      <c r="H166" s="4">
        <v>8</v>
      </c>
      <c r="I166" s="4"/>
      <c r="J166" s="4">
        <v>14</v>
      </c>
      <c r="K166" s="4"/>
      <c r="L166" s="60">
        <v>43902</v>
      </c>
      <c r="M166" s="10">
        <f t="shared" si="6"/>
        <v>0</v>
      </c>
      <c r="N166" s="59">
        <f t="shared" si="8"/>
        <v>0</v>
      </c>
      <c r="O166" s="7" t="e">
        <f t="shared" si="7"/>
        <v>#DIV/0!</v>
      </c>
      <c r="P166" s="7"/>
      <c r="Q166" s="7"/>
    </row>
    <row r="167" spans="2:17" ht="15" thickBot="1">
      <c r="B167" s="5" t="s">
        <v>187</v>
      </c>
      <c r="C167" s="4">
        <v>7</v>
      </c>
      <c r="D167" s="4"/>
      <c r="E167" s="4">
        <v>1</v>
      </c>
      <c r="F167" s="4"/>
      <c r="G167" s="4"/>
      <c r="H167" s="4">
        <v>6</v>
      </c>
      <c r="I167" s="4"/>
      <c r="J167" s="4">
        <v>3</v>
      </c>
      <c r="K167" s="4">
        <v>0.4</v>
      </c>
      <c r="L167" s="60">
        <v>43902</v>
      </c>
      <c r="M167" s="10">
        <f t="shared" si="6"/>
        <v>0.14285714285714285</v>
      </c>
      <c r="N167" s="59">
        <f t="shared" si="8"/>
        <v>0</v>
      </c>
      <c r="O167" s="7">
        <f t="shared" si="7"/>
        <v>1</v>
      </c>
      <c r="P167" s="7"/>
      <c r="Q167" s="7"/>
    </row>
    <row r="168" spans="2:17" ht="15" thickBot="1">
      <c r="B168" s="5" t="s">
        <v>130</v>
      </c>
      <c r="C168" s="4">
        <v>7</v>
      </c>
      <c r="D168" s="2">
        <v>2</v>
      </c>
      <c r="E168" s="4">
        <v>1</v>
      </c>
      <c r="F168" s="4"/>
      <c r="G168" s="4"/>
      <c r="H168" s="4">
        <v>6</v>
      </c>
      <c r="I168" s="4"/>
      <c r="J168" s="4">
        <v>0.5</v>
      </c>
      <c r="K168" s="4">
        <v>7.0000000000000007E-2</v>
      </c>
      <c r="L168" s="60">
        <v>43909</v>
      </c>
      <c r="M168" s="10">
        <f t="shared" si="6"/>
        <v>0.14285714285714285</v>
      </c>
      <c r="N168" s="59">
        <f t="shared" si="8"/>
        <v>0</v>
      </c>
      <c r="O168" s="7">
        <f t="shared" si="7"/>
        <v>1</v>
      </c>
      <c r="P168" s="7"/>
      <c r="Q168" s="7"/>
    </row>
    <row r="169" spans="2:17" ht="21.6" thickBot="1">
      <c r="B169" s="5" t="s">
        <v>125</v>
      </c>
      <c r="C169" s="4">
        <v>7</v>
      </c>
      <c r="D169" s="4"/>
      <c r="E169" s="4"/>
      <c r="F169" s="4"/>
      <c r="G169" s="4"/>
      <c r="H169" s="4">
        <v>7</v>
      </c>
      <c r="I169" s="4"/>
      <c r="J169" s="4">
        <v>71</v>
      </c>
      <c r="K169" s="4"/>
      <c r="L169" s="60">
        <v>43902</v>
      </c>
      <c r="M169" s="10">
        <f t="shared" si="6"/>
        <v>0</v>
      </c>
      <c r="N169" s="59">
        <f t="shared" si="8"/>
        <v>0</v>
      </c>
      <c r="O169" s="7" t="e">
        <f t="shared" si="7"/>
        <v>#DIV/0!</v>
      </c>
      <c r="P169" s="7"/>
      <c r="Q169" s="7"/>
    </row>
    <row r="170" spans="2:17" ht="15" thickBot="1">
      <c r="B170" s="5" t="s">
        <v>122</v>
      </c>
      <c r="C170" s="4">
        <v>7</v>
      </c>
      <c r="D170" s="4"/>
      <c r="E170" s="4"/>
      <c r="F170" s="4"/>
      <c r="G170" s="4"/>
      <c r="H170" s="4">
        <v>7</v>
      </c>
      <c r="I170" s="4"/>
      <c r="J170" s="4">
        <v>62</v>
      </c>
      <c r="K170" s="4"/>
      <c r="L170" s="60">
        <v>43911</v>
      </c>
      <c r="M170" s="10">
        <f t="shared" si="6"/>
        <v>0</v>
      </c>
      <c r="N170" s="59">
        <f t="shared" si="8"/>
        <v>0</v>
      </c>
      <c r="O170" s="7" t="e">
        <f t="shared" si="7"/>
        <v>#DIV/0!</v>
      </c>
      <c r="P170" s="7"/>
      <c r="Q170" s="7"/>
    </row>
    <row r="171" spans="2:17" ht="15" thickBot="1">
      <c r="B171" s="5" t="s">
        <v>206</v>
      </c>
      <c r="C171" s="4">
        <v>6</v>
      </c>
      <c r="D171" s="2">
        <v>1</v>
      </c>
      <c r="E171" s="4">
        <v>1</v>
      </c>
      <c r="F171" s="4"/>
      <c r="G171" s="4"/>
      <c r="H171" s="4">
        <v>5</v>
      </c>
      <c r="I171" s="4"/>
      <c r="J171" s="4">
        <v>11</v>
      </c>
      <c r="K171" s="4">
        <v>2</v>
      </c>
      <c r="L171" s="60">
        <v>43909</v>
      </c>
      <c r="M171" s="10">
        <f t="shared" si="6"/>
        <v>0.16666666666666666</v>
      </c>
      <c r="N171" s="59">
        <f t="shared" si="8"/>
        <v>0</v>
      </c>
      <c r="O171" s="7">
        <f t="shared" si="7"/>
        <v>1</v>
      </c>
      <c r="P171" s="7"/>
      <c r="Q171" s="7"/>
    </row>
    <row r="172" spans="2:17" ht="15" thickBot="1">
      <c r="B172" s="5" t="s">
        <v>186</v>
      </c>
      <c r="C172" s="4">
        <v>6</v>
      </c>
      <c r="D172" s="4"/>
      <c r="E172" s="4"/>
      <c r="F172" s="4"/>
      <c r="G172" s="4"/>
      <c r="H172" s="4">
        <v>6</v>
      </c>
      <c r="I172" s="4"/>
      <c r="J172" s="4">
        <v>0.5</v>
      </c>
      <c r="K172" s="4"/>
      <c r="L172" s="60">
        <v>43905</v>
      </c>
      <c r="M172" s="10">
        <f t="shared" si="6"/>
        <v>0</v>
      </c>
      <c r="N172" s="59">
        <f t="shared" si="8"/>
        <v>0</v>
      </c>
      <c r="O172" s="7" t="e">
        <f t="shared" si="7"/>
        <v>#DIV/0!</v>
      </c>
      <c r="P172" s="7"/>
      <c r="Q172" s="7"/>
    </row>
    <row r="173" spans="2:17" ht="15" thickBot="1">
      <c r="B173" s="5" t="s">
        <v>184</v>
      </c>
      <c r="C173" s="4">
        <v>6</v>
      </c>
      <c r="D173" s="4"/>
      <c r="E173" s="4"/>
      <c r="F173" s="4"/>
      <c r="G173" s="4"/>
      <c r="H173" s="4">
        <v>6</v>
      </c>
      <c r="I173" s="4"/>
      <c r="J173" s="4">
        <v>2</v>
      </c>
      <c r="K173" s="4"/>
      <c r="L173" s="60">
        <v>43910</v>
      </c>
      <c r="M173" s="10">
        <f t="shared" si="6"/>
        <v>0</v>
      </c>
      <c r="N173" s="59">
        <f t="shared" si="8"/>
        <v>0</v>
      </c>
      <c r="O173" s="7" t="e">
        <f t="shared" si="7"/>
        <v>#DIV/0!</v>
      </c>
      <c r="P173" s="7"/>
      <c r="Q173" s="7"/>
    </row>
    <row r="174" spans="2:17" ht="15" thickBot="1">
      <c r="B174" s="5" t="s">
        <v>207</v>
      </c>
      <c r="C174" s="4">
        <v>6</v>
      </c>
      <c r="D174" s="2">
        <v>2</v>
      </c>
      <c r="E174" s="4"/>
      <c r="F174" s="4"/>
      <c r="G174" s="4"/>
      <c r="H174" s="4">
        <v>6</v>
      </c>
      <c r="I174" s="4"/>
      <c r="J174" s="1">
        <v>7491</v>
      </c>
      <c r="K174" s="4"/>
      <c r="L174" s="60">
        <v>43895</v>
      </c>
      <c r="M174" s="10">
        <f t="shared" si="6"/>
        <v>0</v>
      </c>
      <c r="N174" s="59">
        <f t="shared" si="8"/>
        <v>0</v>
      </c>
      <c r="O174" s="7" t="e">
        <f t="shared" si="7"/>
        <v>#DIV/0!</v>
      </c>
      <c r="P174" s="7"/>
      <c r="Q174" s="7"/>
    </row>
    <row r="175" spans="2:17" ht="15" thickBot="1">
      <c r="B175" s="5" t="s">
        <v>100</v>
      </c>
      <c r="C175" s="4">
        <v>6</v>
      </c>
      <c r="D175" s="2">
        <v>3</v>
      </c>
      <c r="E175" s="4"/>
      <c r="F175" s="4"/>
      <c r="G175" s="4"/>
      <c r="H175" s="4">
        <v>6</v>
      </c>
      <c r="I175" s="4"/>
      <c r="J175" s="4">
        <v>140</v>
      </c>
      <c r="K175" s="4"/>
      <c r="L175" s="60">
        <v>43907</v>
      </c>
      <c r="M175" s="10">
        <f t="shared" si="6"/>
        <v>0</v>
      </c>
      <c r="N175" s="59">
        <f t="shared" si="8"/>
        <v>0</v>
      </c>
      <c r="O175" s="7" t="e">
        <f t="shared" si="7"/>
        <v>#DIV/0!</v>
      </c>
      <c r="P175" s="7"/>
      <c r="Q175" s="7"/>
    </row>
    <row r="176" spans="2:17" ht="15" thickBot="1">
      <c r="B176" s="5" t="s">
        <v>197</v>
      </c>
      <c r="C176" s="4">
        <v>5</v>
      </c>
      <c r="D176" s="2">
        <v>2</v>
      </c>
      <c r="E176" s="4">
        <v>1</v>
      </c>
      <c r="F176" s="4"/>
      <c r="G176" s="4"/>
      <c r="H176" s="4">
        <v>4</v>
      </c>
      <c r="I176" s="4"/>
      <c r="J176" s="4">
        <v>0.1</v>
      </c>
      <c r="K176" s="4">
        <v>0.02</v>
      </c>
      <c r="L176" s="60">
        <v>43902</v>
      </c>
      <c r="M176" s="10">
        <f t="shared" si="6"/>
        <v>0.2</v>
      </c>
      <c r="N176" s="59">
        <f t="shared" si="8"/>
        <v>0</v>
      </c>
      <c r="O176" s="7">
        <f t="shared" si="7"/>
        <v>1</v>
      </c>
      <c r="P176" s="7"/>
      <c r="Q176" s="7"/>
    </row>
    <row r="177" spans="2:17" ht="15" thickBot="1">
      <c r="B177" s="5" t="s">
        <v>94</v>
      </c>
      <c r="C177" s="4">
        <v>5</v>
      </c>
      <c r="D177" s="2">
        <v>1</v>
      </c>
      <c r="E177" s="4"/>
      <c r="F177" s="4"/>
      <c r="G177" s="4">
        <v>1</v>
      </c>
      <c r="H177" s="4">
        <v>4</v>
      </c>
      <c r="I177" s="4"/>
      <c r="J177" s="4">
        <v>0.2</v>
      </c>
      <c r="K177" s="4"/>
      <c r="L177" s="60">
        <v>43853</v>
      </c>
      <c r="M177" s="10">
        <f t="shared" si="6"/>
        <v>0</v>
      </c>
      <c r="N177" s="59">
        <f t="shared" si="8"/>
        <v>0</v>
      </c>
      <c r="O177" s="7">
        <f t="shared" si="7"/>
        <v>0</v>
      </c>
      <c r="P177" s="7"/>
      <c r="Q177" s="7"/>
    </row>
    <row r="178" spans="2:17" ht="15" thickBot="1">
      <c r="B178" s="5" t="s">
        <v>193</v>
      </c>
      <c r="C178" s="4">
        <v>5</v>
      </c>
      <c r="D178" s="2">
        <v>1</v>
      </c>
      <c r="E178" s="4"/>
      <c r="F178" s="4"/>
      <c r="G178" s="4"/>
      <c r="H178" s="4">
        <v>5</v>
      </c>
      <c r="I178" s="4"/>
      <c r="J178" s="4">
        <v>0.2</v>
      </c>
      <c r="K178" s="4"/>
      <c r="L178" s="60">
        <v>43909</v>
      </c>
      <c r="M178" s="10">
        <f t="shared" si="6"/>
        <v>0</v>
      </c>
      <c r="N178" s="59">
        <f t="shared" si="8"/>
        <v>0</v>
      </c>
      <c r="O178" s="7" t="e">
        <f t="shared" si="7"/>
        <v>#DIV/0!</v>
      </c>
      <c r="P178" s="7"/>
      <c r="Q178" s="7"/>
    </row>
    <row r="179" spans="2:17" ht="15" thickBot="1">
      <c r="B179" s="5" t="s">
        <v>198</v>
      </c>
      <c r="C179" s="4">
        <v>5</v>
      </c>
      <c r="D179" s="4"/>
      <c r="E179" s="4"/>
      <c r="F179" s="4"/>
      <c r="G179" s="4"/>
      <c r="H179" s="4">
        <v>5</v>
      </c>
      <c r="I179" s="4"/>
      <c r="J179" s="4">
        <v>6</v>
      </c>
      <c r="K179" s="4"/>
      <c r="L179" s="60">
        <v>43908</v>
      </c>
      <c r="M179" s="10">
        <f t="shared" si="6"/>
        <v>0</v>
      </c>
      <c r="N179" s="59">
        <f t="shared" si="8"/>
        <v>0</v>
      </c>
      <c r="O179" s="7" t="e">
        <f t="shared" si="7"/>
        <v>#DIV/0!</v>
      </c>
      <c r="P179" s="7"/>
      <c r="Q179" s="7"/>
    </row>
    <row r="180" spans="2:17" ht="15" thickBot="1">
      <c r="B180" s="5" t="s">
        <v>145</v>
      </c>
      <c r="C180" s="4">
        <v>5</v>
      </c>
      <c r="D180" s="2">
        <v>2</v>
      </c>
      <c r="E180" s="4"/>
      <c r="F180" s="4"/>
      <c r="G180" s="4"/>
      <c r="H180" s="4">
        <v>5</v>
      </c>
      <c r="I180" s="4"/>
      <c r="J180" s="4">
        <v>1</v>
      </c>
      <c r="K180" s="4"/>
      <c r="L180" s="60">
        <v>43902</v>
      </c>
      <c r="M180" s="10">
        <f t="shared" si="6"/>
        <v>0</v>
      </c>
      <c r="N180" s="59">
        <f t="shared" si="8"/>
        <v>0</v>
      </c>
      <c r="O180" s="7" t="e">
        <f t="shared" si="7"/>
        <v>#DIV/0!</v>
      </c>
      <c r="P180" s="7"/>
      <c r="Q180" s="7"/>
    </row>
    <row r="181" spans="2:17" ht="15" thickBot="1">
      <c r="B181" s="5" t="s">
        <v>211</v>
      </c>
      <c r="C181" s="4">
        <v>5</v>
      </c>
      <c r="D181" s="4"/>
      <c r="E181" s="4"/>
      <c r="F181" s="4"/>
      <c r="G181" s="4"/>
      <c r="H181" s="4">
        <v>5</v>
      </c>
      <c r="I181" s="4"/>
      <c r="J181" s="1">
        <v>1002</v>
      </c>
      <c r="K181" s="4"/>
      <c r="L181" s="60">
        <v>43907</v>
      </c>
      <c r="M181" s="10">
        <f t="shared" si="6"/>
        <v>0</v>
      </c>
      <c r="N181" s="59">
        <f t="shared" si="8"/>
        <v>0</v>
      </c>
      <c r="O181" s="7" t="e">
        <f t="shared" si="7"/>
        <v>#DIV/0!</v>
      </c>
      <c r="P181" s="7"/>
      <c r="Q181" s="7"/>
    </row>
    <row r="182" spans="2:17" ht="15" thickBot="1">
      <c r="B182" s="5" t="s">
        <v>212</v>
      </c>
      <c r="C182" s="4">
        <v>5</v>
      </c>
      <c r="D182" s="4"/>
      <c r="E182" s="4"/>
      <c r="F182" s="4"/>
      <c r="G182" s="4"/>
      <c r="H182" s="4">
        <v>5</v>
      </c>
      <c r="I182" s="4"/>
      <c r="J182" s="4">
        <v>506</v>
      </c>
      <c r="K182" s="4"/>
      <c r="L182" s="60">
        <v>43890</v>
      </c>
      <c r="M182" s="10">
        <f t="shared" si="6"/>
        <v>0</v>
      </c>
      <c r="N182" s="59">
        <f t="shared" si="8"/>
        <v>0</v>
      </c>
      <c r="O182" s="7" t="e">
        <f t="shared" si="7"/>
        <v>#DIV/0!</v>
      </c>
      <c r="P182" s="7"/>
      <c r="Q182" s="7"/>
    </row>
    <row r="183" spans="2:17" ht="15" thickBot="1">
      <c r="B183" s="5" t="s">
        <v>189</v>
      </c>
      <c r="C183" s="4">
        <v>5</v>
      </c>
      <c r="D183" s="4"/>
      <c r="E183" s="4"/>
      <c r="F183" s="4"/>
      <c r="G183" s="4"/>
      <c r="H183" s="4">
        <v>5</v>
      </c>
      <c r="I183" s="4"/>
      <c r="J183" s="4">
        <v>0.3</v>
      </c>
      <c r="K183" s="4"/>
      <c r="L183" s="60">
        <v>43911</v>
      </c>
      <c r="M183" s="10">
        <f t="shared" si="6"/>
        <v>0</v>
      </c>
      <c r="N183" s="59">
        <f t="shared" si="8"/>
        <v>0</v>
      </c>
      <c r="O183" s="7" t="e">
        <f t="shared" si="7"/>
        <v>#DIV/0!</v>
      </c>
      <c r="P183" s="7"/>
      <c r="Q183" s="7"/>
    </row>
    <row r="184" spans="2:17" ht="15" thickBot="1">
      <c r="B184" s="5" t="s">
        <v>210</v>
      </c>
      <c r="C184" s="4">
        <v>4</v>
      </c>
      <c r="D184" s="4"/>
      <c r="E184" s="4">
        <v>1</v>
      </c>
      <c r="F184" s="4"/>
      <c r="G184" s="4"/>
      <c r="H184" s="4">
        <v>3</v>
      </c>
      <c r="I184" s="4"/>
      <c r="J184" s="4">
        <v>0.6</v>
      </c>
      <c r="K184" s="4">
        <v>0.2</v>
      </c>
      <c r="L184" s="60">
        <v>43908</v>
      </c>
      <c r="M184" s="10">
        <f t="shared" si="6"/>
        <v>0.25</v>
      </c>
      <c r="N184" s="59">
        <f t="shared" si="8"/>
        <v>0</v>
      </c>
      <c r="O184" s="7">
        <f t="shared" si="7"/>
        <v>1</v>
      </c>
      <c r="P184" s="7"/>
      <c r="Q184" s="7"/>
    </row>
    <row r="185" spans="2:17" ht="15" thickBot="1">
      <c r="B185" s="5" t="s">
        <v>178</v>
      </c>
      <c r="C185" s="4">
        <v>4</v>
      </c>
      <c r="D185" s="4"/>
      <c r="E185" s="4"/>
      <c r="F185" s="4"/>
      <c r="G185" s="4"/>
      <c r="H185" s="4">
        <v>4</v>
      </c>
      <c r="I185" s="4"/>
      <c r="J185" s="4">
        <v>0.7</v>
      </c>
      <c r="K185" s="4"/>
      <c r="L185" s="60">
        <v>43904</v>
      </c>
      <c r="M185" s="10">
        <f t="shared" si="6"/>
        <v>0</v>
      </c>
      <c r="N185" s="59">
        <f t="shared" si="8"/>
        <v>0</v>
      </c>
      <c r="O185" s="7" t="e">
        <f t="shared" si="7"/>
        <v>#DIV/0!</v>
      </c>
      <c r="P185" s="7"/>
      <c r="Q185" s="7"/>
    </row>
    <row r="186" spans="2:17" ht="15" thickBot="1">
      <c r="B186" s="5" t="s">
        <v>214</v>
      </c>
      <c r="C186" s="4">
        <v>4</v>
      </c>
      <c r="D186" s="2">
        <v>2</v>
      </c>
      <c r="E186" s="4"/>
      <c r="F186" s="4"/>
      <c r="G186" s="4"/>
      <c r="H186" s="4">
        <v>4</v>
      </c>
      <c r="I186" s="4"/>
      <c r="J186" s="4">
        <v>103</v>
      </c>
      <c r="K186" s="4"/>
      <c r="L186" s="60">
        <v>43912</v>
      </c>
      <c r="M186" s="10">
        <f t="shared" si="6"/>
        <v>0</v>
      </c>
      <c r="N186" s="59">
        <f t="shared" si="8"/>
        <v>0</v>
      </c>
      <c r="O186" s="7" t="e">
        <f t="shared" si="7"/>
        <v>#DIV/0!</v>
      </c>
      <c r="P186" s="7"/>
      <c r="Q186" s="7"/>
    </row>
    <row r="187" spans="2:17" ht="15" thickBot="1">
      <c r="B187" s="5" t="s">
        <v>216</v>
      </c>
      <c r="C187" s="4">
        <v>3</v>
      </c>
      <c r="D187" s="4"/>
      <c r="E187" s="4">
        <v>1</v>
      </c>
      <c r="F187" s="4"/>
      <c r="G187" s="4"/>
      <c r="H187" s="4">
        <v>2</v>
      </c>
      <c r="I187" s="4"/>
      <c r="J187" s="4">
        <v>1</v>
      </c>
      <c r="K187" s="4">
        <v>0.4</v>
      </c>
      <c r="L187" s="60">
        <v>43906</v>
      </c>
      <c r="M187" s="10">
        <f t="shared" si="6"/>
        <v>0.33333333333333331</v>
      </c>
      <c r="N187" s="59">
        <f t="shared" si="8"/>
        <v>0</v>
      </c>
      <c r="O187" s="7">
        <f t="shared" si="7"/>
        <v>1</v>
      </c>
      <c r="P187" s="7"/>
      <c r="Q187" s="7"/>
    </row>
    <row r="188" spans="2:17" ht="15" thickBot="1">
      <c r="B188" s="5" t="s">
        <v>215</v>
      </c>
      <c r="C188" s="4">
        <v>3</v>
      </c>
      <c r="D188" s="4"/>
      <c r="E188" s="4"/>
      <c r="F188" s="4"/>
      <c r="G188" s="4"/>
      <c r="H188" s="4">
        <v>3</v>
      </c>
      <c r="I188" s="4"/>
      <c r="J188" s="4">
        <v>4</v>
      </c>
      <c r="K188" s="4"/>
      <c r="L188" s="60">
        <v>43895</v>
      </c>
      <c r="M188" s="10">
        <f t="shared" si="6"/>
        <v>0</v>
      </c>
      <c r="N188" s="59">
        <f t="shared" si="8"/>
        <v>0</v>
      </c>
      <c r="O188" s="7" t="e">
        <f t="shared" si="7"/>
        <v>#DIV/0!</v>
      </c>
      <c r="P188" s="7"/>
      <c r="Q188" s="7"/>
    </row>
    <row r="189" spans="2:17" ht="15" thickBot="1">
      <c r="B189" s="5" t="s">
        <v>205</v>
      </c>
      <c r="C189" s="4">
        <v>3</v>
      </c>
      <c r="D189" s="4"/>
      <c r="E189" s="4"/>
      <c r="F189" s="4"/>
      <c r="G189" s="4"/>
      <c r="H189" s="4">
        <v>3</v>
      </c>
      <c r="I189" s="4"/>
      <c r="J189" s="4">
        <v>0.6</v>
      </c>
      <c r="K189" s="4"/>
      <c r="L189" s="60">
        <v>43904</v>
      </c>
      <c r="M189" s="10">
        <f t="shared" si="6"/>
        <v>0</v>
      </c>
      <c r="N189" s="59">
        <f t="shared" si="8"/>
        <v>0</v>
      </c>
      <c r="O189" s="7" t="e">
        <f t="shared" si="7"/>
        <v>#DIV/0!</v>
      </c>
      <c r="P189" s="7"/>
      <c r="Q189" s="7"/>
    </row>
    <row r="190" spans="2:17" ht="15" thickBot="1">
      <c r="B190" s="5" t="s">
        <v>203</v>
      </c>
      <c r="C190" s="4">
        <v>3</v>
      </c>
      <c r="D190" s="4"/>
      <c r="E190" s="4"/>
      <c r="F190" s="4"/>
      <c r="G190" s="4"/>
      <c r="H190" s="4">
        <v>3</v>
      </c>
      <c r="I190" s="4"/>
      <c r="J190" s="4">
        <v>0.2</v>
      </c>
      <c r="K190" s="4"/>
      <c r="L190" s="60">
        <v>43908</v>
      </c>
      <c r="M190" s="10">
        <f t="shared" si="6"/>
        <v>0</v>
      </c>
      <c r="N190" s="59">
        <f t="shared" si="8"/>
        <v>0</v>
      </c>
      <c r="O190" s="7" t="e">
        <f t="shared" si="7"/>
        <v>#DIV/0!</v>
      </c>
      <c r="P190" s="7"/>
      <c r="Q190" s="7"/>
    </row>
    <row r="191" spans="2:17" ht="15" thickBot="1">
      <c r="B191" s="5" t="s">
        <v>196</v>
      </c>
      <c r="C191" s="4">
        <v>3</v>
      </c>
      <c r="D191" s="4"/>
      <c r="E191" s="4"/>
      <c r="F191" s="4"/>
      <c r="G191" s="4"/>
      <c r="H191" s="4">
        <v>3</v>
      </c>
      <c r="I191" s="4"/>
      <c r="J191" s="4">
        <v>0.6</v>
      </c>
      <c r="K191" s="4"/>
      <c r="L191" s="60">
        <v>43905</v>
      </c>
      <c r="M191" s="10">
        <f t="shared" si="6"/>
        <v>0</v>
      </c>
      <c r="N191" s="59">
        <f t="shared" si="8"/>
        <v>0</v>
      </c>
      <c r="O191" s="7" t="e">
        <f t="shared" si="7"/>
        <v>#DIV/0!</v>
      </c>
      <c r="P191" s="7"/>
      <c r="Q191" s="7"/>
    </row>
    <row r="192" spans="2:17" ht="15" thickBot="1">
      <c r="B192" s="5" t="s">
        <v>132</v>
      </c>
      <c r="C192" s="4">
        <v>3</v>
      </c>
      <c r="D192" s="2">
        <v>2</v>
      </c>
      <c r="E192" s="4"/>
      <c r="F192" s="4"/>
      <c r="G192" s="4"/>
      <c r="H192" s="4">
        <v>3</v>
      </c>
      <c r="I192" s="4"/>
      <c r="J192" s="4">
        <v>0.4</v>
      </c>
      <c r="K192" s="4"/>
      <c r="L192" s="60">
        <v>43913</v>
      </c>
      <c r="M192" s="10">
        <f t="shared" si="6"/>
        <v>0</v>
      </c>
      <c r="N192" s="59">
        <f t="shared" si="8"/>
        <v>0</v>
      </c>
      <c r="O192" s="7" t="e">
        <f t="shared" si="7"/>
        <v>#DIV/0!</v>
      </c>
      <c r="P192" s="7"/>
      <c r="Q192" s="7"/>
    </row>
    <row r="193" spans="1:17" ht="15" thickBot="1">
      <c r="B193" s="5" t="s">
        <v>195</v>
      </c>
      <c r="C193" s="4">
        <v>3</v>
      </c>
      <c r="D193" s="4"/>
      <c r="E193" s="4"/>
      <c r="F193" s="4"/>
      <c r="G193" s="4">
        <v>1</v>
      </c>
      <c r="H193" s="4">
        <v>2</v>
      </c>
      <c r="I193" s="4"/>
      <c r="J193" s="4">
        <v>16</v>
      </c>
      <c r="K193" s="4"/>
      <c r="L193" s="60">
        <v>43902</v>
      </c>
      <c r="M193" s="10">
        <f t="shared" si="6"/>
        <v>0</v>
      </c>
      <c r="N193" s="59">
        <f t="shared" si="8"/>
        <v>0</v>
      </c>
      <c r="O193" s="7">
        <f t="shared" si="7"/>
        <v>0</v>
      </c>
      <c r="P193" s="7"/>
      <c r="Q193" s="7"/>
    </row>
    <row r="194" spans="1:17" ht="15" thickBot="1">
      <c r="B194" s="5" t="s">
        <v>209</v>
      </c>
      <c r="C194" s="4">
        <v>3</v>
      </c>
      <c r="D194" s="4"/>
      <c r="E194" s="4"/>
      <c r="F194" s="4"/>
      <c r="G194" s="4"/>
      <c r="H194" s="4">
        <v>3</v>
      </c>
      <c r="I194" s="4"/>
      <c r="J194" s="4">
        <v>0.2</v>
      </c>
      <c r="K194" s="4"/>
      <c r="L194" s="60">
        <v>43905</v>
      </c>
      <c r="M194" s="10">
        <f t="shared" si="6"/>
        <v>0</v>
      </c>
      <c r="N194" s="59">
        <f t="shared" si="8"/>
        <v>0</v>
      </c>
      <c r="O194" s="7" t="e">
        <f t="shared" si="7"/>
        <v>#DIV/0!</v>
      </c>
      <c r="P194" s="7"/>
      <c r="Q194" s="7"/>
    </row>
    <row r="195" spans="1:17" ht="15" thickBot="1">
      <c r="B195" s="19" t="s">
        <v>202</v>
      </c>
      <c r="C195" s="4">
        <v>2</v>
      </c>
      <c r="D195" s="4"/>
      <c r="E195" s="4"/>
      <c r="F195" s="4"/>
      <c r="G195" s="4"/>
      <c r="H195" s="4">
        <v>2</v>
      </c>
      <c r="I195" s="4"/>
      <c r="J195" s="4"/>
      <c r="K195" s="4"/>
      <c r="L195" s="60">
        <v>43916</v>
      </c>
      <c r="M195" s="10">
        <f t="shared" si="6"/>
        <v>0</v>
      </c>
      <c r="N195" s="59">
        <f t="shared" si="8"/>
        <v>0</v>
      </c>
      <c r="O195" s="7" t="e">
        <f t="shared" si="7"/>
        <v>#DIV/0!</v>
      </c>
      <c r="P195" s="7"/>
      <c r="Q195" s="7"/>
    </row>
    <row r="196" spans="1:17" ht="15" thickBot="1">
      <c r="B196" s="5" t="s">
        <v>219</v>
      </c>
      <c r="C196" s="4">
        <v>2</v>
      </c>
      <c r="D196" s="4"/>
      <c r="E196" s="4"/>
      <c r="F196" s="4"/>
      <c r="G196" s="4"/>
      <c r="H196" s="4">
        <v>2</v>
      </c>
      <c r="I196" s="4"/>
      <c r="J196" s="4">
        <v>133</v>
      </c>
      <c r="K196" s="4"/>
      <c r="L196" s="60">
        <v>43915</v>
      </c>
      <c r="M196" s="10">
        <f t="shared" ref="M196:M202" si="9">(E196+I196)/C196</f>
        <v>0</v>
      </c>
      <c r="N196" s="59">
        <f t="shared" si="8"/>
        <v>0</v>
      </c>
      <c r="O196" s="7" t="e">
        <f t="shared" ref="O196:O202" si="10">E196/(E196+G196)</f>
        <v>#DIV/0!</v>
      </c>
      <c r="P196" s="7"/>
      <c r="Q196" s="7"/>
    </row>
    <row r="197" spans="1:17" ht="15" thickBot="1">
      <c r="B197" s="5" t="s">
        <v>103</v>
      </c>
      <c r="C197" s="4">
        <v>2</v>
      </c>
      <c r="D197" s="4"/>
      <c r="E197" s="4"/>
      <c r="F197" s="4"/>
      <c r="G197" s="4"/>
      <c r="H197" s="4">
        <v>2</v>
      </c>
      <c r="I197" s="4"/>
      <c r="J197" s="4">
        <v>5</v>
      </c>
      <c r="K197" s="4"/>
      <c r="L197" s="60">
        <v>43912</v>
      </c>
      <c r="M197" s="10">
        <f t="shared" si="9"/>
        <v>0</v>
      </c>
      <c r="N197" s="59">
        <f t="shared" si="8"/>
        <v>0</v>
      </c>
      <c r="O197" s="7" t="e">
        <f t="shared" si="10"/>
        <v>#DIV/0!</v>
      </c>
      <c r="P197" s="7"/>
      <c r="Q197" s="7"/>
    </row>
    <row r="198" spans="1:17" ht="21.6" thickBot="1">
      <c r="B198" s="5" t="s">
        <v>220</v>
      </c>
      <c r="C198" s="4">
        <v>2</v>
      </c>
      <c r="D198" s="4"/>
      <c r="E198" s="4"/>
      <c r="F198" s="4"/>
      <c r="G198" s="4"/>
      <c r="H198" s="4">
        <v>2</v>
      </c>
      <c r="I198" s="4"/>
      <c r="J198" s="4">
        <v>66</v>
      </c>
      <c r="K198" s="4"/>
      <c r="L198" s="60">
        <v>43914</v>
      </c>
      <c r="M198" s="10">
        <f t="shared" si="9"/>
        <v>0</v>
      </c>
      <c r="N198" s="59">
        <f>I198/H198</f>
        <v>0</v>
      </c>
      <c r="O198" s="7" t="e">
        <f t="shared" si="10"/>
        <v>#DIV/0!</v>
      </c>
      <c r="P198" s="7"/>
      <c r="Q198" s="7"/>
    </row>
    <row r="199" spans="1:17" ht="15" thickBot="1">
      <c r="B199" s="5" t="s">
        <v>191</v>
      </c>
      <c r="C199" s="4">
        <v>2</v>
      </c>
      <c r="D199" s="4"/>
      <c r="E199" s="4"/>
      <c r="F199" s="4"/>
      <c r="G199" s="4"/>
      <c r="H199" s="4">
        <v>2</v>
      </c>
      <c r="I199" s="4"/>
      <c r="J199" s="4">
        <v>1</v>
      </c>
      <c r="K199" s="4"/>
      <c r="L199" s="60">
        <v>43914</v>
      </c>
      <c r="M199" s="10">
        <f t="shared" si="9"/>
        <v>0</v>
      </c>
      <c r="N199" s="59">
        <f t="shared" ref="N199:N202" si="11">I199/H199</f>
        <v>0</v>
      </c>
      <c r="O199" s="7" t="e">
        <f t="shared" si="10"/>
        <v>#DIV/0!</v>
      </c>
      <c r="P199" s="7"/>
      <c r="Q199" s="7"/>
    </row>
    <row r="200" spans="1:17" ht="21.6" thickBot="1">
      <c r="B200" s="5" t="s">
        <v>65</v>
      </c>
      <c r="C200" s="4">
        <v>2</v>
      </c>
      <c r="D200" s="4"/>
      <c r="E200" s="4"/>
      <c r="F200" s="4"/>
      <c r="G200" s="4"/>
      <c r="H200" s="4">
        <v>2</v>
      </c>
      <c r="I200" s="4"/>
      <c r="J200" s="4">
        <v>38</v>
      </c>
      <c r="K200" s="4"/>
      <c r="L200" s="60">
        <v>43914</v>
      </c>
      <c r="M200" s="10">
        <f t="shared" si="9"/>
        <v>0</v>
      </c>
      <c r="N200" s="59">
        <f t="shared" si="11"/>
        <v>0</v>
      </c>
      <c r="O200" s="7" t="e">
        <f t="shared" si="10"/>
        <v>#DIV/0!</v>
      </c>
      <c r="P200" s="7"/>
      <c r="Q200" s="7"/>
    </row>
    <row r="201" spans="1:17" ht="21.6" thickBot="1">
      <c r="B201" s="5" t="s">
        <v>135</v>
      </c>
      <c r="C201" s="4">
        <v>1</v>
      </c>
      <c r="D201" s="4"/>
      <c r="E201" s="4"/>
      <c r="F201" s="4"/>
      <c r="G201" s="4"/>
      <c r="H201" s="4">
        <v>1</v>
      </c>
      <c r="I201" s="4"/>
      <c r="J201" s="4">
        <v>0.1</v>
      </c>
      <c r="K201" s="4"/>
      <c r="L201" s="60">
        <v>43909</v>
      </c>
      <c r="M201" s="10">
        <f t="shared" si="9"/>
        <v>0</v>
      </c>
      <c r="N201" s="59">
        <f t="shared" si="11"/>
        <v>0</v>
      </c>
      <c r="O201" s="7" t="e">
        <f t="shared" si="10"/>
        <v>#DIV/0!</v>
      </c>
      <c r="P201" s="7"/>
      <c r="Q201" s="7"/>
    </row>
    <row r="202" spans="1:17" ht="21.6" thickBot="1">
      <c r="B202" s="34" t="s">
        <v>208</v>
      </c>
      <c r="C202" s="32">
        <v>1</v>
      </c>
      <c r="D202" s="32"/>
      <c r="E202" s="32"/>
      <c r="F202" s="32"/>
      <c r="G202" s="32">
        <v>1</v>
      </c>
      <c r="H202" s="32">
        <v>0</v>
      </c>
      <c r="I202" s="32"/>
      <c r="J202" s="32">
        <v>9</v>
      </c>
      <c r="K202" s="32"/>
      <c r="L202" s="61">
        <v>43900</v>
      </c>
      <c r="M202" s="10">
        <f t="shared" si="9"/>
        <v>0</v>
      </c>
      <c r="N202" s="59" t="e">
        <f t="shared" si="11"/>
        <v>#DIV/0!</v>
      </c>
      <c r="O202" s="7">
        <f t="shared" si="10"/>
        <v>0</v>
      </c>
      <c r="P202" s="7"/>
      <c r="Q202" s="7"/>
    </row>
    <row r="203" spans="1:17" ht="15" thickBot="1">
      <c r="B203" s="20" t="s">
        <v>225</v>
      </c>
      <c r="C203" s="21">
        <v>1</v>
      </c>
      <c r="D203" s="21"/>
      <c r="E203" s="21"/>
      <c r="F203" s="21"/>
      <c r="G203" s="21"/>
      <c r="H203" s="21">
        <v>1</v>
      </c>
      <c r="I203" s="21"/>
      <c r="J203" s="21">
        <v>0.8</v>
      </c>
      <c r="K203" s="21"/>
      <c r="L203" s="62">
        <v>43910</v>
      </c>
      <c r="M203" s="10">
        <f t="shared" ref="M203" si="12">(E203+I203)/C203</f>
        <v>0</v>
      </c>
      <c r="N203" s="59">
        <f t="shared" ref="N203" si="13">I203/H203</f>
        <v>0</v>
      </c>
      <c r="O203" s="7" t="e">
        <f t="shared" ref="O203" si="14">E203/(E203+G203)</f>
        <v>#DIV/0!</v>
      </c>
      <c r="P203" s="7"/>
      <c r="Q203" s="7"/>
    </row>
    <row r="204" spans="1:17">
      <c r="B204" s="23"/>
      <c r="C204" s="24"/>
      <c r="D204" s="25"/>
      <c r="E204" s="24"/>
      <c r="F204" s="24"/>
      <c r="G204" s="24"/>
      <c r="H204" s="24"/>
      <c r="I204" s="24"/>
      <c r="J204" s="24"/>
      <c r="M204" s="10"/>
      <c r="N204" s="30"/>
      <c r="O204" s="7"/>
      <c r="P204" s="7"/>
      <c r="Q204" s="7"/>
    </row>
    <row r="205" spans="1:17">
      <c r="B205" s="23"/>
      <c r="C205" s="24"/>
      <c r="D205" s="25"/>
      <c r="E205" s="24"/>
      <c r="F205" s="24"/>
      <c r="G205" s="24"/>
      <c r="H205" s="24"/>
      <c r="I205" s="24"/>
      <c r="J205" s="24"/>
      <c r="M205" s="10"/>
      <c r="N205" s="30"/>
      <c r="O205" s="7"/>
      <c r="P205" s="7"/>
      <c r="Q205" s="7"/>
    </row>
    <row r="206" spans="1:17">
      <c r="B206" s="23"/>
      <c r="C206" s="24"/>
      <c r="D206" s="25"/>
      <c r="E206" s="24"/>
      <c r="F206" s="24"/>
      <c r="G206" s="24"/>
      <c r="H206" s="24"/>
      <c r="I206" s="24"/>
      <c r="J206" s="24"/>
      <c r="M206" s="10"/>
      <c r="N206" s="30"/>
      <c r="O206" s="7"/>
    </row>
    <row r="207" spans="1:17">
      <c r="A207" t="s">
        <v>227</v>
      </c>
      <c r="C207" s="6">
        <f t="shared" ref="C207:I207" si="15">SUM(C3:C206)</f>
        <v>663127</v>
      </c>
      <c r="D207" s="6">
        <f t="shared" si="15"/>
        <v>66761</v>
      </c>
      <c r="E207" s="6">
        <f t="shared" si="15"/>
        <v>30861</v>
      </c>
      <c r="F207" s="6">
        <f t="shared" si="15"/>
        <v>3518</v>
      </c>
      <c r="G207" s="6">
        <f t="shared" si="15"/>
        <v>141953</v>
      </c>
      <c r="H207" s="6">
        <f t="shared" si="15"/>
        <v>490313</v>
      </c>
      <c r="I207" s="6">
        <f t="shared" si="15"/>
        <v>25207</v>
      </c>
      <c r="J207" s="6"/>
      <c r="M207" s="10">
        <f t="shared" ref="M207" si="16">(E207+I207)/C207</f>
        <v>8.45509231263393E-2</v>
      </c>
      <c r="N207" s="59">
        <f t="shared" ref="N207" si="17">I207/H207</f>
        <v>5.1410017682582347E-2</v>
      </c>
      <c r="O207" s="7">
        <f t="shared" ref="O207" si="18">E207/(E207+G207)</f>
        <v>0.17857928177115279</v>
      </c>
      <c r="P207" s="7"/>
      <c r="Q207" s="7"/>
    </row>
    <row r="208" spans="1:17">
      <c r="C208" s="6"/>
      <c r="D208" s="6"/>
      <c r="E208" s="6"/>
      <c r="F208" s="6"/>
      <c r="G208" s="6"/>
      <c r="H208" s="6"/>
      <c r="I208" s="6"/>
      <c r="J208" s="6"/>
      <c r="M208" s="10"/>
      <c r="N208" s="59"/>
      <c r="O208" s="6"/>
      <c r="P208" s="7"/>
      <c r="Q208" s="7"/>
    </row>
  </sheetData>
  <hyperlinks>
    <hyperlink ref="B3" r:id="rId1" display="https://www.worldometers.info/coronavirus/country/us/" xr:uid="{6080D970-4B5A-4A8B-8C1D-B788CE019679}"/>
    <hyperlink ref="B4" r:id="rId2" display="https://www.worldometers.info/coronavirus/country/italy/" xr:uid="{C58FDC3D-A87C-4DE8-A919-7149DB5A70F8}"/>
    <hyperlink ref="B5" r:id="rId3" display="https://www.worldometers.info/coronavirus/country/china/" xr:uid="{C3ECFCC7-7808-47BF-A319-2BD8A2DC189B}"/>
    <hyperlink ref="B6" r:id="rId4" display="https://www.worldometers.info/coronavirus/country/spain/" xr:uid="{52545B96-264A-4789-ACC0-079FB79B20C8}"/>
    <hyperlink ref="B7" r:id="rId5" display="https://www.worldometers.info/coronavirus/country/germany/" xr:uid="{166BD694-B6A0-42F9-860F-66D7FC8D270C}"/>
    <hyperlink ref="B8" r:id="rId6" display="https://www.worldometers.info/coronavirus/country/france/" xr:uid="{12D04101-E452-4B63-AF5A-0FF92754B1F3}"/>
    <hyperlink ref="B9" r:id="rId7" display="https://www.worldometers.info/coronavirus/country/iran/" xr:uid="{56C2C0E5-F5F6-4185-9B6A-6FAA26ABEE24}"/>
    <hyperlink ref="B10" r:id="rId8" display="https://www.worldometers.info/coronavirus/country/uk/" xr:uid="{EBDE766C-5545-4D3C-AD82-00817D170E56}"/>
    <hyperlink ref="B11" r:id="rId9" display="https://www.worldometers.info/coronavirus/country/switzerland/" xr:uid="{1884257D-5F30-4732-84B5-10B0172ED060}"/>
    <hyperlink ref="B12" r:id="rId10" display="https://www.worldometers.info/coronavirus/country/netherlands/" xr:uid="{07C1FC7A-0AA7-4EC5-9C35-55404E666E37}"/>
    <hyperlink ref="B13" r:id="rId11" display="https://www.worldometers.info/coronavirus/country/south-korea/" xr:uid="{4B1D3919-5BE2-4D5A-B3CE-CA5EC3F8FEAA}"/>
    <hyperlink ref="B14" r:id="rId12" display="https://www.worldometers.info/coronavirus/country/belgium/" xr:uid="{497209EF-AC27-46BC-9C53-13351358C327}"/>
    <hyperlink ref="B15" r:id="rId13" display="https://www.worldometers.info/coronavirus/country/austria/" xr:uid="{E155060B-89A4-4074-A8AD-03E53AF07C15}"/>
    <hyperlink ref="B16" r:id="rId14" display="https://www.worldometers.info/coronavirus/country/turkey/" xr:uid="{2324BD97-53A3-47F8-9B08-5554464070E8}"/>
    <hyperlink ref="B17" r:id="rId15" display="https://www.worldometers.info/coronavirus/country/canada/" xr:uid="{AB94881D-EE02-4599-9EF7-BBB7160F736E}"/>
    <hyperlink ref="B18" r:id="rId16" display="https://www.worldometers.info/coronavirus/country/portugal/" xr:uid="{D23879CE-28DD-4EDB-95CD-4C3E4D66BEA3}"/>
    <hyperlink ref="B19" r:id="rId17" display="https://www.worldometers.info/coronavirus/country/norway/" xr:uid="{23FBD57B-A364-4C53-9F01-DE99463AD3DC}"/>
    <hyperlink ref="B20" r:id="rId18" display="https://www.worldometers.info/coronavirus/country/brazil/" xr:uid="{D99F3E00-6BA3-4AE7-841C-CCEFE32CE89B}"/>
    <hyperlink ref="B21" r:id="rId19" display="https://www.worldometers.info/coronavirus/country/australia/" xr:uid="{D261AD8C-6070-407B-B0FC-E16870AD0830}"/>
    <hyperlink ref="B22" r:id="rId20" display="https://www.worldometers.info/coronavirus/country/israel/" xr:uid="{300AAA9C-7DC2-4EC4-B9D9-B8D882F30A09}"/>
    <hyperlink ref="B23" r:id="rId21" display="https://www.worldometers.info/coronavirus/country/sweden/" xr:uid="{EC51CF38-7CC3-49A4-AE6B-18E3279CCFEB}"/>
    <hyperlink ref="B25" r:id="rId22" display="https://www.worldometers.info/coronavirus/country/ireland/" xr:uid="{4E24B858-BD24-4F0E-901F-DCF499992468}"/>
    <hyperlink ref="B26" r:id="rId23" display="https://www.worldometers.info/coronavirus/country/malaysia/" xr:uid="{ECFE41DF-870D-40E2-A039-0FF986B2636E}"/>
    <hyperlink ref="B27" r:id="rId24" display="https://www.worldometers.info/coronavirus/country/denmark/" xr:uid="{22A93EF7-E196-40B1-942B-F2A9A79FF26A}"/>
    <hyperlink ref="B32" r:id="rId25" display="https://www.worldometers.info/coronavirus/country/poland/" xr:uid="{FE1ABAD4-49E2-4E82-91B0-8E58A8315941}"/>
    <hyperlink ref="B40" r:id="rId26" display="https://www.worldometers.info/coronavirus/country/indonesia/" xr:uid="{71695FA2-9FAD-43D0-8135-489B45D46131}"/>
    <hyperlink ref="B41" r:id="rId27" display="https://www.worldometers.info/coronavirus/country/philippines/" xr:uid="{060ECA21-76FB-4ADC-A5A0-5ED123DB5A0C}"/>
    <hyperlink ref="B42" r:id="rId28" display="https://www.worldometers.info/coronavirus/country/greece/" xr:uid="{94822C3B-A458-449F-877F-B99BC296716A}"/>
    <hyperlink ref="B43" r:id="rId29" display="https://www.worldometers.info/coronavirus/country/india/" xr:uid="{1E324852-44FC-4D0B-91C7-D9E1099E56D2}"/>
    <hyperlink ref="B59" r:id="rId30" display="https://www.worldometers.info/coronavirus/country/china-hong-kong-sar/" xr:uid="{824D7146-94E2-46FB-8A23-5288297B1BD7}"/>
    <hyperlink ref="B61" r:id="rId31" display="https://www.worldometers.info/coronavirus/country/iraq/" xr:uid="{69AA3234-81F2-48FE-A6D3-FA44ECCDC0F4}"/>
    <hyperlink ref="B64" r:id="rId32" display="https://www.worldometers.info/coronavirus/country/algeria/" xr:uid="{00CFA351-B389-4242-AF2E-B21F82BE46DA}"/>
  </hyperlinks>
  <pageMargins left="0.7" right="0.7" top="0.75" bottom="0.75" header="0.3" footer="0.3"/>
  <pageSetup orientation="portrait" r:id="rId3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D66E7-EE67-4086-AFC0-00C7A028657C}">
  <dimension ref="A1:Q208"/>
  <sheetViews>
    <sheetView zoomScale="90" zoomScaleNormal="90" workbookViewId="0">
      <pane xSplit="2" ySplit="1" topLeftCell="C2" activePane="bottomRight" state="frozen"/>
      <selection pane="bottomRight" activeCell="A5" sqref="A5:XFD5"/>
      <selection pane="bottomLeft" activeCell="A2" sqref="A2"/>
      <selection pane="topRight" activeCell="C1" sqref="C1"/>
    </sheetView>
  </sheetViews>
  <sheetFormatPr defaultRowHeight="14.45"/>
  <cols>
    <col min="2" max="2" width="14" customWidth="1"/>
    <col min="3" max="4" width="10.5703125" customWidth="1"/>
    <col min="5" max="5" width="11.42578125" customWidth="1"/>
    <col min="6" max="6" width="11.28515625" customWidth="1"/>
    <col min="7" max="7" width="15.42578125" customWidth="1"/>
    <col min="8" max="8" width="11.5703125" customWidth="1"/>
    <col min="9" max="9" width="13.42578125" customWidth="1"/>
    <col min="10" max="10" width="15.42578125" customWidth="1"/>
    <col min="11" max="12" width="13.140625" customWidth="1"/>
    <col min="13" max="13" width="30.85546875" style="8" customWidth="1"/>
    <col min="14" max="14" width="13.7109375" style="29" customWidth="1"/>
    <col min="15" max="15" width="18.28515625" customWidth="1"/>
  </cols>
  <sheetData>
    <row r="1" spans="2:17" ht="29.45" thickBot="1"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63" t="s">
        <v>9</v>
      </c>
      <c r="K1" s="63" t="s">
        <v>10</v>
      </c>
      <c r="L1" s="31" t="s">
        <v>228</v>
      </c>
      <c r="M1" s="8" t="s">
        <v>13</v>
      </c>
      <c r="N1" s="29" t="s">
        <v>14</v>
      </c>
      <c r="O1" s="8" t="s">
        <v>15</v>
      </c>
      <c r="P1" s="8"/>
      <c r="Q1" s="8"/>
    </row>
    <row r="2" spans="2:17" ht="15" thickBot="1">
      <c r="B2" s="66" t="s">
        <v>226</v>
      </c>
      <c r="C2" s="64">
        <v>596366</v>
      </c>
      <c r="D2" s="64">
        <v>64501</v>
      </c>
      <c r="E2" s="64">
        <v>27344</v>
      </c>
      <c r="F2" s="64">
        <v>3271</v>
      </c>
      <c r="G2" s="64">
        <v>133059</v>
      </c>
      <c r="H2" s="64">
        <v>435963</v>
      </c>
      <c r="I2" s="64">
        <v>23522</v>
      </c>
      <c r="J2" s="65">
        <v>76.5</v>
      </c>
      <c r="K2" s="65">
        <v>3.5</v>
      </c>
      <c r="L2" s="67">
        <v>43840</v>
      </c>
      <c r="M2" s="10">
        <f>(E2+I2)/C2</f>
        <v>8.5293259508422675E-2</v>
      </c>
      <c r="N2" s="59">
        <f>I2/H2</f>
        <v>5.3954119959721353E-2</v>
      </c>
      <c r="O2" s="7">
        <f>E2/(E2+G2)</f>
        <v>0.17047062710797178</v>
      </c>
      <c r="P2" s="8"/>
      <c r="Q2" s="8"/>
    </row>
    <row r="3" spans="2:17" ht="15" thickBot="1">
      <c r="B3" s="17" t="s">
        <v>73</v>
      </c>
      <c r="C3" s="1">
        <v>104126</v>
      </c>
      <c r="D3" s="14">
        <v>18691</v>
      </c>
      <c r="E3" s="1">
        <v>1696</v>
      </c>
      <c r="F3" s="3">
        <v>401</v>
      </c>
      <c r="G3" s="1">
        <v>2522</v>
      </c>
      <c r="H3" s="1">
        <v>99908</v>
      </c>
      <c r="I3" s="1">
        <v>2463</v>
      </c>
      <c r="J3" s="4">
        <v>315</v>
      </c>
      <c r="K3" s="4">
        <v>5</v>
      </c>
      <c r="L3" s="60">
        <v>43850</v>
      </c>
      <c r="M3" s="10">
        <f>(E3+I3)/C3</f>
        <v>3.9941993354205479E-2</v>
      </c>
      <c r="N3" s="59">
        <f>I3/H3</f>
        <v>2.4652680466028747E-2</v>
      </c>
      <c r="O3" s="7">
        <f>E3/(E3+G3)</f>
        <v>0.40208629682313896</v>
      </c>
      <c r="P3" s="7"/>
      <c r="Q3" s="7"/>
    </row>
    <row r="4" spans="2:17" ht="15" thickBot="1">
      <c r="B4" s="17" t="s">
        <v>62</v>
      </c>
      <c r="C4" s="1">
        <v>86498</v>
      </c>
      <c r="D4" s="14">
        <v>5909</v>
      </c>
      <c r="E4" s="1">
        <v>9134</v>
      </c>
      <c r="F4" s="3">
        <v>919</v>
      </c>
      <c r="G4" s="1">
        <v>10950</v>
      </c>
      <c r="H4" s="1">
        <v>66414</v>
      </c>
      <c r="I4" s="1">
        <v>3732</v>
      </c>
      <c r="J4" s="1">
        <v>1431</v>
      </c>
      <c r="K4" s="4">
        <v>151</v>
      </c>
      <c r="L4" s="60">
        <v>43859</v>
      </c>
      <c r="M4" s="10">
        <f t="shared" ref="M4:M67" si="0">(E4+I4)/C4</f>
        <v>0.14874332354505307</v>
      </c>
      <c r="N4" s="59">
        <f>I4/H4</f>
        <v>5.6192971361459933E-2</v>
      </c>
      <c r="O4" s="7">
        <f t="shared" ref="O4:O67" si="1">E4/(E4+G4)</f>
        <v>0.4547898824935272</v>
      </c>
      <c r="P4" s="7"/>
      <c r="Q4" s="7"/>
    </row>
    <row r="5" spans="2:17" ht="15" thickBot="1">
      <c r="B5" s="17" t="s">
        <v>147</v>
      </c>
      <c r="C5" s="1">
        <v>81394</v>
      </c>
      <c r="D5" s="2">
        <v>54</v>
      </c>
      <c r="E5" s="1">
        <v>3295</v>
      </c>
      <c r="F5" s="3">
        <v>3</v>
      </c>
      <c r="G5" s="1">
        <v>74971</v>
      </c>
      <c r="H5" s="1">
        <v>3128</v>
      </c>
      <c r="I5" s="4">
        <v>886</v>
      </c>
      <c r="J5" s="4">
        <v>57</v>
      </c>
      <c r="K5" s="4">
        <v>2</v>
      </c>
      <c r="L5" s="60">
        <v>43840</v>
      </c>
      <c r="M5" s="10">
        <f t="shared" si="0"/>
        <v>5.136742266014694E-2</v>
      </c>
      <c r="N5" s="59">
        <f>I5/H5</f>
        <v>0.28324808184143224</v>
      </c>
      <c r="O5" s="7">
        <f t="shared" si="1"/>
        <v>4.2100017887716251E-2</v>
      </c>
      <c r="P5" s="7"/>
      <c r="Q5" s="7"/>
    </row>
    <row r="6" spans="2:17" ht="15" thickBot="1">
      <c r="B6" s="17" t="s">
        <v>79</v>
      </c>
      <c r="C6" s="1">
        <v>65719</v>
      </c>
      <c r="D6" s="14">
        <v>7933</v>
      </c>
      <c r="E6" s="1">
        <v>5138</v>
      </c>
      <c r="F6" s="3">
        <v>773</v>
      </c>
      <c r="G6" s="1">
        <v>9357</v>
      </c>
      <c r="H6" s="1">
        <v>51224</v>
      </c>
      <c r="I6" s="1">
        <v>4165</v>
      </c>
      <c r="J6" s="1">
        <v>1406</v>
      </c>
      <c r="K6" s="4">
        <v>110</v>
      </c>
      <c r="L6" s="60">
        <v>43860</v>
      </c>
      <c r="M6" s="10">
        <f t="shared" si="0"/>
        <v>0.14155723611132245</v>
      </c>
      <c r="N6" s="59">
        <f t="shared" ref="N6:N69" si="2">I6/H6</f>
        <v>8.1309542401999058E-2</v>
      </c>
      <c r="O6" s="7">
        <f t="shared" si="1"/>
        <v>0.35446705760607106</v>
      </c>
      <c r="P6" s="7"/>
      <c r="Q6" s="7"/>
    </row>
    <row r="7" spans="2:17" ht="15" thickBot="1">
      <c r="B7" s="17" t="s">
        <v>52</v>
      </c>
      <c r="C7" s="1">
        <v>50871</v>
      </c>
      <c r="D7" s="14">
        <v>6933</v>
      </c>
      <c r="E7" s="4">
        <v>351</v>
      </c>
      <c r="F7" s="3">
        <v>84</v>
      </c>
      <c r="G7" s="1">
        <v>6658</v>
      </c>
      <c r="H7" s="1">
        <v>43862</v>
      </c>
      <c r="I7" s="1">
        <v>1581</v>
      </c>
      <c r="J7" s="4">
        <v>607</v>
      </c>
      <c r="K7" s="4">
        <v>4</v>
      </c>
      <c r="L7" s="60">
        <v>43856</v>
      </c>
      <c r="M7" s="10">
        <f t="shared" si="0"/>
        <v>3.7978415993395055E-2</v>
      </c>
      <c r="N7" s="59">
        <f t="shared" si="2"/>
        <v>3.6044867995075461E-2</v>
      </c>
      <c r="O7" s="7">
        <f t="shared" si="1"/>
        <v>5.0078470537879866E-2</v>
      </c>
      <c r="P7" s="7"/>
      <c r="Q7" s="7"/>
    </row>
    <row r="8" spans="2:17" s="11" customFormat="1" ht="15" thickBot="1">
      <c r="B8" s="17" t="s">
        <v>95</v>
      </c>
      <c r="C8" s="1">
        <v>32964</v>
      </c>
      <c r="D8" s="14">
        <v>3809</v>
      </c>
      <c r="E8" s="1">
        <v>1995</v>
      </c>
      <c r="F8" s="3">
        <v>299</v>
      </c>
      <c r="G8" s="1">
        <v>5700</v>
      </c>
      <c r="H8" s="1">
        <v>25269</v>
      </c>
      <c r="I8" s="1">
        <v>3787</v>
      </c>
      <c r="J8" s="4">
        <v>505</v>
      </c>
      <c r="K8" s="4">
        <v>31</v>
      </c>
      <c r="L8" s="60">
        <v>43853</v>
      </c>
      <c r="M8" s="10">
        <f t="shared" si="0"/>
        <v>0.17540347045261498</v>
      </c>
      <c r="N8" s="59">
        <f t="shared" si="2"/>
        <v>0.1498674264909573</v>
      </c>
      <c r="O8" s="7">
        <f t="shared" si="1"/>
        <v>0.25925925925925924</v>
      </c>
      <c r="P8" s="7"/>
      <c r="Q8" s="7"/>
    </row>
    <row r="9" spans="2:17" ht="15" thickBot="1">
      <c r="B9" s="17" t="s">
        <v>99</v>
      </c>
      <c r="C9" s="1">
        <v>32332</v>
      </c>
      <c r="D9" s="14">
        <v>2926</v>
      </c>
      <c r="E9" s="1">
        <v>2378</v>
      </c>
      <c r="F9" s="3">
        <v>144</v>
      </c>
      <c r="G9" s="1">
        <v>11133</v>
      </c>
      <c r="H9" s="1">
        <v>18821</v>
      </c>
      <c r="I9" s="1">
        <v>2893</v>
      </c>
      <c r="J9" s="4">
        <v>385</v>
      </c>
      <c r="K9" s="4">
        <v>28</v>
      </c>
      <c r="L9" s="60">
        <v>43879</v>
      </c>
      <c r="M9" s="10">
        <f t="shared" si="0"/>
        <v>0.16302734133366326</v>
      </c>
      <c r="N9" s="59">
        <f t="shared" si="2"/>
        <v>0.15371127995324371</v>
      </c>
      <c r="O9" s="7">
        <f t="shared" si="1"/>
        <v>0.17600473688105989</v>
      </c>
      <c r="P9" s="7"/>
      <c r="Q9" s="7"/>
    </row>
    <row r="10" spans="2:17" ht="15" thickBot="1">
      <c r="B10" s="17" t="s">
        <v>89</v>
      </c>
      <c r="C10" s="1">
        <v>14543</v>
      </c>
      <c r="D10" s="14">
        <v>2885</v>
      </c>
      <c r="E10" s="4">
        <v>759</v>
      </c>
      <c r="F10" s="3">
        <v>181</v>
      </c>
      <c r="G10" s="4">
        <v>135</v>
      </c>
      <c r="H10" s="1">
        <v>13649</v>
      </c>
      <c r="I10" s="4">
        <v>163</v>
      </c>
      <c r="J10" s="4">
        <v>214</v>
      </c>
      <c r="K10" s="4">
        <v>11</v>
      </c>
      <c r="L10" s="60">
        <v>43860</v>
      </c>
      <c r="M10" s="10">
        <f t="shared" si="0"/>
        <v>6.3398198445987763E-2</v>
      </c>
      <c r="N10" s="59">
        <f t="shared" si="2"/>
        <v>1.1942266832734999E-2</v>
      </c>
      <c r="O10" s="7">
        <f t="shared" si="1"/>
        <v>0.84899328859060408</v>
      </c>
      <c r="P10" s="7"/>
      <c r="Q10" s="7"/>
    </row>
    <row r="11" spans="2:17" ht="15" thickBot="1">
      <c r="B11" s="17" t="s">
        <v>46</v>
      </c>
      <c r="C11" s="1">
        <v>12928</v>
      </c>
      <c r="D11" s="14">
        <v>1117</v>
      </c>
      <c r="E11" s="4">
        <v>231</v>
      </c>
      <c r="F11" s="3">
        <v>39</v>
      </c>
      <c r="G11" s="1">
        <v>1530</v>
      </c>
      <c r="H11" s="1">
        <v>11167</v>
      </c>
      <c r="I11" s="4">
        <v>203</v>
      </c>
      <c r="J11" s="1">
        <v>1494</v>
      </c>
      <c r="K11" s="4">
        <v>27</v>
      </c>
      <c r="L11" s="60">
        <v>43885</v>
      </c>
      <c r="M11" s="10">
        <f t="shared" si="0"/>
        <v>3.3570544554455448E-2</v>
      </c>
      <c r="N11" s="59">
        <f t="shared" si="2"/>
        <v>1.8178561833975104E-2</v>
      </c>
      <c r="O11" s="7">
        <f t="shared" si="1"/>
        <v>0.131175468483816</v>
      </c>
      <c r="P11" s="7"/>
      <c r="Q11" s="7"/>
    </row>
    <row r="12" spans="2:17" ht="15" thickBot="1">
      <c r="B12" s="17" t="s">
        <v>29</v>
      </c>
      <c r="C12" s="1">
        <v>9332</v>
      </c>
      <c r="D12" s="2">
        <v>91</v>
      </c>
      <c r="E12" s="4">
        <v>139</v>
      </c>
      <c r="F12" s="3">
        <v>8</v>
      </c>
      <c r="G12" s="1">
        <v>4528</v>
      </c>
      <c r="H12" s="1">
        <v>4665</v>
      </c>
      <c r="I12" s="4">
        <v>59</v>
      </c>
      <c r="J12" s="4">
        <v>182</v>
      </c>
      <c r="K12" s="4">
        <v>3</v>
      </c>
      <c r="L12" s="60">
        <v>43849</v>
      </c>
      <c r="M12" s="10">
        <f t="shared" si="0"/>
        <v>2.1217316759537076E-2</v>
      </c>
      <c r="N12" s="59">
        <f t="shared" si="2"/>
        <v>1.2647374062165059E-2</v>
      </c>
      <c r="O12" s="7">
        <f t="shared" si="1"/>
        <v>2.9783586886650955E-2</v>
      </c>
      <c r="P12" s="7"/>
      <c r="Q12" s="7"/>
    </row>
    <row r="13" spans="2:17" ht="15" thickBot="1">
      <c r="B13" s="17" t="s">
        <v>84</v>
      </c>
      <c r="C13" s="1">
        <v>8603</v>
      </c>
      <c r="D13" s="14">
        <v>1172</v>
      </c>
      <c r="E13" s="4">
        <v>546</v>
      </c>
      <c r="F13" s="3">
        <v>112</v>
      </c>
      <c r="G13" s="4">
        <v>3</v>
      </c>
      <c r="H13" s="1">
        <v>8054</v>
      </c>
      <c r="I13" s="4">
        <v>761</v>
      </c>
      <c r="J13" s="4">
        <v>502</v>
      </c>
      <c r="K13" s="4">
        <v>32</v>
      </c>
      <c r="L13" s="60">
        <v>43887</v>
      </c>
      <c r="M13" s="10">
        <f t="shared" si="0"/>
        <v>0.15192374752993143</v>
      </c>
      <c r="N13" s="59">
        <f t="shared" si="2"/>
        <v>9.4487211323565926E-2</v>
      </c>
      <c r="O13" s="7">
        <f t="shared" si="1"/>
        <v>0.99453551912568305</v>
      </c>
      <c r="P13" s="7"/>
      <c r="Q13" s="7"/>
    </row>
    <row r="14" spans="2:17" ht="15" thickBot="1">
      <c r="B14" s="17" t="s">
        <v>51</v>
      </c>
      <c r="C14" s="1">
        <v>7697</v>
      </c>
      <c r="D14" s="2">
        <v>788</v>
      </c>
      <c r="E14" s="4">
        <v>58</v>
      </c>
      <c r="F14" s="3">
        <v>9</v>
      </c>
      <c r="G14" s="4">
        <v>225</v>
      </c>
      <c r="H14" s="1">
        <v>7414</v>
      </c>
      <c r="I14" s="4">
        <v>128</v>
      </c>
      <c r="J14" s="4">
        <v>855</v>
      </c>
      <c r="K14" s="4">
        <v>6</v>
      </c>
      <c r="L14" s="60">
        <v>43885</v>
      </c>
      <c r="M14" s="10">
        <f t="shared" si="0"/>
        <v>2.4165259191892944E-2</v>
      </c>
      <c r="N14" s="59">
        <f t="shared" si="2"/>
        <v>1.7264634475316967E-2</v>
      </c>
      <c r="O14" s="7">
        <f t="shared" si="1"/>
        <v>0.20494699646643111</v>
      </c>
      <c r="P14" s="7"/>
      <c r="Q14" s="7"/>
    </row>
    <row r="15" spans="2:17" ht="15" thickBot="1">
      <c r="B15" s="17" t="s">
        <v>77</v>
      </c>
      <c r="C15" s="1">
        <v>7284</v>
      </c>
      <c r="D15" s="14">
        <v>1049</v>
      </c>
      <c r="E15" s="4">
        <v>289</v>
      </c>
      <c r="F15" s="3">
        <v>69</v>
      </c>
      <c r="G15" s="4">
        <v>858</v>
      </c>
      <c r="H15" s="1">
        <v>6137</v>
      </c>
      <c r="I15" s="4">
        <v>690</v>
      </c>
      <c r="J15" s="4">
        <v>628</v>
      </c>
      <c r="K15" s="4">
        <v>25</v>
      </c>
      <c r="L15" s="60">
        <v>43864</v>
      </c>
      <c r="M15" s="10">
        <f t="shared" si="0"/>
        <v>0.1344041735310269</v>
      </c>
      <c r="N15" s="59">
        <f t="shared" si="2"/>
        <v>0.11243278474824833</v>
      </c>
      <c r="O15" s="7">
        <f t="shared" si="1"/>
        <v>0.25196163905841323</v>
      </c>
      <c r="P15" s="7"/>
      <c r="Q15" s="7"/>
    </row>
    <row r="16" spans="2:17" ht="15" thickBot="1">
      <c r="B16" s="17" t="s">
        <v>87</v>
      </c>
      <c r="C16" s="1">
        <v>5698</v>
      </c>
      <c r="D16" s="14">
        <v>2069</v>
      </c>
      <c r="E16" s="4">
        <v>92</v>
      </c>
      <c r="F16" s="3">
        <v>17</v>
      </c>
      <c r="G16" s="4">
        <v>42</v>
      </c>
      <c r="H16" s="1">
        <v>5564</v>
      </c>
      <c r="I16" s="4">
        <v>241</v>
      </c>
      <c r="J16" s="4">
        <v>68</v>
      </c>
      <c r="K16" s="4">
        <v>1</v>
      </c>
      <c r="L16" s="60">
        <v>43899</v>
      </c>
      <c r="M16" s="10">
        <f t="shared" si="0"/>
        <v>5.844155844155844E-2</v>
      </c>
      <c r="N16" s="59">
        <f t="shared" si="2"/>
        <v>4.3314162473040978E-2</v>
      </c>
      <c r="O16" s="7">
        <f t="shared" si="1"/>
        <v>0.68656716417910446</v>
      </c>
      <c r="P16" s="7"/>
      <c r="Q16" s="7"/>
    </row>
    <row r="17" spans="2:17" ht="15" thickBot="1">
      <c r="B17" s="17" t="s">
        <v>43</v>
      </c>
      <c r="C17" s="1">
        <v>4757</v>
      </c>
      <c r="D17" s="2">
        <v>714</v>
      </c>
      <c r="E17" s="4">
        <v>55</v>
      </c>
      <c r="F17" s="3">
        <v>16</v>
      </c>
      <c r="G17" s="4">
        <v>354</v>
      </c>
      <c r="H17" s="1">
        <v>4348</v>
      </c>
      <c r="I17" s="4">
        <v>120</v>
      </c>
      <c r="J17" s="4">
        <v>126</v>
      </c>
      <c r="K17" s="4">
        <v>1</v>
      </c>
      <c r="L17" s="60">
        <v>43854</v>
      </c>
      <c r="M17" s="10">
        <f t="shared" si="0"/>
        <v>3.6787891528274122E-2</v>
      </c>
      <c r="N17" s="59">
        <f t="shared" si="2"/>
        <v>2.7598896044158234E-2</v>
      </c>
      <c r="O17" s="7">
        <f t="shared" si="1"/>
        <v>0.13447432762836187</v>
      </c>
      <c r="P17" s="7"/>
      <c r="Q17" s="7"/>
    </row>
    <row r="18" spans="2:17" s="11" customFormat="1" ht="15" thickBot="1">
      <c r="B18" s="17" t="s">
        <v>59</v>
      </c>
      <c r="C18" s="1">
        <v>4268</v>
      </c>
      <c r="D18" s="2">
        <v>724</v>
      </c>
      <c r="E18" s="4">
        <v>76</v>
      </c>
      <c r="F18" s="3">
        <v>16</v>
      </c>
      <c r="G18" s="4">
        <v>43</v>
      </c>
      <c r="H18" s="1">
        <v>4149</v>
      </c>
      <c r="I18" s="4">
        <v>71</v>
      </c>
      <c r="J18" s="4">
        <v>419</v>
      </c>
      <c r="K18" s="4">
        <v>7</v>
      </c>
      <c r="L18" s="60">
        <v>43891</v>
      </c>
      <c r="M18" s="10">
        <f t="shared" si="0"/>
        <v>3.444236176194939E-2</v>
      </c>
      <c r="N18" s="59">
        <f t="shared" si="2"/>
        <v>1.7112557242709086E-2</v>
      </c>
      <c r="O18" s="7">
        <f t="shared" si="1"/>
        <v>0.6386554621848739</v>
      </c>
      <c r="P18" s="7"/>
      <c r="Q18" s="7"/>
    </row>
    <row r="19" spans="2:17" ht="15" thickBot="1">
      <c r="B19" s="17" t="s">
        <v>31</v>
      </c>
      <c r="C19" s="1">
        <v>3771</v>
      </c>
      <c r="D19" s="2">
        <v>399</v>
      </c>
      <c r="E19" s="4">
        <v>19</v>
      </c>
      <c r="F19" s="3">
        <v>5</v>
      </c>
      <c r="G19" s="4">
        <v>7</v>
      </c>
      <c r="H19" s="1">
        <v>3745</v>
      </c>
      <c r="I19" s="4">
        <v>70</v>
      </c>
      <c r="J19" s="4">
        <v>696</v>
      </c>
      <c r="K19" s="4">
        <v>4</v>
      </c>
      <c r="L19" s="60">
        <v>43886</v>
      </c>
      <c r="M19" s="10">
        <f t="shared" si="0"/>
        <v>2.360116679925749E-2</v>
      </c>
      <c r="N19" s="59">
        <f t="shared" si="2"/>
        <v>1.8691588785046728E-2</v>
      </c>
      <c r="O19" s="7">
        <f t="shared" si="1"/>
        <v>0.73076923076923073</v>
      </c>
      <c r="P19" s="7"/>
      <c r="Q19" s="7"/>
    </row>
    <row r="20" spans="2:17" ht="15" thickBot="1">
      <c r="B20" s="17" t="s">
        <v>123</v>
      </c>
      <c r="C20" s="1">
        <v>3417</v>
      </c>
      <c r="D20" s="2">
        <v>432</v>
      </c>
      <c r="E20" s="4">
        <v>92</v>
      </c>
      <c r="F20" s="3">
        <v>15</v>
      </c>
      <c r="G20" s="4">
        <v>6</v>
      </c>
      <c r="H20" s="1">
        <v>3319</v>
      </c>
      <c r="I20" s="4">
        <v>296</v>
      </c>
      <c r="J20" s="4">
        <v>16</v>
      </c>
      <c r="K20" s="4">
        <v>0.4</v>
      </c>
      <c r="L20" s="60">
        <v>43885</v>
      </c>
      <c r="M20" s="10">
        <f t="shared" si="0"/>
        <v>0.11354989757096869</v>
      </c>
      <c r="N20" s="59">
        <f t="shared" si="2"/>
        <v>8.9183489002711655E-2</v>
      </c>
      <c r="O20" s="7">
        <f t="shared" si="1"/>
        <v>0.93877551020408168</v>
      </c>
      <c r="P20" s="7"/>
      <c r="Q20" s="7"/>
    </row>
    <row r="21" spans="2:17" ht="15" thickBot="1">
      <c r="B21" s="17" t="s">
        <v>25</v>
      </c>
      <c r="C21" s="1">
        <v>3378</v>
      </c>
      <c r="D21" s="2">
        <v>328</v>
      </c>
      <c r="E21" s="4">
        <v>13</v>
      </c>
      <c r="F21" s="4"/>
      <c r="G21" s="4">
        <v>170</v>
      </c>
      <c r="H21" s="1">
        <v>3195</v>
      </c>
      <c r="I21" s="4">
        <v>23</v>
      </c>
      <c r="J21" s="4">
        <v>132</v>
      </c>
      <c r="K21" s="4">
        <v>0.5</v>
      </c>
      <c r="L21" s="60">
        <v>43854</v>
      </c>
      <c r="M21" s="10">
        <f t="shared" si="0"/>
        <v>1.0657193605683837E-2</v>
      </c>
      <c r="N21" s="59">
        <f t="shared" si="2"/>
        <v>7.1987480438184667E-3</v>
      </c>
      <c r="O21" s="7">
        <f t="shared" si="1"/>
        <v>7.1038251366120214E-2</v>
      </c>
      <c r="P21" s="7"/>
      <c r="Q21" s="7"/>
    </row>
    <row r="22" spans="2:17" ht="15" thickBot="1">
      <c r="B22" s="17" t="s">
        <v>81</v>
      </c>
      <c r="C22" s="1">
        <v>3069</v>
      </c>
      <c r="D22" s="2">
        <v>229</v>
      </c>
      <c r="E22" s="4">
        <v>105</v>
      </c>
      <c r="F22" s="3">
        <v>28</v>
      </c>
      <c r="G22" s="4">
        <v>16</v>
      </c>
      <c r="H22" s="1">
        <v>2948</v>
      </c>
      <c r="I22" s="4">
        <v>214</v>
      </c>
      <c r="J22" s="4">
        <v>304</v>
      </c>
      <c r="K22" s="4">
        <v>10</v>
      </c>
      <c r="L22" s="60">
        <v>43860</v>
      </c>
      <c r="M22" s="10">
        <f t="shared" si="0"/>
        <v>0.1039426523297491</v>
      </c>
      <c r="N22" s="59">
        <f t="shared" si="2"/>
        <v>7.2591587516960654E-2</v>
      </c>
      <c r="O22" s="7">
        <f t="shared" si="1"/>
        <v>0.86776859504132231</v>
      </c>
      <c r="P22" s="7"/>
      <c r="Q22" s="7"/>
    </row>
    <row r="23" spans="2:17" s="11" customFormat="1" ht="15" thickBot="1">
      <c r="B23" s="17" t="s">
        <v>49</v>
      </c>
      <c r="C23" s="1">
        <v>3035</v>
      </c>
      <c r="D23" s="2">
        <v>342</v>
      </c>
      <c r="E23" s="4">
        <v>12</v>
      </c>
      <c r="F23" s="3">
        <v>4</v>
      </c>
      <c r="G23" s="4">
        <v>79</v>
      </c>
      <c r="H23" s="1">
        <v>2944</v>
      </c>
      <c r="I23" s="4">
        <v>49</v>
      </c>
      <c r="J23" s="4">
        <v>351</v>
      </c>
      <c r="K23" s="4">
        <v>1</v>
      </c>
      <c r="L23" s="60">
        <v>43881</v>
      </c>
      <c r="M23" s="10">
        <f t="shared" si="0"/>
        <v>2.0098846787479408E-2</v>
      </c>
      <c r="N23" s="59">
        <f t="shared" si="2"/>
        <v>1.6644021739130436E-2</v>
      </c>
      <c r="O23" s="7">
        <f t="shared" si="1"/>
        <v>0.13186813186813187</v>
      </c>
      <c r="P23" s="13"/>
      <c r="Q23" s="13"/>
    </row>
    <row r="24" spans="2:17" ht="15" thickBot="1">
      <c r="B24" s="5" t="s">
        <v>48</v>
      </c>
      <c r="C24" s="1">
        <v>2279</v>
      </c>
      <c r="D24" s="2">
        <v>354</v>
      </c>
      <c r="E24" s="4">
        <v>9</v>
      </c>
      <c r="F24" s="4"/>
      <c r="G24" s="4">
        <v>11</v>
      </c>
      <c r="H24" s="1">
        <v>2259</v>
      </c>
      <c r="I24" s="4">
        <v>34</v>
      </c>
      <c r="J24" s="4">
        <v>213</v>
      </c>
      <c r="K24" s="4">
        <v>0.8</v>
      </c>
      <c r="L24" s="60">
        <v>43890</v>
      </c>
      <c r="M24" s="10">
        <f t="shared" si="0"/>
        <v>1.8867924528301886E-2</v>
      </c>
      <c r="N24" s="59">
        <f t="shared" si="2"/>
        <v>1.5050907481186366E-2</v>
      </c>
      <c r="O24" s="7">
        <f t="shared" si="1"/>
        <v>0.45</v>
      </c>
      <c r="P24" s="7"/>
      <c r="Q24" s="7"/>
    </row>
    <row r="25" spans="2:17" ht="15" thickBot="1">
      <c r="B25" s="17" t="s">
        <v>76</v>
      </c>
      <c r="C25" s="1">
        <v>2161</v>
      </c>
      <c r="D25" s="2">
        <v>130</v>
      </c>
      <c r="E25" s="4">
        <v>26</v>
      </c>
      <c r="F25" s="3">
        <v>3</v>
      </c>
      <c r="G25" s="4">
        <v>259</v>
      </c>
      <c r="H25" s="1">
        <v>1876</v>
      </c>
      <c r="I25" s="4">
        <v>54</v>
      </c>
      <c r="J25" s="4">
        <v>67</v>
      </c>
      <c r="K25" s="4">
        <v>0.8</v>
      </c>
      <c r="L25" s="60">
        <v>43854</v>
      </c>
      <c r="M25" s="10">
        <f t="shared" si="0"/>
        <v>3.7019898195279961E-2</v>
      </c>
      <c r="N25" s="59">
        <f t="shared" si="2"/>
        <v>2.8784648187633263E-2</v>
      </c>
      <c r="O25" s="7">
        <f t="shared" si="1"/>
        <v>9.1228070175438603E-2</v>
      </c>
      <c r="P25" s="7"/>
      <c r="Q25" s="7"/>
    </row>
    <row r="26" spans="2:17" ht="15" thickBot="1">
      <c r="B26" s="17" t="s">
        <v>68</v>
      </c>
      <c r="C26" s="1">
        <v>2121</v>
      </c>
      <c r="D26" s="2">
        <v>302</v>
      </c>
      <c r="E26" s="4">
        <v>22</v>
      </c>
      <c r="F26" s="3">
        <v>3</v>
      </c>
      <c r="G26" s="4">
        <v>5</v>
      </c>
      <c r="H26" s="1">
        <v>2094</v>
      </c>
      <c r="I26" s="4">
        <v>59</v>
      </c>
      <c r="J26" s="4">
        <v>430</v>
      </c>
      <c r="K26" s="4">
        <v>4</v>
      </c>
      <c r="L26" s="60">
        <v>43889</v>
      </c>
      <c r="M26" s="10">
        <f t="shared" si="0"/>
        <v>3.818953323903819E-2</v>
      </c>
      <c r="N26" s="59">
        <f t="shared" si="2"/>
        <v>2.8175740210124166E-2</v>
      </c>
      <c r="O26" s="7">
        <f t="shared" si="1"/>
        <v>0.81481481481481477</v>
      </c>
      <c r="P26" s="7"/>
      <c r="Q26" s="7"/>
    </row>
    <row r="27" spans="2:17" ht="15" thickBot="1">
      <c r="B27" s="17" t="s">
        <v>54</v>
      </c>
      <c r="C27" s="1">
        <v>2046</v>
      </c>
      <c r="D27" s="2">
        <v>169</v>
      </c>
      <c r="E27" s="4">
        <v>52</v>
      </c>
      <c r="F27" s="3">
        <v>11</v>
      </c>
      <c r="G27" s="4">
        <v>1</v>
      </c>
      <c r="H27" s="1">
        <v>1993</v>
      </c>
      <c r="I27" s="4">
        <v>109</v>
      </c>
      <c r="J27" s="4">
        <v>353</v>
      </c>
      <c r="K27" s="4">
        <v>9</v>
      </c>
      <c r="L27" s="60">
        <v>43887</v>
      </c>
      <c r="M27" s="10">
        <f t="shared" si="0"/>
        <v>7.8690127077223851E-2</v>
      </c>
      <c r="N27" s="59">
        <f t="shared" si="2"/>
        <v>5.4691419969894628E-2</v>
      </c>
      <c r="O27" s="7">
        <f t="shared" si="1"/>
        <v>0.98113207547169812</v>
      </c>
      <c r="P27" s="7"/>
      <c r="Q27" s="7"/>
    </row>
    <row r="28" spans="2:17" ht="15" thickBot="1">
      <c r="B28" s="5" t="s">
        <v>115</v>
      </c>
      <c r="C28" s="1">
        <v>1627</v>
      </c>
      <c r="D28" s="2">
        <v>224</v>
      </c>
      <c r="E28" s="4">
        <v>41</v>
      </c>
      <c r="F28" s="3">
        <v>7</v>
      </c>
      <c r="G28" s="4">
        <v>3</v>
      </c>
      <c r="H28" s="1">
        <v>1583</v>
      </c>
      <c r="I28" s="4">
        <v>58</v>
      </c>
      <c r="J28" s="4">
        <v>92</v>
      </c>
      <c r="K28" s="4">
        <v>2</v>
      </c>
      <c r="L28" s="60">
        <v>43889</v>
      </c>
      <c r="M28" s="10">
        <f t="shared" si="0"/>
        <v>6.0848186846957593E-2</v>
      </c>
      <c r="N28" s="59">
        <f t="shared" si="2"/>
        <v>3.6639292482627921E-2</v>
      </c>
      <c r="O28" s="7">
        <f t="shared" si="1"/>
        <v>0.93181818181818177</v>
      </c>
      <c r="P28" s="7"/>
      <c r="Q28" s="7"/>
    </row>
    <row r="29" spans="2:17" ht="15" thickBot="1">
      <c r="B29" s="5" t="s">
        <v>72</v>
      </c>
      <c r="C29" s="1">
        <v>1610</v>
      </c>
      <c r="D29" s="2">
        <v>304</v>
      </c>
      <c r="E29" s="4">
        <v>5</v>
      </c>
      <c r="F29" s="3">
        <v>1</v>
      </c>
      <c r="G29" s="4">
        <v>43</v>
      </c>
      <c r="H29" s="1">
        <v>1562</v>
      </c>
      <c r="I29" s="4">
        <v>7</v>
      </c>
      <c r="J29" s="4">
        <v>84</v>
      </c>
      <c r="K29" s="4">
        <v>0.3</v>
      </c>
      <c r="L29" s="60">
        <v>43892</v>
      </c>
      <c r="M29" s="10">
        <f t="shared" si="0"/>
        <v>7.4534161490683228E-3</v>
      </c>
      <c r="N29" s="59">
        <f t="shared" si="2"/>
        <v>4.4814340588988479E-3</v>
      </c>
      <c r="O29" s="7">
        <f t="shared" si="1"/>
        <v>0.10416666666666667</v>
      </c>
      <c r="P29" s="7"/>
      <c r="Q29" s="7"/>
    </row>
    <row r="30" spans="2:17" ht="15" thickBot="1">
      <c r="B30" s="5" t="s">
        <v>33</v>
      </c>
      <c r="C30" s="1">
        <v>1605</v>
      </c>
      <c r="D30" s="2">
        <v>152</v>
      </c>
      <c r="E30" s="4">
        <v>15</v>
      </c>
      <c r="F30" s="3">
        <v>6</v>
      </c>
      <c r="G30" s="4">
        <v>40</v>
      </c>
      <c r="H30" s="1">
        <v>1550</v>
      </c>
      <c r="I30" s="4">
        <v>25</v>
      </c>
      <c r="J30" s="1">
        <v>2564</v>
      </c>
      <c r="K30" s="4">
        <v>24</v>
      </c>
      <c r="L30" s="60">
        <v>43889</v>
      </c>
      <c r="M30" s="10">
        <f t="shared" si="0"/>
        <v>2.4922118380062305E-2</v>
      </c>
      <c r="N30" s="59">
        <f t="shared" si="2"/>
        <v>1.6129032258064516E-2</v>
      </c>
      <c r="O30" s="7">
        <f t="shared" si="1"/>
        <v>0.27272727272727271</v>
      </c>
      <c r="P30" s="7"/>
      <c r="Q30" s="7"/>
    </row>
    <row r="31" spans="2:17" ht="15" thickBot="1">
      <c r="B31" s="5" t="s">
        <v>105</v>
      </c>
      <c r="C31" s="1">
        <v>1499</v>
      </c>
      <c r="D31" s="2">
        <v>112</v>
      </c>
      <c r="E31" s="4">
        <v>49</v>
      </c>
      <c r="F31" s="3">
        <v>2</v>
      </c>
      <c r="G31" s="4">
        <v>372</v>
      </c>
      <c r="H31" s="1">
        <v>1078</v>
      </c>
      <c r="I31" s="4">
        <v>56</v>
      </c>
      <c r="J31" s="4">
        <v>12</v>
      </c>
      <c r="K31" s="4">
        <v>0.4</v>
      </c>
      <c r="L31" s="60">
        <v>43844</v>
      </c>
      <c r="M31" s="10">
        <f t="shared" si="0"/>
        <v>7.0046697798532356E-2</v>
      </c>
      <c r="N31" s="59">
        <f t="shared" si="2"/>
        <v>5.1948051948051951E-2</v>
      </c>
      <c r="O31" s="7">
        <f t="shared" si="1"/>
        <v>0.1163895486935867</v>
      </c>
      <c r="P31" s="7"/>
      <c r="Q31" s="7"/>
    </row>
    <row r="32" spans="2:17" ht="15" thickBot="1">
      <c r="B32" s="17" t="s">
        <v>64</v>
      </c>
      <c r="C32" s="1">
        <v>1389</v>
      </c>
      <c r="D32" s="2">
        <v>168</v>
      </c>
      <c r="E32" s="4">
        <v>16</v>
      </c>
      <c r="F32" s="4"/>
      <c r="G32" s="4">
        <v>7</v>
      </c>
      <c r="H32" s="1">
        <v>1366</v>
      </c>
      <c r="I32" s="4">
        <v>3</v>
      </c>
      <c r="J32" s="4">
        <v>37</v>
      </c>
      <c r="K32" s="4">
        <v>0.4</v>
      </c>
      <c r="L32" s="60">
        <v>43893</v>
      </c>
      <c r="M32" s="10">
        <f t="shared" si="0"/>
        <v>1.3678905687544997E-2</v>
      </c>
      <c r="N32" s="59">
        <f t="shared" si="2"/>
        <v>2.1961932650073207E-3</v>
      </c>
      <c r="O32" s="7">
        <f t="shared" si="1"/>
        <v>0.69565217391304346</v>
      </c>
      <c r="P32" s="7"/>
      <c r="Q32" s="7"/>
    </row>
    <row r="33" spans="2:17" ht="15" thickBot="1">
      <c r="B33" s="5" t="s">
        <v>120</v>
      </c>
      <c r="C33" s="1">
        <v>1373</v>
      </c>
      <c r="D33" s="2">
        <v>172</v>
      </c>
      <c r="E33" s="4">
        <v>11</v>
      </c>
      <c r="F33" s="3">
        <v>2</v>
      </c>
      <c r="G33" s="4">
        <v>23</v>
      </c>
      <c r="H33" s="1">
        <v>1339</v>
      </c>
      <c r="I33" s="4">
        <v>7</v>
      </c>
      <c r="J33" s="4">
        <v>6</v>
      </c>
      <c r="K33" s="4">
        <v>0.05</v>
      </c>
      <c r="L33" s="60">
        <v>43886</v>
      </c>
      <c r="M33" s="10">
        <f t="shared" si="0"/>
        <v>1.3109978150036417E-2</v>
      </c>
      <c r="N33" s="59">
        <f t="shared" si="2"/>
        <v>5.2277819268110532E-3</v>
      </c>
      <c r="O33" s="7">
        <f t="shared" si="1"/>
        <v>0.3235294117647059</v>
      </c>
      <c r="P33" s="7"/>
      <c r="Q33" s="7"/>
    </row>
    <row r="34" spans="2:17" ht="15" thickBot="1">
      <c r="B34" s="5" t="s">
        <v>80</v>
      </c>
      <c r="C34" s="1">
        <v>1292</v>
      </c>
      <c r="D34" s="2">
        <v>263</v>
      </c>
      <c r="E34" s="4">
        <v>26</v>
      </c>
      <c r="F34" s="3">
        <v>3</v>
      </c>
      <c r="G34" s="4">
        <v>115</v>
      </c>
      <c r="H34" s="1">
        <v>1151</v>
      </c>
      <c r="I34" s="4">
        <v>32</v>
      </c>
      <c r="J34" s="4">
        <v>67</v>
      </c>
      <c r="K34" s="4">
        <v>1</v>
      </c>
      <c r="L34" s="60">
        <v>43886</v>
      </c>
      <c r="M34" s="10">
        <f t="shared" si="0"/>
        <v>4.4891640866873063E-2</v>
      </c>
      <c r="N34" s="59">
        <f t="shared" si="2"/>
        <v>2.780191138140747E-2</v>
      </c>
      <c r="O34" s="7">
        <f t="shared" si="1"/>
        <v>0.18439716312056736</v>
      </c>
      <c r="P34" s="7"/>
      <c r="Q34" s="7"/>
    </row>
    <row r="35" spans="2:17" ht="15" thickBot="1">
      <c r="B35" s="5" t="s">
        <v>70</v>
      </c>
      <c r="C35" s="1">
        <v>1170</v>
      </c>
      <c r="D35" s="2">
        <v>243</v>
      </c>
      <c r="E35" s="4">
        <v>1</v>
      </c>
      <c r="F35" s="3">
        <v>1</v>
      </c>
      <c r="G35" s="4">
        <v>31</v>
      </c>
      <c r="H35" s="1">
        <v>1138</v>
      </c>
      <c r="I35" s="4">
        <v>7</v>
      </c>
      <c r="J35" s="4">
        <v>20</v>
      </c>
      <c r="K35" s="4">
        <v>0.02</v>
      </c>
      <c r="L35" s="60">
        <v>43894</v>
      </c>
      <c r="M35" s="10">
        <f t="shared" si="0"/>
        <v>6.8376068376068376E-3</v>
      </c>
      <c r="N35" s="59">
        <f t="shared" si="2"/>
        <v>6.1511423550087872E-3</v>
      </c>
      <c r="O35" s="7">
        <f t="shared" si="1"/>
        <v>3.125E-2</v>
      </c>
      <c r="P35" s="7"/>
      <c r="Q35" s="7"/>
    </row>
    <row r="36" spans="2:17" ht="15" thickBot="1">
      <c r="B36" s="5" t="s">
        <v>109</v>
      </c>
      <c r="C36" s="1">
        <v>1136</v>
      </c>
      <c r="D36" s="2">
        <v>91</v>
      </c>
      <c r="E36" s="4">
        <v>5</v>
      </c>
      <c r="F36" s="3">
        <v>1</v>
      </c>
      <c r="G36" s="4">
        <v>97</v>
      </c>
      <c r="H36" s="1">
        <v>1034</v>
      </c>
      <c r="I36" s="4">
        <v>11</v>
      </c>
      <c r="J36" s="4">
        <v>16</v>
      </c>
      <c r="K36" s="4">
        <v>7.0000000000000007E-2</v>
      </c>
      <c r="L36" s="60">
        <v>43842</v>
      </c>
      <c r="M36" s="10">
        <f t="shared" si="0"/>
        <v>1.4084507042253521E-2</v>
      </c>
      <c r="N36" s="59">
        <f t="shared" si="2"/>
        <v>1.0638297872340425E-2</v>
      </c>
      <c r="O36" s="7">
        <f t="shared" si="1"/>
        <v>4.9019607843137254E-2</v>
      </c>
      <c r="P36" s="7"/>
      <c r="Q36" s="7"/>
    </row>
    <row r="37" spans="2:17" ht="15" thickBot="1">
      <c r="B37" s="5" t="s">
        <v>148</v>
      </c>
      <c r="C37" s="1">
        <v>1104</v>
      </c>
      <c r="D37" s="2">
        <v>92</v>
      </c>
      <c r="E37" s="4">
        <v>3</v>
      </c>
      <c r="F37" s="4"/>
      <c r="G37" s="4">
        <v>35</v>
      </c>
      <c r="H37" s="1">
        <v>1066</v>
      </c>
      <c r="I37" s="4">
        <v>6</v>
      </c>
      <c r="J37" s="4">
        <v>32</v>
      </c>
      <c r="K37" s="4">
        <v>0.09</v>
      </c>
      <c r="L37" s="60">
        <v>43891</v>
      </c>
      <c r="M37" s="10">
        <f t="shared" si="0"/>
        <v>8.152173913043478E-3</v>
      </c>
      <c r="N37" s="59">
        <f t="shared" si="2"/>
        <v>5.6285178236397749E-3</v>
      </c>
      <c r="O37" s="7">
        <f t="shared" si="1"/>
        <v>7.8947368421052627E-2</v>
      </c>
      <c r="P37" s="7"/>
      <c r="Q37" s="7"/>
    </row>
    <row r="38" spans="2:17" ht="15" thickBot="1">
      <c r="B38" s="17" t="s">
        <v>146</v>
      </c>
      <c r="C38" s="1">
        <v>1046</v>
      </c>
      <c r="D38" s="2">
        <v>153</v>
      </c>
      <c r="E38" s="4">
        <v>87</v>
      </c>
      <c r="F38" s="3">
        <v>9</v>
      </c>
      <c r="G38" s="4">
        <v>46</v>
      </c>
      <c r="H38" s="4">
        <v>913</v>
      </c>
      <c r="I38" s="4"/>
      <c r="J38" s="4">
        <v>4</v>
      </c>
      <c r="K38" s="4">
        <v>0.3</v>
      </c>
      <c r="L38" s="60">
        <v>43891</v>
      </c>
      <c r="M38" s="10">
        <f t="shared" si="0"/>
        <v>8.3173996175908219E-2</v>
      </c>
      <c r="N38" s="59">
        <f t="shared" si="2"/>
        <v>0</v>
      </c>
      <c r="O38" s="7">
        <f t="shared" si="1"/>
        <v>0.65413533834586468</v>
      </c>
      <c r="P38" s="7"/>
      <c r="Q38" s="7"/>
    </row>
    <row r="39" spans="2:17" ht="15" thickBot="1">
      <c r="B39" s="5" t="s">
        <v>55</v>
      </c>
      <c r="C39" s="1">
        <v>1041</v>
      </c>
      <c r="D39" s="2">
        <v>83</v>
      </c>
      <c r="E39" s="4">
        <v>7</v>
      </c>
      <c r="F39" s="3">
        <v>2</v>
      </c>
      <c r="G39" s="4">
        <v>10</v>
      </c>
      <c r="H39" s="1">
        <v>1024</v>
      </c>
      <c r="I39" s="4">
        <v>32</v>
      </c>
      <c r="J39" s="4">
        <v>188</v>
      </c>
      <c r="K39" s="4">
        <v>1</v>
      </c>
      <c r="L39" s="60">
        <v>43858</v>
      </c>
      <c r="M39" s="10">
        <f t="shared" si="0"/>
        <v>3.7463976945244955E-2</v>
      </c>
      <c r="N39" s="59">
        <f t="shared" si="2"/>
        <v>3.125E-2</v>
      </c>
      <c r="O39" s="7">
        <f t="shared" si="1"/>
        <v>0.41176470588235292</v>
      </c>
      <c r="P39" s="7"/>
      <c r="Q39" s="7"/>
    </row>
    <row r="40" spans="2:17" ht="15" thickBot="1">
      <c r="B40" s="5" t="s">
        <v>24</v>
      </c>
      <c r="C40" s="1">
        <v>1036</v>
      </c>
      <c r="D40" s="2">
        <v>196</v>
      </c>
      <c r="E40" s="4">
        <v>4</v>
      </c>
      <c r="F40" s="3">
        <v>1</v>
      </c>
      <c r="G40" s="4">
        <v>45</v>
      </c>
      <c r="H40" s="4">
        <v>987</v>
      </c>
      <c r="I40" s="4">
        <v>8</v>
      </c>
      <c r="J40" s="4">
        <v>7</v>
      </c>
      <c r="K40" s="4">
        <v>0.03</v>
      </c>
      <c r="L40" s="60">
        <v>43860</v>
      </c>
      <c r="M40" s="10">
        <f t="shared" si="0"/>
        <v>1.1583011583011582E-2</v>
      </c>
      <c r="N40" s="59">
        <f t="shared" si="2"/>
        <v>8.1053698074974676E-3</v>
      </c>
      <c r="O40" s="7">
        <f t="shared" si="1"/>
        <v>8.1632653061224483E-2</v>
      </c>
      <c r="P40" s="7"/>
      <c r="Q40" s="7"/>
    </row>
    <row r="41" spans="2:17" ht="15" thickBot="1">
      <c r="B41" s="17" t="s">
        <v>69</v>
      </c>
      <c r="C41" s="4">
        <v>966</v>
      </c>
      <c r="D41" s="2">
        <v>74</v>
      </c>
      <c r="E41" s="4">
        <v>28</v>
      </c>
      <c r="F41" s="3">
        <v>1</v>
      </c>
      <c r="G41" s="4">
        <v>52</v>
      </c>
      <c r="H41" s="4">
        <v>886</v>
      </c>
      <c r="I41" s="4">
        <v>66</v>
      </c>
      <c r="J41" s="4">
        <v>93</v>
      </c>
      <c r="K41" s="4">
        <v>3</v>
      </c>
      <c r="L41" s="60">
        <v>43886</v>
      </c>
      <c r="M41" s="10">
        <f t="shared" si="0"/>
        <v>9.7308488612836433E-2</v>
      </c>
      <c r="N41" s="59">
        <f t="shared" si="2"/>
        <v>7.4492099322799099E-2</v>
      </c>
      <c r="O41" s="7">
        <f t="shared" si="1"/>
        <v>0.35</v>
      </c>
      <c r="P41" s="7"/>
      <c r="Q41" s="7"/>
    </row>
    <row r="42" spans="2:17" ht="15" thickBot="1">
      <c r="B42" s="5" t="s">
        <v>20</v>
      </c>
      <c r="C42" s="4">
        <v>890</v>
      </c>
      <c r="D42" s="2">
        <v>88</v>
      </c>
      <c r="E42" s="4">
        <v>2</v>
      </c>
      <c r="F42" s="4"/>
      <c r="G42" s="4">
        <v>97</v>
      </c>
      <c r="H42" s="4">
        <v>791</v>
      </c>
      <c r="I42" s="4">
        <v>18</v>
      </c>
      <c r="J42" s="1">
        <v>2608</v>
      </c>
      <c r="K42" s="4">
        <v>6</v>
      </c>
      <c r="L42" s="60">
        <v>43888</v>
      </c>
      <c r="M42" s="10">
        <f t="shared" si="0"/>
        <v>2.247191011235955E-2</v>
      </c>
      <c r="N42" s="59">
        <f t="shared" si="2"/>
        <v>2.2756005056890013E-2</v>
      </c>
      <c r="O42" s="7">
        <f t="shared" si="1"/>
        <v>2.0202020202020204E-2</v>
      </c>
      <c r="P42" s="7"/>
      <c r="Q42" s="7"/>
    </row>
    <row r="43" spans="2:17" ht="15" thickBot="1">
      <c r="B43" s="17" t="s">
        <v>113</v>
      </c>
      <c r="C43" s="4">
        <v>887</v>
      </c>
      <c r="D43" s="2">
        <v>160</v>
      </c>
      <c r="E43" s="4">
        <v>20</v>
      </c>
      <c r="F43" s="4"/>
      <c r="G43" s="4">
        <v>73</v>
      </c>
      <c r="H43" s="4">
        <v>794</v>
      </c>
      <c r="I43" s="4"/>
      <c r="J43" s="4">
        <v>0.6</v>
      </c>
      <c r="K43" s="4">
        <v>0.01</v>
      </c>
      <c r="L43" s="60">
        <v>43859</v>
      </c>
      <c r="M43" s="10">
        <f t="shared" si="0"/>
        <v>2.2547914317925591E-2</v>
      </c>
      <c r="N43" s="59">
        <f t="shared" si="2"/>
        <v>0</v>
      </c>
      <c r="O43" s="7">
        <f t="shared" si="1"/>
        <v>0.21505376344086022</v>
      </c>
      <c r="P43" s="7"/>
      <c r="Q43" s="7"/>
    </row>
    <row r="44" spans="2:17" ht="15" thickBot="1">
      <c r="B44" s="17" t="s">
        <v>126</v>
      </c>
      <c r="C44" s="4">
        <v>803</v>
      </c>
      <c r="D44" s="2">
        <v>96</v>
      </c>
      <c r="E44" s="4">
        <v>54</v>
      </c>
      <c r="F44" s="3">
        <v>9</v>
      </c>
      <c r="G44" s="4">
        <v>31</v>
      </c>
      <c r="H44" s="4">
        <v>718</v>
      </c>
      <c r="I44" s="4">
        <v>1</v>
      </c>
      <c r="J44" s="4">
        <v>7</v>
      </c>
      <c r="K44" s="4">
        <v>0.5</v>
      </c>
      <c r="L44" s="60">
        <v>43859</v>
      </c>
      <c r="M44" s="10">
        <f t="shared" si="0"/>
        <v>6.8493150684931503E-2</v>
      </c>
      <c r="N44" s="59">
        <f t="shared" si="2"/>
        <v>1.3927576601671309E-3</v>
      </c>
      <c r="O44" s="7">
        <f t="shared" si="1"/>
        <v>0.63529411764705879</v>
      </c>
      <c r="P44" s="7"/>
      <c r="Q44" s="7"/>
    </row>
    <row r="45" spans="2:17" ht="15" thickBot="1">
      <c r="B45" s="5" t="s">
        <v>91</v>
      </c>
      <c r="C45" s="4">
        <v>786</v>
      </c>
      <c r="D45" s="2">
        <v>112</v>
      </c>
      <c r="E45" s="4">
        <v>14</v>
      </c>
      <c r="F45" s="3">
        <v>5</v>
      </c>
      <c r="G45" s="4">
        <v>2</v>
      </c>
      <c r="H45" s="4">
        <v>770</v>
      </c>
      <c r="I45" s="4">
        <v>20</v>
      </c>
      <c r="J45" s="4">
        <v>182</v>
      </c>
      <c r="K45" s="4">
        <v>3</v>
      </c>
      <c r="L45" s="60">
        <v>43899</v>
      </c>
      <c r="M45" s="10">
        <f t="shared" si="0"/>
        <v>4.3256997455470736E-2</v>
      </c>
      <c r="N45" s="59">
        <f t="shared" si="2"/>
        <v>2.5974025974025976E-2</v>
      </c>
      <c r="O45" s="7">
        <f t="shared" si="1"/>
        <v>0.875</v>
      </c>
      <c r="P45" s="7"/>
      <c r="Q45" s="7"/>
    </row>
    <row r="46" spans="2:17" ht="15" thickBot="1">
      <c r="B46" s="5" t="s">
        <v>41</v>
      </c>
      <c r="C46" s="4">
        <v>732</v>
      </c>
      <c r="D46" s="2">
        <v>49</v>
      </c>
      <c r="E46" s="4">
        <v>2</v>
      </c>
      <c r="F46" s="4"/>
      <c r="G46" s="4">
        <v>183</v>
      </c>
      <c r="H46" s="4">
        <v>547</v>
      </c>
      <c r="I46" s="4">
        <v>17</v>
      </c>
      <c r="J46" s="4">
        <v>125</v>
      </c>
      <c r="K46" s="4">
        <v>0.3</v>
      </c>
      <c r="L46" s="60">
        <v>43852</v>
      </c>
      <c r="M46" s="10">
        <f t="shared" si="0"/>
        <v>2.5956284153005466E-2</v>
      </c>
      <c r="N46" s="59">
        <f t="shared" si="2"/>
        <v>3.1078610603290677E-2</v>
      </c>
      <c r="O46" s="7">
        <f t="shared" si="1"/>
        <v>1.0810810810810811E-2</v>
      </c>
      <c r="P46" s="7"/>
      <c r="Q46" s="7"/>
    </row>
    <row r="47" spans="2:17" ht="15" thickBot="1">
      <c r="B47" s="19" t="s">
        <v>151</v>
      </c>
      <c r="C47" s="4">
        <v>712</v>
      </c>
      <c r="D47" s="4"/>
      <c r="E47" s="4">
        <v>10</v>
      </c>
      <c r="F47" s="4"/>
      <c r="G47" s="4">
        <v>597</v>
      </c>
      <c r="H47" s="4">
        <v>105</v>
      </c>
      <c r="I47" s="4">
        <v>15</v>
      </c>
      <c r="J47" s="4"/>
      <c r="K47" s="4"/>
      <c r="L47" s="60">
        <v>43865</v>
      </c>
      <c r="M47" s="10">
        <f t="shared" si="0"/>
        <v>3.51123595505618E-2</v>
      </c>
      <c r="N47" s="59">
        <f t="shared" si="2"/>
        <v>0.14285714285714285</v>
      </c>
      <c r="O47" s="7">
        <f t="shared" si="1"/>
        <v>1.6474464579901153E-2</v>
      </c>
      <c r="P47" s="7"/>
      <c r="Q47" s="7"/>
    </row>
    <row r="48" spans="2:17" ht="15" thickBot="1">
      <c r="B48" s="5" t="s">
        <v>106</v>
      </c>
      <c r="C48" s="4">
        <v>635</v>
      </c>
      <c r="D48" s="2">
        <v>55</v>
      </c>
      <c r="E48" s="4">
        <v>11</v>
      </c>
      <c r="F48" s="3">
        <v>2</v>
      </c>
      <c r="G48" s="4">
        <v>16</v>
      </c>
      <c r="H48" s="4">
        <v>608</v>
      </c>
      <c r="I48" s="4">
        <v>21</v>
      </c>
      <c r="J48" s="4">
        <v>19</v>
      </c>
      <c r="K48" s="4">
        <v>0.3</v>
      </c>
      <c r="L48" s="60">
        <v>43895</v>
      </c>
      <c r="M48" s="10">
        <f t="shared" si="0"/>
        <v>5.0393700787401574E-2</v>
      </c>
      <c r="N48" s="59">
        <f t="shared" si="2"/>
        <v>3.453947368421053E-2</v>
      </c>
      <c r="O48" s="7">
        <f t="shared" si="1"/>
        <v>0.40740740740740738</v>
      </c>
      <c r="P48" s="7"/>
      <c r="Q48" s="7"/>
    </row>
    <row r="49" spans="2:17" ht="15" thickBot="1">
      <c r="B49" s="5" t="s">
        <v>30</v>
      </c>
      <c r="C49" s="4">
        <v>632</v>
      </c>
      <c r="D49" s="2">
        <v>70</v>
      </c>
      <c r="E49" s="4">
        <v>9</v>
      </c>
      <c r="F49" s="3">
        <v>3</v>
      </c>
      <c r="G49" s="4">
        <v>10</v>
      </c>
      <c r="H49" s="4">
        <v>613</v>
      </c>
      <c r="I49" s="4">
        <v>14</v>
      </c>
      <c r="J49" s="4">
        <v>304</v>
      </c>
      <c r="K49" s="4">
        <v>4</v>
      </c>
      <c r="L49" s="60">
        <v>43893</v>
      </c>
      <c r="M49" s="10">
        <f t="shared" si="0"/>
        <v>3.6392405063291139E-2</v>
      </c>
      <c r="N49" s="59">
        <f t="shared" si="2"/>
        <v>2.2838499184339316E-2</v>
      </c>
      <c r="O49" s="7">
        <f t="shared" si="1"/>
        <v>0.47368421052631576</v>
      </c>
      <c r="P49" s="7"/>
      <c r="Q49" s="7"/>
    </row>
    <row r="50" spans="2:17" ht="15" thickBot="1">
      <c r="B50" s="5" t="s">
        <v>127</v>
      </c>
      <c r="C50" s="4">
        <v>589</v>
      </c>
      <c r="D50" s="4"/>
      <c r="E50" s="4">
        <v>13</v>
      </c>
      <c r="F50" s="3">
        <v>1</v>
      </c>
      <c r="G50" s="4">
        <v>72</v>
      </c>
      <c r="H50" s="4">
        <v>504</v>
      </c>
      <c r="I50" s="4"/>
      <c r="J50" s="4">
        <v>13</v>
      </c>
      <c r="K50" s="4">
        <v>0.3</v>
      </c>
      <c r="L50" s="60">
        <v>43892</v>
      </c>
      <c r="M50" s="10">
        <f t="shared" si="0"/>
        <v>2.2071307300509338E-2</v>
      </c>
      <c r="N50" s="59">
        <f t="shared" si="2"/>
        <v>0</v>
      </c>
      <c r="O50" s="7">
        <f t="shared" si="1"/>
        <v>0.15294117647058825</v>
      </c>
      <c r="P50" s="7"/>
      <c r="Q50" s="7"/>
    </row>
    <row r="51" spans="2:17" ht="15" thickBot="1">
      <c r="B51" s="5" t="s">
        <v>75</v>
      </c>
      <c r="C51" s="4">
        <v>586</v>
      </c>
      <c r="D51" s="2">
        <v>91</v>
      </c>
      <c r="E51" s="4">
        <v>3</v>
      </c>
      <c r="F51" s="4"/>
      <c r="G51" s="4">
        <v>37</v>
      </c>
      <c r="H51" s="4">
        <v>546</v>
      </c>
      <c r="I51" s="4">
        <v>14</v>
      </c>
      <c r="J51" s="4">
        <v>143</v>
      </c>
      <c r="K51" s="4">
        <v>0.7</v>
      </c>
      <c r="L51" s="60">
        <v>43885</v>
      </c>
      <c r="M51" s="10">
        <f t="shared" si="0"/>
        <v>2.9010238907849831E-2</v>
      </c>
      <c r="N51" s="59">
        <f t="shared" si="2"/>
        <v>2.564102564102564E-2</v>
      </c>
      <c r="O51" s="7">
        <f t="shared" si="1"/>
        <v>7.4999999999999997E-2</v>
      </c>
      <c r="P51" s="7"/>
      <c r="Q51" s="7"/>
    </row>
    <row r="52" spans="2:17" ht="15" thickBot="1">
      <c r="B52" s="5" t="s">
        <v>129</v>
      </c>
      <c r="C52" s="4">
        <v>585</v>
      </c>
      <c r="D52" s="2">
        <v>110</v>
      </c>
      <c r="E52" s="4">
        <v>8</v>
      </c>
      <c r="F52" s="3">
        <v>2</v>
      </c>
      <c r="G52" s="4">
        <v>4</v>
      </c>
      <c r="H52" s="4">
        <v>573</v>
      </c>
      <c r="I52" s="4">
        <v>1</v>
      </c>
      <c r="J52" s="4">
        <v>5</v>
      </c>
      <c r="K52" s="4">
        <v>0.06</v>
      </c>
      <c r="L52" s="60">
        <v>43888</v>
      </c>
      <c r="M52" s="10">
        <f t="shared" si="0"/>
        <v>1.5384615384615385E-2</v>
      </c>
      <c r="N52" s="59">
        <f t="shared" si="2"/>
        <v>1.7452006980802793E-3</v>
      </c>
      <c r="O52" s="7">
        <f t="shared" si="1"/>
        <v>0.66666666666666663</v>
      </c>
      <c r="P52" s="7"/>
      <c r="Q52" s="7"/>
    </row>
    <row r="53" spans="2:17" ht="21.6" thickBot="1">
      <c r="B53" s="5" t="s">
        <v>124</v>
      </c>
      <c r="C53" s="4">
        <v>581</v>
      </c>
      <c r="D53" s="2">
        <v>93</v>
      </c>
      <c r="E53" s="4">
        <v>20</v>
      </c>
      <c r="F53" s="3">
        <v>10</v>
      </c>
      <c r="G53" s="4">
        <v>3</v>
      </c>
      <c r="H53" s="4">
        <v>558</v>
      </c>
      <c r="I53" s="4"/>
      <c r="J53" s="4">
        <v>54</v>
      </c>
      <c r="K53" s="4">
        <v>2</v>
      </c>
      <c r="L53" s="60">
        <v>43890</v>
      </c>
      <c r="M53" s="10">
        <f t="shared" si="0"/>
        <v>3.4423407917383818E-2</v>
      </c>
      <c r="N53" s="59">
        <f t="shared" si="2"/>
        <v>0</v>
      </c>
      <c r="O53" s="7">
        <f t="shared" si="1"/>
        <v>0.86956521739130432</v>
      </c>
      <c r="P53" s="7"/>
      <c r="Q53" s="7"/>
    </row>
    <row r="54" spans="2:17" ht="15" thickBot="1">
      <c r="B54" s="5" t="s">
        <v>34</v>
      </c>
      <c r="C54" s="4">
        <v>575</v>
      </c>
      <c r="D54" s="2">
        <v>37</v>
      </c>
      <c r="E54" s="4">
        <v>1</v>
      </c>
      <c r="F54" s="4"/>
      <c r="G54" s="4">
        <v>11</v>
      </c>
      <c r="H54" s="4">
        <v>563</v>
      </c>
      <c r="I54" s="4">
        <v>7</v>
      </c>
      <c r="J54" s="4">
        <v>433</v>
      </c>
      <c r="K54" s="4">
        <v>0.8</v>
      </c>
      <c r="L54" s="60">
        <v>43887</v>
      </c>
      <c r="M54" s="10">
        <f t="shared" si="0"/>
        <v>1.391304347826087E-2</v>
      </c>
      <c r="N54" s="59">
        <f t="shared" si="2"/>
        <v>1.2433392539964476E-2</v>
      </c>
      <c r="O54" s="7">
        <f t="shared" si="1"/>
        <v>8.3333333333333329E-2</v>
      </c>
      <c r="P54" s="7"/>
      <c r="Q54" s="7"/>
    </row>
    <row r="55" spans="2:17" ht="15" thickBot="1">
      <c r="B55" s="5" t="s">
        <v>35</v>
      </c>
      <c r="C55" s="4">
        <v>562</v>
      </c>
      <c r="D55" s="2">
        <v>13</v>
      </c>
      <c r="E55" s="4"/>
      <c r="F55" s="4"/>
      <c r="G55" s="4">
        <v>43</v>
      </c>
      <c r="H55" s="4">
        <v>519</v>
      </c>
      <c r="I55" s="4">
        <v>6</v>
      </c>
      <c r="J55" s="4">
        <v>195</v>
      </c>
      <c r="K55" s="4"/>
      <c r="L55" s="60">
        <v>43889</v>
      </c>
      <c r="M55" s="10">
        <f t="shared" si="0"/>
        <v>1.0676156583629894E-2</v>
      </c>
      <c r="N55" s="59">
        <f t="shared" si="2"/>
        <v>1.1560693641618497E-2</v>
      </c>
      <c r="O55" s="7">
        <f t="shared" si="1"/>
        <v>0</v>
      </c>
      <c r="P55" s="7"/>
      <c r="Q55" s="7"/>
    </row>
    <row r="56" spans="2:17" ht="15" thickBot="1">
      <c r="B56" s="5" t="s">
        <v>98</v>
      </c>
      <c r="C56" s="4">
        <v>539</v>
      </c>
      <c r="D56" s="2">
        <v>48</v>
      </c>
      <c r="E56" s="4">
        <v>6</v>
      </c>
      <c r="F56" s="4"/>
      <c r="G56" s="4">
        <v>10</v>
      </c>
      <c r="H56" s="4">
        <v>523</v>
      </c>
      <c r="I56" s="4"/>
      <c r="J56" s="4">
        <v>11</v>
      </c>
      <c r="K56" s="4">
        <v>0.1</v>
      </c>
      <c r="L56" s="60">
        <v>43895</v>
      </c>
      <c r="M56" s="10">
        <f t="shared" si="0"/>
        <v>1.1131725417439703E-2</v>
      </c>
      <c r="N56" s="59">
        <f t="shared" si="2"/>
        <v>0</v>
      </c>
      <c r="O56" s="7">
        <f t="shared" si="1"/>
        <v>0.375</v>
      </c>
      <c r="P56" s="7"/>
      <c r="Q56" s="7"/>
    </row>
    <row r="57" spans="2:17" ht="15" thickBot="1">
      <c r="B57" s="5" t="s">
        <v>104</v>
      </c>
      <c r="C57" s="4">
        <v>536</v>
      </c>
      <c r="D57" s="2">
        <v>41</v>
      </c>
      <c r="E57" s="4">
        <v>30</v>
      </c>
      <c r="F57" s="3">
        <v>6</v>
      </c>
      <c r="G57" s="4">
        <v>116</v>
      </c>
      <c r="H57" s="4">
        <v>390</v>
      </c>
      <c r="I57" s="4"/>
      <c r="J57" s="4">
        <v>5</v>
      </c>
      <c r="K57" s="4">
        <v>0.3</v>
      </c>
      <c r="L57" s="60">
        <v>43874</v>
      </c>
      <c r="M57" s="10">
        <f t="shared" si="0"/>
        <v>5.5970149253731345E-2</v>
      </c>
      <c r="N57" s="59">
        <f t="shared" si="2"/>
        <v>0</v>
      </c>
      <c r="O57" s="7">
        <f t="shared" si="1"/>
        <v>0.20547945205479451</v>
      </c>
      <c r="P57" s="7"/>
      <c r="Q57" s="7"/>
    </row>
    <row r="58" spans="2:17" ht="15" thickBot="1">
      <c r="B58" s="5" t="s">
        <v>111</v>
      </c>
      <c r="C58" s="4">
        <v>528</v>
      </c>
      <c r="D58" s="2">
        <v>71</v>
      </c>
      <c r="E58" s="4">
        <v>8</v>
      </c>
      <c r="F58" s="3">
        <v>1</v>
      </c>
      <c r="G58" s="4">
        <v>42</v>
      </c>
      <c r="H58" s="4">
        <v>478</v>
      </c>
      <c r="I58" s="4">
        <v>25</v>
      </c>
      <c r="J58" s="4">
        <v>60</v>
      </c>
      <c r="K58" s="4">
        <v>0.9</v>
      </c>
      <c r="L58" s="60">
        <v>43895</v>
      </c>
      <c r="M58" s="10">
        <f t="shared" si="0"/>
        <v>6.25E-2</v>
      </c>
      <c r="N58" s="59">
        <f t="shared" si="2"/>
        <v>5.2301255230125521E-2</v>
      </c>
      <c r="O58" s="7">
        <f t="shared" si="1"/>
        <v>0.16</v>
      </c>
      <c r="P58" s="7"/>
      <c r="Q58" s="7"/>
    </row>
    <row r="59" spans="2:17" ht="15" thickBot="1">
      <c r="B59" s="17" t="s">
        <v>19</v>
      </c>
      <c r="C59" s="4">
        <v>519</v>
      </c>
      <c r="D59" s="2">
        <v>65</v>
      </c>
      <c r="E59" s="4">
        <v>4</v>
      </c>
      <c r="F59" s="4"/>
      <c r="G59" s="4">
        <v>111</v>
      </c>
      <c r="H59" s="4">
        <v>404</v>
      </c>
      <c r="I59" s="4">
        <v>5</v>
      </c>
      <c r="J59" s="4">
        <v>69</v>
      </c>
      <c r="K59" s="4">
        <v>0.5</v>
      </c>
      <c r="L59" s="60">
        <v>43852</v>
      </c>
      <c r="M59" s="10">
        <f t="shared" si="0"/>
        <v>1.7341040462427744E-2</v>
      </c>
      <c r="N59" s="59">
        <f t="shared" si="2"/>
        <v>1.2376237623762377E-2</v>
      </c>
      <c r="O59" s="7">
        <f t="shared" si="1"/>
        <v>3.4782608695652174E-2</v>
      </c>
      <c r="P59" s="7"/>
      <c r="Q59" s="7"/>
    </row>
    <row r="60" spans="2:17" ht="15" thickBot="1">
      <c r="B60" s="5" t="s">
        <v>18</v>
      </c>
      <c r="C60" s="4">
        <v>466</v>
      </c>
      <c r="D60" s="2">
        <v>8</v>
      </c>
      <c r="E60" s="4">
        <v>4</v>
      </c>
      <c r="F60" s="4"/>
      <c r="G60" s="4">
        <v>227</v>
      </c>
      <c r="H60" s="4">
        <v>235</v>
      </c>
      <c r="I60" s="4">
        <v>1</v>
      </c>
      <c r="J60" s="4">
        <v>274</v>
      </c>
      <c r="K60" s="4">
        <v>2</v>
      </c>
      <c r="L60" s="60">
        <v>43884</v>
      </c>
      <c r="M60" s="10">
        <f t="shared" si="0"/>
        <v>1.0729613733905579E-2</v>
      </c>
      <c r="N60" s="59">
        <f t="shared" si="2"/>
        <v>4.2553191489361703E-3</v>
      </c>
      <c r="O60" s="7">
        <f t="shared" si="1"/>
        <v>1.7316017316017316E-2</v>
      </c>
      <c r="P60" s="7"/>
      <c r="Q60" s="7"/>
    </row>
    <row r="61" spans="2:17" ht="15" thickBot="1">
      <c r="B61" s="17" t="s">
        <v>149</v>
      </c>
      <c r="C61" s="4">
        <v>458</v>
      </c>
      <c r="D61" s="2">
        <v>76</v>
      </c>
      <c r="E61" s="4">
        <v>40</v>
      </c>
      <c r="F61" s="3">
        <v>4</v>
      </c>
      <c r="G61" s="4">
        <v>122</v>
      </c>
      <c r="H61" s="4">
        <v>296</v>
      </c>
      <c r="I61" s="4"/>
      <c r="J61" s="4">
        <v>11</v>
      </c>
      <c r="K61" s="4">
        <v>1</v>
      </c>
      <c r="L61" s="60">
        <v>43882</v>
      </c>
      <c r="M61" s="10">
        <f t="shared" si="0"/>
        <v>8.7336244541484712E-2</v>
      </c>
      <c r="N61" s="59">
        <f t="shared" si="2"/>
        <v>0</v>
      </c>
      <c r="O61" s="7">
        <f t="shared" si="1"/>
        <v>0.24691358024691357</v>
      </c>
      <c r="P61" s="7"/>
      <c r="Q61" s="7"/>
    </row>
    <row r="62" spans="2:17" ht="15" thickBot="1">
      <c r="B62" s="17" t="s">
        <v>143</v>
      </c>
      <c r="C62" s="4">
        <v>409</v>
      </c>
      <c r="D62" s="2">
        <v>42</v>
      </c>
      <c r="E62" s="4">
        <v>26</v>
      </c>
      <c r="F62" s="3">
        <v>1</v>
      </c>
      <c r="G62" s="4">
        <v>29</v>
      </c>
      <c r="H62" s="4">
        <v>354</v>
      </c>
      <c r="I62" s="4"/>
      <c r="J62" s="4">
        <v>9</v>
      </c>
      <c r="K62" s="4">
        <v>0.6</v>
      </c>
      <c r="L62" s="60">
        <v>43885</v>
      </c>
      <c r="M62" s="10">
        <f t="shared" si="0"/>
        <v>6.3569682151589244E-2</v>
      </c>
      <c r="N62" s="59">
        <f t="shared" si="2"/>
        <v>0</v>
      </c>
      <c r="O62" s="7">
        <f t="shared" si="1"/>
        <v>0.47272727272727272</v>
      </c>
      <c r="P62" s="7"/>
      <c r="Q62" s="7"/>
    </row>
    <row r="63" spans="2:17" ht="15" thickBot="1">
      <c r="B63" s="5" t="s">
        <v>16</v>
      </c>
      <c r="C63" s="4">
        <v>405</v>
      </c>
      <c r="D63" s="2">
        <v>72</v>
      </c>
      <c r="E63" s="4">
        <v>2</v>
      </c>
      <c r="F63" s="4"/>
      <c r="G63" s="4">
        <v>52</v>
      </c>
      <c r="H63" s="4">
        <v>351</v>
      </c>
      <c r="I63" s="4">
        <v>2</v>
      </c>
      <c r="J63" s="4">
        <v>41</v>
      </c>
      <c r="K63" s="4">
        <v>0.2</v>
      </c>
      <c r="L63" s="60">
        <v>43858</v>
      </c>
      <c r="M63" s="10">
        <f t="shared" si="0"/>
        <v>9.876543209876543E-3</v>
      </c>
      <c r="N63" s="59">
        <f t="shared" si="2"/>
        <v>5.6980056980056983E-3</v>
      </c>
      <c r="O63" s="7">
        <f t="shared" si="1"/>
        <v>3.7037037037037035E-2</v>
      </c>
      <c r="P63" s="7"/>
      <c r="Q63" s="7"/>
    </row>
    <row r="64" spans="2:17" ht="15" thickBot="1">
      <c r="B64" s="5" t="s">
        <v>74</v>
      </c>
      <c r="C64" s="4">
        <v>391</v>
      </c>
      <c r="D64" s="2">
        <v>23</v>
      </c>
      <c r="E64" s="4">
        <v>8</v>
      </c>
      <c r="F64" s="3">
        <v>2</v>
      </c>
      <c r="G64" s="4">
        <v>27</v>
      </c>
      <c r="H64" s="4">
        <v>356</v>
      </c>
      <c r="I64" s="4">
        <v>3</v>
      </c>
      <c r="J64" s="4">
        <v>57</v>
      </c>
      <c r="K64" s="4">
        <v>1</v>
      </c>
      <c r="L64" s="60">
        <v>43881</v>
      </c>
      <c r="M64" s="10">
        <f t="shared" si="0"/>
        <v>2.8132992327365727E-2</v>
      </c>
      <c r="N64" s="59">
        <f t="shared" si="2"/>
        <v>8.4269662921348312E-3</v>
      </c>
      <c r="O64" s="7">
        <f t="shared" si="1"/>
        <v>0.22857142857142856</v>
      </c>
      <c r="P64" s="7"/>
      <c r="Q64" s="7"/>
    </row>
    <row r="65" spans="2:17" ht="15" thickBot="1">
      <c r="B65" s="5" t="s">
        <v>38</v>
      </c>
      <c r="C65" s="4">
        <v>368</v>
      </c>
      <c r="D65" s="4"/>
      <c r="E65" s="4"/>
      <c r="F65" s="4"/>
      <c r="G65" s="4">
        <v>37</v>
      </c>
      <c r="H65" s="4">
        <v>331</v>
      </c>
      <c r="I65" s="4">
        <v>1</v>
      </c>
      <c r="J65" s="4">
        <v>76</v>
      </c>
      <c r="K65" s="4"/>
      <c r="L65" s="60">
        <v>43888</v>
      </c>
      <c r="M65" s="10">
        <f t="shared" si="0"/>
        <v>2.717391304347826E-3</v>
      </c>
      <c r="N65" s="59">
        <f t="shared" si="2"/>
        <v>3.0211480362537764E-3</v>
      </c>
      <c r="O65" s="7">
        <f t="shared" si="1"/>
        <v>0</v>
      </c>
      <c r="P65" s="7"/>
      <c r="Q65" s="7"/>
    </row>
    <row r="66" spans="2:17" ht="15" thickBot="1">
      <c r="B66" s="5" t="s">
        <v>39</v>
      </c>
      <c r="C66" s="4">
        <v>358</v>
      </c>
      <c r="D66" s="2">
        <v>59</v>
      </c>
      <c r="E66" s="4">
        <v>5</v>
      </c>
      <c r="F66" s="3">
        <v>1</v>
      </c>
      <c r="G66" s="4">
        <v>1</v>
      </c>
      <c r="H66" s="4">
        <v>352</v>
      </c>
      <c r="I66" s="4">
        <v>2</v>
      </c>
      <c r="J66" s="4">
        <v>132</v>
      </c>
      <c r="K66" s="4">
        <v>2</v>
      </c>
      <c r="L66" s="60">
        <v>43888</v>
      </c>
      <c r="M66" s="10">
        <f t="shared" si="0"/>
        <v>1.9553072625698324E-2</v>
      </c>
      <c r="N66" s="59">
        <f t="shared" si="2"/>
        <v>5.681818181818182E-3</v>
      </c>
      <c r="O66" s="7">
        <f t="shared" si="1"/>
        <v>0.83333333333333337</v>
      </c>
      <c r="P66" s="7"/>
      <c r="Q66" s="7"/>
    </row>
    <row r="67" spans="2:17" ht="15" thickBot="1">
      <c r="B67" s="5" t="s">
        <v>134</v>
      </c>
      <c r="C67" s="4">
        <v>345</v>
      </c>
      <c r="D67" s="2">
        <v>70</v>
      </c>
      <c r="E67" s="4">
        <v>23</v>
      </c>
      <c r="F67" s="3">
        <v>12</v>
      </c>
      <c r="G67" s="4">
        <v>11</v>
      </c>
      <c r="H67" s="4">
        <v>311</v>
      </c>
      <c r="I67" s="4">
        <v>1</v>
      </c>
      <c r="J67" s="4">
        <v>9</v>
      </c>
      <c r="K67" s="4">
        <v>0.6</v>
      </c>
      <c r="L67" s="60">
        <v>43891</v>
      </c>
      <c r="M67" s="10">
        <f t="shared" si="0"/>
        <v>6.9565217391304349E-2</v>
      </c>
      <c r="N67" s="59">
        <f t="shared" si="2"/>
        <v>3.2154340836012861E-3</v>
      </c>
      <c r="O67" s="7">
        <f t="shared" si="1"/>
        <v>0.67647058823529416</v>
      </c>
      <c r="P67" s="7"/>
      <c r="Q67" s="7"/>
    </row>
    <row r="68" spans="2:17" ht="15" thickBot="1">
      <c r="B68" s="5" t="s">
        <v>93</v>
      </c>
      <c r="C68" s="4">
        <v>329</v>
      </c>
      <c r="D68" s="2">
        <v>39</v>
      </c>
      <c r="E68" s="4">
        <v>1</v>
      </c>
      <c r="F68" s="4"/>
      <c r="G68" s="4">
        <v>28</v>
      </c>
      <c r="H68" s="4">
        <v>300</v>
      </c>
      <c r="I68" s="4">
        <v>6</v>
      </c>
      <c r="J68" s="4">
        <v>111</v>
      </c>
      <c r="K68" s="4">
        <v>0.3</v>
      </c>
      <c r="L68" s="60">
        <v>43890</v>
      </c>
      <c r="M68" s="10">
        <f t="shared" ref="M68:M131" si="3">(E68+I68)/C68</f>
        <v>2.1276595744680851E-2</v>
      </c>
      <c r="N68" s="59">
        <f t="shared" si="2"/>
        <v>0.02</v>
      </c>
      <c r="O68" s="7">
        <f t="shared" ref="O68:O131" si="4">E68/(E68+G68)</f>
        <v>3.4482758620689655E-2</v>
      </c>
      <c r="P68" s="7"/>
      <c r="Q68" s="7"/>
    </row>
    <row r="69" spans="2:17" ht="15" thickBot="1">
      <c r="B69" s="5" t="s">
        <v>137</v>
      </c>
      <c r="C69" s="4">
        <v>310</v>
      </c>
      <c r="D69" s="2">
        <v>114</v>
      </c>
      <c r="E69" s="4">
        <v>5</v>
      </c>
      <c r="F69" s="4"/>
      <c r="G69" s="4">
        <v>5</v>
      </c>
      <c r="H69" s="4">
        <v>300</v>
      </c>
      <c r="I69" s="4"/>
      <c r="J69" s="4">
        <v>7</v>
      </c>
      <c r="K69" s="4">
        <v>0.1</v>
      </c>
      <c r="L69" s="60">
        <v>43892</v>
      </c>
      <c r="M69" s="10">
        <f t="shared" si="3"/>
        <v>1.6129032258064516E-2</v>
      </c>
      <c r="N69" s="59">
        <f t="shared" si="2"/>
        <v>0</v>
      </c>
      <c r="O69" s="7">
        <f t="shared" si="4"/>
        <v>0.5</v>
      </c>
      <c r="P69" s="7"/>
      <c r="Q69" s="7"/>
    </row>
    <row r="70" spans="2:17" ht="15" thickBot="1">
      <c r="B70" s="5" t="s">
        <v>61</v>
      </c>
      <c r="C70" s="4">
        <v>300</v>
      </c>
      <c r="D70" s="2">
        <v>39</v>
      </c>
      <c r="E70" s="4">
        <v>10</v>
      </c>
      <c r="F70" s="4"/>
      <c r="G70" s="4">
        <v>34</v>
      </c>
      <c r="H70" s="4">
        <v>256</v>
      </c>
      <c r="I70" s="4">
        <v>6</v>
      </c>
      <c r="J70" s="4">
        <v>31</v>
      </c>
      <c r="K70" s="4">
        <v>1</v>
      </c>
      <c r="L70" s="60">
        <v>43893</v>
      </c>
      <c r="M70" s="10">
        <f t="shared" si="3"/>
        <v>5.3333333333333337E-2</v>
      </c>
      <c r="N70" s="59">
        <f t="shared" ref="N70:N133" si="5">I70/H70</f>
        <v>2.34375E-2</v>
      </c>
      <c r="O70" s="7">
        <f t="shared" si="4"/>
        <v>0.22727272727272727</v>
      </c>
      <c r="P70" s="7"/>
      <c r="Q70" s="7"/>
    </row>
    <row r="71" spans="2:17" ht="15" thickBot="1">
      <c r="B71" s="5" t="s">
        <v>57</v>
      </c>
      <c r="C71" s="4">
        <v>293</v>
      </c>
      <c r="D71" s="2">
        <v>29</v>
      </c>
      <c r="E71" s="4">
        <v>3</v>
      </c>
      <c r="F71" s="4"/>
      <c r="G71" s="4">
        <v>9</v>
      </c>
      <c r="H71" s="4">
        <v>281</v>
      </c>
      <c r="I71" s="4">
        <v>8</v>
      </c>
      <c r="J71" s="4">
        <v>42</v>
      </c>
      <c r="K71" s="4">
        <v>0.4</v>
      </c>
      <c r="L71" s="60">
        <v>43896</v>
      </c>
      <c r="M71" s="10">
        <f t="shared" si="3"/>
        <v>3.7542662116040959E-2</v>
      </c>
      <c r="N71" s="59">
        <f t="shared" si="5"/>
        <v>2.8469750889679714E-2</v>
      </c>
      <c r="O71" s="7">
        <f t="shared" si="4"/>
        <v>0.25</v>
      </c>
      <c r="P71" s="7"/>
      <c r="Q71" s="7"/>
    </row>
    <row r="72" spans="2:17" ht="15" thickBot="1">
      <c r="B72" s="5" t="s">
        <v>28</v>
      </c>
      <c r="C72" s="4">
        <v>280</v>
      </c>
      <c r="D72" s="2">
        <v>36</v>
      </c>
      <c r="E72" s="4"/>
      <c r="F72" s="4"/>
      <c r="G72" s="4">
        <v>1</v>
      </c>
      <c r="H72" s="4">
        <v>279</v>
      </c>
      <c r="I72" s="4"/>
      <c r="J72" s="4">
        <v>148</v>
      </c>
      <c r="K72" s="4"/>
      <c r="L72" s="60">
        <v>43891</v>
      </c>
      <c r="M72" s="10">
        <f t="shared" si="3"/>
        <v>0</v>
      </c>
      <c r="N72" s="59">
        <f t="shared" si="5"/>
        <v>0</v>
      </c>
      <c r="O72" s="7">
        <f t="shared" si="4"/>
        <v>0</v>
      </c>
      <c r="P72" s="7"/>
      <c r="Q72" s="7"/>
    </row>
    <row r="73" spans="2:17" ht="15" thickBot="1">
      <c r="B73" s="5" t="s">
        <v>56</v>
      </c>
      <c r="C73" s="4">
        <v>269</v>
      </c>
      <c r="D73" s="2">
        <v>43</v>
      </c>
      <c r="E73" s="4"/>
      <c r="F73" s="4"/>
      <c r="G73" s="4">
        <v>2</v>
      </c>
      <c r="H73" s="4">
        <v>267</v>
      </c>
      <c r="I73" s="4">
        <v>1</v>
      </c>
      <c r="J73" s="4">
        <v>49</v>
      </c>
      <c r="K73" s="4"/>
      <c r="L73" s="60">
        <v>43895</v>
      </c>
      <c r="M73" s="10">
        <f t="shared" si="3"/>
        <v>3.7174721189591076E-3</v>
      </c>
      <c r="N73" s="59">
        <f t="shared" si="5"/>
        <v>3.7453183520599251E-3</v>
      </c>
      <c r="O73" s="7">
        <f t="shared" si="4"/>
        <v>0</v>
      </c>
      <c r="P73" s="7"/>
      <c r="Q73" s="7"/>
    </row>
    <row r="74" spans="2:17" ht="15" thickBot="1">
      <c r="B74" s="5" t="s">
        <v>154</v>
      </c>
      <c r="C74" s="4">
        <v>267</v>
      </c>
      <c r="D74" s="2">
        <v>43</v>
      </c>
      <c r="E74" s="4">
        <v>3</v>
      </c>
      <c r="F74" s="4"/>
      <c r="G74" s="4">
        <v>1</v>
      </c>
      <c r="H74" s="4">
        <v>263</v>
      </c>
      <c r="I74" s="4">
        <v>11</v>
      </c>
      <c r="J74" s="1">
        <v>3456</v>
      </c>
      <c r="K74" s="4">
        <v>39</v>
      </c>
      <c r="L74" s="60">
        <v>43891</v>
      </c>
      <c r="M74" s="10">
        <f t="shared" si="3"/>
        <v>5.2434456928838954E-2</v>
      </c>
      <c r="N74" s="59">
        <f t="shared" si="5"/>
        <v>4.1825095057034217E-2</v>
      </c>
      <c r="O74" s="7">
        <f t="shared" si="4"/>
        <v>0.75</v>
      </c>
      <c r="P74" s="7"/>
      <c r="Q74" s="7"/>
    </row>
    <row r="75" spans="2:17" ht="15" thickBot="1">
      <c r="B75" s="5" t="s">
        <v>45</v>
      </c>
      <c r="C75" s="4">
        <v>267</v>
      </c>
      <c r="D75" s="2">
        <v>15</v>
      </c>
      <c r="E75" s="4">
        <v>2</v>
      </c>
      <c r="F75" s="4"/>
      <c r="G75" s="4">
        <v>30</v>
      </c>
      <c r="H75" s="4">
        <v>235</v>
      </c>
      <c r="I75" s="4"/>
      <c r="J75" s="4">
        <v>11</v>
      </c>
      <c r="K75" s="4">
        <v>0.08</v>
      </c>
      <c r="L75" s="60">
        <v>43850</v>
      </c>
      <c r="M75" s="10">
        <f t="shared" si="3"/>
        <v>7.4906367041198503E-3</v>
      </c>
      <c r="N75" s="59">
        <f t="shared" si="5"/>
        <v>0</v>
      </c>
      <c r="O75" s="7">
        <f t="shared" si="4"/>
        <v>6.25E-2</v>
      </c>
      <c r="P75" s="7"/>
      <c r="Q75" s="7"/>
    </row>
    <row r="76" spans="2:17" ht="15" thickBot="1">
      <c r="B76" s="5" t="s">
        <v>90</v>
      </c>
      <c r="C76" s="4">
        <v>263</v>
      </c>
      <c r="D76" s="2">
        <v>32</v>
      </c>
      <c r="E76" s="4">
        <v>2</v>
      </c>
      <c r="F76" s="4"/>
      <c r="G76" s="4">
        <v>3</v>
      </c>
      <c r="H76" s="4">
        <v>258</v>
      </c>
      <c r="I76" s="4">
        <v>5</v>
      </c>
      <c r="J76" s="4">
        <v>52</v>
      </c>
      <c r="K76" s="4">
        <v>0.4</v>
      </c>
      <c r="L76" s="60">
        <v>43894</v>
      </c>
      <c r="M76" s="10">
        <f t="shared" si="3"/>
        <v>2.6615969581749048E-2</v>
      </c>
      <c r="N76" s="59">
        <f t="shared" si="5"/>
        <v>1.937984496124031E-2</v>
      </c>
      <c r="O76" s="7">
        <f t="shared" si="4"/>
        <v>0.4</v>
      </c>
      <c r="P76" s="7"/>
      <c r="Q76" s="7"/>
    </row>
    <row r="77" spans="2:17" ht="15" thickBot="1">
      <c r="B77" s="5" t="s">
        <v>82</v>
      </c>
      <c r="C77" s="4">
        <v>238</v>
      </c>
      <c r="D77" s="4"/>
      <c r="E77" s="4"/>
      <c r="F77" s="4"/>
      <c r="G77" s="4"/>
      <c r="H77" s="4">
        <v>238</v>
      </c>
      <c r="I77" s="4">
        <v>3</v>
      </c>
      <c r="J77" s="4">
        <v>69</v>
      </c>
      <c r="K77" s="4"/>
      <c r="L77" s="60">
        <v>43902</v>
      </c>
      <c r="M77" s="10">
        <f t="shared" si="3"/>
        <v>1.2605042016806723E-2</v>
      </c>
      <c r="N77" s="59">
        <f t="shared" si="5"/>
        <v>1.2605042016806723E-2</v>
      </c>
      <c r="O77" s="7" t="e">
        <f t="shared" si="4"/>
        <v>#DIV/0!</v>
      </c>
      <c r="P77" s="7"/>
      <c r="Q77" s="7"/>
    </row>
    <row r="78" spans="2:17" ht="21.6" thickBot="1">
      <c r="B78" s="5" t="s">
        <v>88</v>
      </c>
      <c r="C78" s="4">
        <v>237</v>
      </c>
      <c r="D78" s="2">
        <v>46</v>
      </c>
      <c r="E78" s="4">
        <v>4</v>
      </c>
      <c r="F78" s="3">
        <v>1</v>
      </c>
      <c r="G78" s="4">
        <v>5</v>
      </c>
      <c r="H78" s="4">
        <v>228</v>
      </c>
      <c r="I78" s="4">
        <v>1</v>
      </c>
      <c r="J78" s="4">
        <v>72</v>
      </c>
      <c r="K78" s="4">
        <v>1</v>
      </c>
      <c r="L78" s="60">
        <v>43894</v>
      </c>
      <c r="M78" s="10">
        <f t="shared" si="3"/>
        <v>2.1097046413502109E-2</v>
      </c>
      <c r="N78" s="59">
        <f t="shared" si="5"/>
        <v>4.3859649122807015E-3</v>
      </c>
      <c r="O78" s="7">
        <f t="shared" si="4"/>
        <v>0.44444444444444442</v>
      </c>
      <c r="P78" s="7"/>
      <c r="Q78" s="7"/>
    </row>
    <row r="79" spans="2:17" ht="15" thickBot="1">
      <c r="B79" s="5" t="s">
        <v>157</v>
      </c>
      <c r="C79" s="4">
        <v>235</v>
      </c>
      <c r="D79" s="2">
        <v>23</v>
      </c>
      <c r="E79" s="4">
        <v>1</v>
      </c>
      <c r="F79" s="3">
        <v>1</v>
      </c>
      <c r="G79" s="4">
        <v>18</v>
      </c>
      <c r="H79" s="4">
        <v>216</v>
      </c>
      <c r="I79" s="4"/>
      <c r="J79" s="4">
        <v>23</v>
      </c>
      <c r="K79" s="4">
        <v>0.1</v>
      </c>
      <c r="L79" s="60">
        <v>43891</v>
      </c>
      <c r="M79" s="10">
        <f t="shared" si="3"/>
        <v>4.2553191489361703E-3</v>
      </c>
      <c r="N79" s="59">
        <f t="shared" si="5"/>
        <v>0</v>
      </c>
      <c r="O79" s="7">
        <f t="shared" si="4"/>
        <v>5.2631578947368418E-2</v>
      </c>
      <c r="P79" s="7"/>
      <c r="Q79" s="7"/>
    </row>
    <row r="80" spans="2:17" ht="15" thickBot="1">
      <c r="B80" s="5" t="s">
        <v>97</v>
      </c>
      <c r="C80" s="4">
        <v>227</v>
      </c>
      <c r="D80" s="2">
        <v>30</v>
      </c>
      <c r="E80" s="4">
        <v>7</v>
      </c>
      <c r="F80" s="3">
        <v>2</v>
      </c>
      <c r="G80" s="4">
        <v>2</v>
      </c>
      <c r="H80" s="4">
        <v>218</v>
      </c>
      <c r="I80" s="4">
        <v>10</v>
      </c>
      <c r="J80" s="4">
        <v>19</v>
      </c>
      <c r="K80" s="4">
        <v>0.6</v>
      </c>
      <c r="L80" s="60">
        <v>43891</v>
      </c>
      <c r="M80" s="10">
        <f t="shared" si="3"/>
        <v>7.4889867841409691E-2</v>
      </c>
      <c r="N80" s="59">
        <f t="shared" si="5"/>
        <v>4.5871559633027525E-2</v>
      </c>
      <c r="O80" s="7">
        <f t="shared" si="4"/>
        <v>0.77777777777777779</v>
      </c>
      <c r="P80" s="7"/>
      <c r="Q80" s="7"/>
    </row>
    <row r="81" spans="2:17" ht="15" thickBot="1">
      <c r="B81" s="5" t="s">
        <v>153</v>
      </c>
      <c r="C81" s="4">
        <v>225</v>
      </c>
      <c r="D81" s="2">
        <v>17</v>
      </c>
      <c r="E81" s="4"/>
      <c r="F81" s="4"/>
      <c r="G81" s="4">
        <v>57</v>
      </c>
      <c r="H81" s="4">
        <v>168</v>
      </c>
      <c r="I81" s="4">
        <v>11</v>
      </c>
      <c r="J81" s="4">
        <v>53</v>
      </c>
      <c r="K81" s="4"/>
      <c r="L81" s="60">
        <v>43884</v>
      </c>
      <c r="M81" s="10">
        <f t="shared" si="3"/>
        <v>4.8888888888888891E-2</v>
      </c>
      <c r="N81" s="59">
        <f t="shared" si="5"/>
        <v>6.5476190476190479E-2</v>
      </c>
      <c r="O81" s="7">
        <f t="shared" si="4"/>
        <v>0</v>
      </c>
      <c r="P81" s="7"/>
      <c r="Q81" s="7"/>
    </row>
    <row r="82" spans="2:17" ht="15" thickBot="1">
      <c r="B82" s="5" t="s">
        <v>67</v>
      </c>
      <c r="C82" s="4">
        <v>223</v>
      </c>
      <c r="D82" s="2">
        <v>15</v>
      </c>
      <c r="E82" s="4">
        <v>21</v>
      </c>
      <c r="F82" s="4"/>
      <c r="G82" s="4">
        <v>6</v>
      </c>
      <c r="H82" s="4">
        <v>196</v>
      </c>
      <c r="I82" s="4">
        <v>15</v>
      </c>
      <c r="J82" s="1">
        <v>6572</v>
      </c>
      <c r="K82" s="4">
        <v>619</v>
      </c>
      <c r="L82" s="60">
        <v>43887</v>
      </c>
      <c r="M82" s="10">
        <f t="shared" si="3"/>
        <v>0.16143497757847533</v>
      </c>
      <c r="N82" s="59">
        <f t="shared" si="5"/>
        <v>7.6530612244897961E-2</v>
      </c>
      <c r="O82" s="7">
        <f t="shared" si="4"/>
        <v>0.77777777777777779</v>
      </c>
      <c r="P82" s="7"/>
      <c r="Q82" s="7"/>
    </row>
    <row r="83" spans="2:17" ht="15" thickBot="1">
      <c r="B83" s="5" t="s">
        <v>78</v>
      </c>
      <c r="C83" s="4">
        <v>219</v>
      </c>
      <c r="D83" s="2">
        <v>18</v>
      </c>
      <c r="E83" s="4">
        <v>3</v>
      </c>
      <c r="F83" s="4"/>
      <c r="G83" s="4">
        <v>3</v>
      </c>
      <c r="H83" s="4">
        <v>213</v>
      </c>
      <c r="I83" s="4">
        <v>1</v>
      </c>
      <c r="J83" s="4">
        <v>105</v>
      </c>
      <c r="K83" s="4">
        <v>1</v>
      </c>
      <c r="L83" s="60">
        <v>43886</v>
      </c>
      <c r="M83" s="10">
        <f t="shared" si="3"/>
        <v>1.8264840182648401E-2</v>
      </c>
      <c r="N83" s="59">
        <f t="shared" si="5"/>
        <v>4.6948356807511738E-3</v>
      </c>
      <c r="O83" s="7">
        <f t="shared" si="4"/>
        <v>0.5</v>
      </c>
      <c r="P83" s="7"/>
      <c r="Q83" s="7"/>
    </row>
    <row r="84" spans="2:17" ht="15" thickBot="1">
      <c r="B84" s="5" t="s">
        <v>150</v>
      </c>
      <c r="C84" s="4">
        <v>199</v>
      </c>
      <c r="D84" s="2">
        <v>22</v>
      </c>
      <c r="E84" s="4">
        <v>2</v>
      </c>
      <c r="F84" s="3">
        <v>1</v>
      </c>
      <c r="G84" s="4">
        <v>2</v>
      </c>
      <c r="H84" s="4">
        <v>195</v>
      </c>
      <c r="I84" s="4">
        <v>33</v>
      </c>
      <c r="J84" s="4">
        <v>49</v>
      </c>
      <c r="K84" s="4">
        <v>0.5</v>
      </c>
      <c r="L84" s="60">
        <v>43896</v>
      </c>
      <c r="M84" s="10">
        <f t="shared" si="3"/>
        <v>0.17587939698492464</v>
      </c>
      <c r="N84" s="59">
        <f t="shared" si="5"/>
        <v>0.16923076923076924</v>
      </c>
      <c r="O84" s="7">
        <f t="shared" si="4"/>
        <v>0.5</v>
      </c>
      <c r="P84" s="7"/>
      <c r="Q84" s="7"/>
    </row>
    <row r="85" spans="2:17" ht="15" thickBot="1">
      <c r="B85" s="5" t="s">
        <v>102</v>
      </c>
      <c r="C85" s="4">
        <v>186</v>
      </c>
      <c r="D85" s="2">
        <v>12</v>
      </c>
      <c r="E85" s="4">
        <v>8</v>
      </c>
      <c r="F85" s="3">
        <v>2</v>
      </c>
      <c r="G85" s="4">
        <v>31</v>
      </c>
      <c r="H85" s="4">
        <v>147</v>
      </c>
      <c r="I85" s="4">
        <v>3</v>
      </c>
      <c r="J85" s="4">
        <v>65</v>
      </c>
      <c r="K85" s="4">
        <v>3</v>
      </c>
      <c r="L85" s="60">
        <v>43897</v>
      </c>
      <c r="M85" s="10">
        <f t="shared" si="3"/>
        <v>5.9139784946236562E-2</v>
      </c>
      <c r="N85" s="59">
        <f t="shared" si="5"/>
        <v>2.0408163265306121E-2</v>
      </c>
      <c r="O85" s="7">
        <f t="shared" si="4"/>
        <v>0.20512820512820512</v>
      </c>
      <c r="P85" s="7"/>
      <c r="Q85" s="7"/>
    </row>
    <row r="86" spans="2:17" ht="15" thickBot="1">
      <c r="B86" s="5" t="s">
        <v>156</v>
      </c>
      <c r="C86" s="4">
        <v>180</v>
      </c>
      <c r="D86" s="2">
        <v>28</v>
      </c>
      <c r="E86" s="4">
        <v>9</v>
      </c>
      <c r="F86" s="3">
        <v>2</v>
      </c>
      <c r="G86" s="4">
        <v>12</v>
      </c>
      <c r="H86" s="4">
        <v>159</v>
      </c>
      <c r="I86" s="4"/>
      <c r="J86" s="4">
        <v>9</v>
      </c>
      <c r="K86" s="4">
        <v>0.4</v>
      </c>
      <c r="L86" s="60">
        <v>43898</v>
      </c>
      <c r="M86" s="10">
        <f t="shared" si="3"/>
        <v>0.05</v>
      </c>
      <c r="N86" s="59">
        <f t="shared" si="5"/>
        <v>0</v>
      </c>
      <c r="O86" s="7">
        <f t="shared" si="4"/>
        <v>0.42857142857142855</v>
      </c>
      <c r="P86" s="7"/>
      <c r="Q86" s="7"/>
    </row>
    <row r="87" spans="2:17" ht="15" thickBot="1">
      <c r="B87" s="5" t="s">
        <v>37</v>
      </c>
      <c r="C87" s="4">
        <v>165</v>
      </c>
      <c r="D87" s="2">
        <v>43</v>
      </c>
      <c r="E87" s="4">
        <v>3</v>
      </c>
      <c r="F87" s="4"/>
      <c r="G87" s="4">
        <v>15</v>
      </c>
      <c r="H87" s="4">
        <v>147</v>
      </c>
      <c r="I87" s="4">
        <v>6</v>
      </c>
      <c r="J87" s="4">
        <v>16</v>
      </c>
      <c r="K87" s="4">
        <v>0.3</v>
      </c>
      <c r="L87" s="60">
        <v>43888</v>
      </c>
      <c r="M87" s="10">
        <f t="shared" si="3"/>
        <v>5.4545454545454543E-2</v>
      </c>
      <c r="N87" s="59">
        <f t="shared" si="5"/>
        <v>4.0816326530612242E-2</v>
      </c>
      <c r="O87" s="7">
        <f t="shared" si="4"/>
        <v>0.16666666666666666</v>
      </c>
      <c r="P87" s="7"/>
      <c r="Q87" s="7"/>
    </row>
    <row r="88" spans="2:17" ht="15" thickBot="1">
      <c r="B88" s="5" t="s">
        <v>32</v>
      </c>
      <c r="C88" s="4">
        <v>163</v>
      </c>
      <c r="D88" s="2">
        <v>10</v>
      </c>
      <c r="E88" s="4"/>
      <c r="F88" s="4"/>
      <c r="G88" s="4">
        <v>20</v>
      </c>
      <c r="H88" s="4">
        <v>143</v>
      </c>
      <c r="I88" s="4">
        <v>3</v>
      </c>
      <c r="J88" s="4">
        <v>2</v>
      </c>
      <c r="K88" s="4"/>
      <c r="L88" s="60">
        <v>43852</v>
      </c>
      <c r="M88" s="10">
        <f t="shared" si="3"/>
        <v>1.8404907975460124E-2</v>
      </c>
      <c r="N88" s="59">
        <f t="shared" si="5"/>
        <v>2.097902097902098E-2</v>
      </c>
      <c r="O88" s="7">
        <f t="shared" si="4"/>
        <v>0</v>
      </c>
      <c r="P88" s="7"/>
      <c r="Q88" s="7"/>
    </row>
    <row r="89" spans="2:17" ht="15" thickBot="1">
      <c r="B89" s="5" t="s">
        <v>40</v>
      </c>
      <c r="C89" s="4">
        <v>162</v>
      </c>
      <c r="D89" s="2">
        <v>16</v>
      </c>
      <c r="E89" s="4">
        <v>5</v>
      </c>
      <c r="F89" s="3">
        <v>2</v>
      </c>
      <c r="G89" s="4">
        <v>15</v>
      </c>
      <c r="H89" s="4">
        <v>142</v>
      </c>
      <c r="I89" s="4">
        <v>3</v>
      </c>
      <c r="J89" s="4">
        <v>134</v>
      </c>
      <c r="K89" s="4">
        <v>4</v>
      </c>
      <c r="L89" s="60">
        <v>43898</v>
      </c>
      <c r="M89" s="10">
        <f t="shared" si="3"/>
        <v>4.9382716049382713E-2</v>
      </c>
      <c r="N89" s="59">
        <f t="shared" si="5"/>
        <v>2.1126760563380281E-2</v>
      </c>
      <c r="O89" s="7">
        <f t="shared" si="4"/>
        <v>0.25</v>
      </c>
      <c r="P89" s="7"/>
      <c r="Q89" s="7"/>
    </row>
    <row r="90" spans="2:17" ht="15" thickBot="1">
      <c r="B90" s="5" t="s">
        <v>116</v>
      </c>
      <c r="C90" s="4">
        <v>150</v>
      </c>
      <c r="D90" s="2">
        <v>37</v>
      </c>
      <c r="E90" s="4">
        <v>1</v>
      </c>
      <c r="F90" s="4"/>
      <c r="G90" s="4">
        <v>3</v>
      </c>
      <c r="H90" s="4">
        <v>146</v>
      </c>
      <c r="I90" s="4"/>
      <c r="J90" s="4">
        <v>8</v>
      </c>
      <c r="K90" s="4">
        <v>0.05</v>
      </c>
      <c r="L90" s="60">
        <v>43902</v>
      </c>
      <c r="M90" s="10">
        <f t="shared" si="3"/>
        <v>6.6666666666666671E-3</v>
      </c>
      <c r="N90" s="59">
        <f t="shared" si="5"/>
        <v>0</v>
      </c>
      <c r="O90" s="7">
        <f t="shared" si="4"/>
        <v>0.25</v>
      </c>
      <c r="P90" s="7"/>
      <c r="Q90" s="7"/>
    </row>
    <row r="91" spans="2:17" ht="15" thickBot="1">
      <c r="B91" s="5" t="s">
        <v>158</v>
      </c>
      <c r="C91" s="4">
        <v>145</v>
      </c>
      <c r="D91" s="2">
        <v>10</v>
      </c>
      <c r="E91" s="4"/>
      <c r="F91" s="4"/>
      <c r="G91" s="4">
        <v>1</v>
      </c>
      <c r="H91" s="4">
        <v>144</v>
      </c>
      <c r="I91" s="4"/>
      <c r="J91" s="4">
        <v>162</v>
      </c>
      <c r="K91" s="4"/>
      <c r="L91" s="60">
        <v>43900</v>
      </c>
      <c r="M91" s="10">
        <f t="shared" si="3"/>
        <v>0</v>
      </c>
      <c r="N91" s="59">
        <f t="shared" si="5"/>
        <v>0</v>
      </c>
      <c r="O91" s="7">
        <f t="shared" si="4"/>
        <v>0</v>
      </c>
      <c r="P91" s="7"/>
      <c r="Q91" s="7"/>
    </row>
    <row r="92" spans="2:17" ht="15" thickBot="1">
      <c r="B92" s="5" t="s">
        <v>17</v>
      </c>
      <c r="C92" s="4">
        <v>144</v>
      </c>
      <c r="D92" s="2">
        <v>4</v>
      </c>
      <c r="E92" s="4"/>
      <c r="F92" s="4"/>
      <c r="G92" s="4">
        <v>54</v>
      </c>
      <c r="H92" s="4">
        <v>90</v>
      </c>
      <c r="I92" s="4">
        <v>2</v>
      </c>
      <c r="J92" s="1">
        <v>2947</v>
      </c>
      <c r="K92" s="4"/>
      <c r="L92" s="60">
        <v>43893</v>
      </c>
      <c r="M92" s="10">
        <f t="shared" si="3"/>
        <v>1.3888888888888888E-2</v>
      </c>
      <c r="N92" s="59">
        <f t="shared" si="5"/>
        <v>2.2222222222222223E-2</v>
      </c>
      <c r="O92" s="7">
        <f t="shared" si="4"/>
        <v>0</v>
      </c>
      <c r="P92" s="7"/>
      <c r="Q92" s="7"/>
    </row>
    <row r="93" spans="2:17" ht="15" thickBot="1">
      <c r="B93" s="5" t="s">
        <v>22</v>
      </c>
      <c r="C93" s="4">
        <v>139</v>
      </c>
      <c r="D93" s="2">
        <v>5</v>
      </c>
      <c r="E93" s="4"/>
      <c r="F93" s="4"/>
      <c r="G93" s="4">
        <v>2</v>
      </c>
      <c r="H93" s="4">
        <v>137</v>
      </c>
      <c r="I93" s="4">
        <v>1</v>
      </c>
      <c r="J93" s="4">
        <v>315</v>
      </c>
      <c r="K93" s="4"/>
      <c r="L93" s="60">
        <v>43896</v>
      </c>
      <c r="M93" s="10">
        <f t="shared" si="3"/>
        <v>7.1942446043165471E-3</v>
      </c>
      <c r="N93" s="59">
        <f t="shared" si="5"/>
        <v>7.2992700729927005E-3</v>
      </c>
      <c r="O93" s="7">
        <f t="shared" si="4"/>
        <v>0</v>
      </c>
      <c r="P93" s="7"/>
      <c r="Q93" s="7"/>
    </row>
    <row r="94" spans="2:17" ht="15" thickBot="1">
      <c r="B94" s="5" t="s">
        <v>166</v>
      </c>
      <c r="C94" s="4">
        <v>137</v>
      </c>
      <c r="D94" s="2">
        <v>5</v>
      </c>
      <c r="E94" s="4">
        <v>4</v>
      </c>
      <c r="F94" s="4"/>
      <c r="G94" s="4">
        <v>2</v>
      </c>
      <c r="H94" s="4">
        <v>131</v>
      </c>
      <c r="I94" s="4">
        <v>1</v>
      </c>
      <c r="J94" s="4">
        <v>4</v>
      </c>
      <c r="K94" s="4">
        <v>0.1</v>
      </c>
      <c r="L94" s="60">
        <v>43901</v>
      </c>
      <c r="M94" s="10">
        <f t="shared" si="3"/>
        <v>3.6496350364963501E-2</v>
      </c>
      <c r="N94" s="59">
        <f t="shared" si="5"/>
        <v>7.6335877862595417E-3</v>
      </c>
      <c r="O94" s="7">
        <f t="shared" si="4"/>
        <v>0.66666666666666663</v>
      </c>
      <c r="P94" s="7"/>
      <c r="Q94" s="7"/>
    </row>
    <row r="95" spans="2:17" ht="15" thickBot="1">
      <c r="B95" s="5" t="s">
        <v>161</v>
      </c>
      <c r="C95" s="4">
        <v>131</v>
      </c>
      <c r="D95" s="2">
        <v>22</v>
      </c>
      <c r="E95" s="4"/>
      <c r="F95" s="4"/>
      <c r="G95" s="4">
        <v>23</v>
      </c>
      <c r="H95" s="4">
        <v>108</v>
      </c>
      <c r="I95" s="4"/>
      <c r="J95" s="4">
        <v>26</v>
      </c>
      <c r="K95" s="4"/>
      <c r="L95" s="60">
        <v>43884</v>
      </c>
      <c r="M95" s="10">
        <f t="shared" si="3"/>
        <v>0</v>
      </c>
      <c r="N95" s="59">
        <f t="shared" si="5"/>
        <v>0</v>
      </c>
      <c r="O95" s="7">
        <f t="shared" si="4"/>
        <v>0</v>
      </c>
      <c r="P95" s="7"/>
      <c r="Q95" s="7"/>
    </row>
    <row r="96" spans="2:17" ht="15" thickBot="1">
      <c r="B96" s="5" t="s">
        <v>165</v>
      </c>
      <c r="C96" s="4">
        <v>119</v>
      </c>
      <c r="D96" s="2">
        <v>14</v>
      </c>
      <c r="E96" s="4"/>
      <c r="F96" s="4"/>
      <c r="G96" s="4">
        <v>11</v>
      </c>
      <c r="H96" s="4">
        <v>108</v>
      </c>
      <c r="I96" s="4"/>
      <c r="J96" s="4">
        <v>7</v>
      </c>
      <c r="K96" s="4"/>
      <c r="L96" s="60">
        <v>43891</v>
      </c>
      <c r="M96" s="10">
        <f t="shared" si="3"/>
        <v>0</v>
      </c>
      <c r="N96" s="59">
        <f t="shared" si="5"/>
        <v>0</v>
      </c>
      <c r="O96" s="7">
        <f t="shared" si="4"/>
        <v>0</v>
      </c>
      <c r="P96" s="7"/>
      <c r="Q96" s="7"/>
    </row>
    <row r="97" spans="2:17" ht="15" thickBot="1">
      <c r="B97" s="5" t="s">
        <v>21</v>
      </c>
      <c r="C97" s="4">
        <v>115</v>
      </c>
      <c r="D97" s="2">
        <v>1</v>
      </c>
      <c r="E97" s="4"/>
      <c r="F97" s="4"/>
      <c r="G97" s="4">
        <v>11</v>
      </c>
      <c r="H97" s="4">
        <v>104</v>
      </c>
      <c r="I97" s="4">
        <v>1</v>
      </c>
      <c r="J97" s="4">
        <v>263</v>
      </c>
      <c r="K97" s="4"/>
      <c r="L97" s="60">
        <v>43898</v>
      </c>
      <c r="M97" s="10">
        <f t="shared" si="3"/>
        <v>8.6956521739130436E-3</v>
      </c>
      <c r="N97" s="59">
        <f t="shared" si="5"/>
        <v>9.6153846153846159E-3</v>
      </c>
      <c r="O97" s="7">
        <f t="shared" si="4"/>
        <v>0</v>
      </c>
      <c r="P97" s="7"/>
      <c r="Q97" s="7"/>
    </row>
    <row r="98" spans="2:17" ht="15" thickBot="1">
      <c r="B98" s="5" t="s">
        <v>131</v>
      </c>
      <c r="C98" s="4">
        <v>113</v>
      </c>
      <c r="D98" s="2">
        <v>6</v>
      </c>
      <c r="E98" s="4">
        <v>2</v>
      </c>
      <c r="F98" s="3">
        <v>1</v>
      </c>
      <c r="G98" s="4">
        <v>31</v>
      </c>
      <c r="H98" s="4">
        <v>80</v>
      </c>
      <c r="I98" s="4">
        <v>2</v>
      </c>
      <c r="J98" s="4">
        <v>4</v>
      </c>
      <c r="K98" s="4">
        <v>7.0000000000000007E-2</v>
      </c>
      <c r="L98" s="60">
        <v>43902</v>
      </c>
      <c r="M98" s="10">
        <f t="shared" si="3"/>
        <v>3.5398230088495575E-2</v>
      </c>
      <c r="N98" s="59">
        <f t="shared" si="5"/>
        <v>2.5000000000000001E-2</v>
      </c>
      <c r="O98" s="7">
        <f t="shared" si="4"/>
        <v>6.0606060606060608E-2</v>
      </c>
      <c r="P98" s="7"/>
      <c r="Q98" s="7"/>
    </row>
    <row r="99" spans="2:17" ht="15" thickBot="1">
      <c r="B99" s="5" t="s">
        <v>155</v>
      </c>
      <c r="C99" s="4">
        <v>110</v>
      </c>
      <c r="D99" s="2">
        <v>16</v>
      </c>
      <c r="E99" s="4">
        <v>4</v>
      </c>
      <c r="F99" s="4"/>
      <c r="G99" s="4">
        <v>2</v>
      </c>
      <c r="H99" s="4">
        <v>104</v>
      </c>
      <c r="I99" s="4"/>
      <c r="J99" s="4">
        <v>3</v>
      </c>
      <c r="K99" s="4">
        <v>0.1</v>
      </c>
      <c r="L99" s="60">
        <v>43884</v>
      </c>
      <c r="M99" s="10">
        <f t="shared" si="3"/>
        <v>3.6363636363636362E-2</v>
      </c>
      <c r="N99" s="59">
        <f t="shared" si="5"/>
        <v>0</v>
      </c>
      <c r="O99" s="7">
        <f t="shared" si="4"/>
        <v>0.66666666666666663</v>
      </c>
      <c r="P99" s="7"/>
      <c r="Q99" s="7"/>
    </row>
    <row r="100" spans="2:17" ht="15" thickBot="1">
      <c r="B100" s="5" t="s">
        <v>167</v>
      </c>
      <c r="C100" s="4">
        <v>106</v>
      </c>
      <c r="D100" s="4"/>
      <c r="E100" s="4"/>
      <c r="F100" s="4"/>
      <c r="G100" s="4">
        <v>7</v>
      </c>
      <c r="H100" s="4">
        <v>99</v>
      </c>
      <c r="I100" s="4">
        <v>5</v>
      </c>
      <c r="J100" s="4">
        <v>5</v>
      </c>
      <c r="K100" s="4"/>
      <c r="L100" s="60">
        <v>43856</v>
      </c>
      <c r="M100" s="10">
        <f t="shared" si="3"/>
        <v>4.716981132075472E-2</v>
      </c>
      <c r="N100" s="59">
        <f t="shared" si="5"/>
        <v>5.0505050505050504E-2</v>
      </c>
      <c r="O100" s="7">
        <f t="shared" si="4"/>
        <v>0</v>
      </c>
      <c r="P100" s="7"/>
      <c r="Q100" s="7"/>
    </row>
    <row r="101" spans="2:17" ht="15" thickBot="1">
      <c r="B101" s="5" t="s">
        <v>163</v>
      </c>
      <c r="C101" s="4">
        <v>101</v>
      </c>
      <c r="D101" s="2">
        <v>5</v>
      </c>
      <c r="E101" s="4"/>
      <c r="F101" s="4"/>
      <c r="G101" s="4">
        <v>3</v>
      </c>
      <c r="H101" s="4">
        <v>98</v>
      </c>
      <c r="I101" s="4"/>
      <c r="J101" s="4">
        <v>4</v>
      </c>
      <c r="K101" s="4"/>
      <c r="L101" s="60">
        <v>43900</v>
      </c>
      <c r="M101" s="10">
        <f t="shared" si="3"/>
        <v>0</v>
      </c>
      <c r="N101" s="59">
        <f t="shared" si="5"/>
        <v>0</v>
      </c>
      <c r="O101" s="7">
        <f t="shared" si="4"/>
        <v>0</v>
      </c>
      <c r="P101" s="7"/>
      <c r="Q101" s="7"/>
    </row>
    <row r="102" spans="2:17" ht="15" thickBot="1">
      <c r="B102" s="5" t="s">
        <v>85</v>
      </c>
      <c r="C102" s="4">
        <v>99</v>
      </c>
      <c r="D102" s="2">
        <v>1</v>
      </c>
      <c r="E102" s="4"/>
      <c r="F102" s="4"/>
      <c r="G102" s="4">
        <v>11</v>
      </c>
      <c r="H102" s="4">
        <v>88</v>
      </c>
      <c r="I102" s="4">
        <v>1</v>
      </c>
      <c r="J102" s="4">
        <v>6</v>
      </c>
      <c r="K102" s="4"/>
      <c r="L102" s="60">
        <v>43856</v>
      </c>
      <c r="M102" s="10">
        <f t="shared" si="3"/>
        <v>1.0101010101010102E-2</v>
      </c>
      <c r="N102" s="59">
        <f t="shared" si="5"/>
        <v>1.1363636363636364E-2</v>
      </c>
      <c r="O102" s="7">
        <f t="shared" si="4"/>
        <v>0</v>
      </c>
      <c r="P102" s="7"/>
      <c r="Q102" s="7"/>
    </row>
    <row r="103" spans="2:17" ht="15" thickBot="1">
      <c r="B103" s="5" t="s">
        <v>164</v>
      </c>
      <c r="C103" s="4">
        <v>94</v>
      </c>
      <c r="D103" s="2">
        <v>13</v>
      </c>
      <c r="E103" s="4">
        <v>2</v>
      </c>
      <c r="F103" s="4"/>
      <c r="G103" s="4"/>
      <c r="H103" s="4">
        <v>92</v>
      </c>
      <c r="I103" s="4">
        <v>1</v>
      </c>
      <c r="J103" s="4">
        <v>74</v>
      </c>
      <c r="K103" s="4">
        <v>2</v>
      </c>
      <c r="L103" s="60">
        <v>43907</v>
      </c>
      <c r="M103" s="10">
        <f t="shared" si="3"/>
        <v>3.1914893617021274E-2</v>
      </c>
      <c r="N103" s="59">
        <f t="shared" si="5"/>
        <v>1.0869565217391304E-2</v>
      </c>
      <c r="O103" s="7">
        <f t="shared" si="4"/>
        <v>1</v>
      </c>
      <c r="P103" s="7"/>
      <c r="Q103" s="7"/>
    </row>
    <row r="104" spans="2:17" ht="15" thickBot="1">
      <c r="B104" s="5" t="s">
        <v>42</v>
      </c>
      <c r="C104" s="4">
        <v>94</v>
      </c>
      <c r="D104" s="2">
        <v>8</v>
      </c>
      <c r="E104" s="4"/>
      <c r="F104" s="4"/>
      <c r="G104" s="4">
        <v>32</v>
      </c>
      <c r="H104" s="4">
        <v>62</v>
      </c>
      <c r="I104" s="4">
        <v>2</v>
      </c>
      <c r="J104" s="4">
        <v>10</v>
      </c>
      <c r="K104" s="4"/>
      <c r="L104" s="60">
        <v>43888</v>
      </c>
      <c r="M104" s="10">
        <f t="shared" si="3"/>
        <v>2.1276595744680851E-2</v>
      </c>
      <c r="N104" s="59">
        <f t="shared" si="5"/>
        <v>3.2258064516129031E-2</v>
      </c>
      <c r="O104" s="7">
        <f t="shared" si="4"/>
        <v>0</v>
      </c>
      <c r="P104" s="7"/>
      <c r="Q104" s="7"/>
    </row>
    <row r="105" spans="2:17" ht="15" thickBot="1">
      <c r="B105" s="5" t="s">
        <v>169</v>
      </c>
      <c r="C105" s="4">
        <v>93</v>
      </c>
      <c r="D105" s="2">
        <v>12</v>
      </c>
      <c r="E105" s="4">
        <v>1</v>
      </c>
      <c r="F105" s="4"/>
      <c r="G105" s="4"/>
      <c r="H105" s="4">
        <v>92</v>
      </c>
      <c r="I105" s="4">
        <v>12</v>
      </c>
      <c r="J105" s="4">
        <v>248</v>
      </c>
      <c r="K105" s="4">
        <v>3</v>
      </c>
      <c r="L105" s="60">
        <v>43894</v>
      </c>
      <c r="M105" s="10">
        <f t="shared" si="3"/>
        <v>0.13978494623655913</v>
      </c>
      <c r="N105" s="59">
        <f t="shared" si="5"/>
        <v>0.13043478260869565</v>
      </c>
      <c r="O105" s="7">
        <f t="shared" si="4"/>
        <v>1</v>
      </c>
      <c r="P105" s="7"/>
      <c r="Q105" s="7"/>
    </row>
    <row r="106" spans="2:17" ht="15" thickBot="1">
      <c r="B106" s="5" t="s">
        <v>152</v>
      </c>
      <c r="C106" s="4">
        <v>91</v>
      </c>
      <c r="D106" s="2">
        <v>16</v>
      </c>
      <c r="E106" s="4">
        <v>2</v>
      </c>
      <c r="F106" s="3">
        <v>1</v>
      </c>
      <c r="G106" s="4">
        <v>2</v>
      </c>
      <c r="H106" s="4">
        <v>87</v>
      </c>
      <c r="I106" s="4"/>
      <c r="J106" s="4">
        <v>3</v>
      </c>
      <c r="K106" s="4">
        <v>0.08</v>
      </c>
      <c r="L106" s="60">
        <v>43895</v>
      </c>
      <c r="M106" s="10">
        <f t="shared" si="3"/>
        <v>2.197802197802198E-2</v>
      </c>
      <c r="N106" s="59">
        <f t="shared" si="5"/>
        <v>0</v>
      </c>
      <c r="O106" s="7">
        <f t="shared" si="4"/>
        <v>0.5</v>
      </c>
      <c r="P106" s="7"/>
      <c r="Q106" s="7"/>
    </row>
    <row r="107" spans="2:17" ht="15" thickBot="1">
      <c r="B107" s="5" t="s">
        <v>47</v>
      </c>
      <c r="C107" s="4">
        <v>91</v>
      </c>
      <c r="D107" s="2">
        <v>5</v>
      </c>
      <c r="E107" s="4">
        <v>1</v>
      </c>
      <c r="F107" s="4"/>
      <c r="G107" s="4">
        <v>17</v>
      </c>
      <c r="H107" s="4">
        <v>73</v>
      </c>
      <c r="I107" s="4"/>
      <c r="J107" s="4">
        <v>18</v>
      </c>
      <c r="K107" s="4">
        <v>0.2</v>
      </c>
      <c r="L107" s="60">
        <v>43894</v>
      </c>
      <c r="M107" s="10">
        <f t="shared" si="3"/>
        <v>1.098901098901099E-2</v>
      </c>
      <c r="N107" s="59">
        <f t="shared" si="5"/>
        <v>0</v>
      </c>
      <c r="O107" s="7">
        <f t="shared" si="4"/>
        <v>5.5555555555555552E-2</v>
      </c>
      <c r="P107" s="7"/>
      <c r="Q107" s="7"/>
    </row>
    <row r="108" spans="2:17" ht="15" thickBot="1">
      <c r="B108" s="5" t="s">
        <v>160</v>
      </c>
      <c r="C108" s="4">
        <v>88</v>
      </c>
      <c r="D108" s="2">
        <v>22</v>
      </c>
      <c r="E108" s="4">
        <v>1</v>
      </c>
      <c r="F108" s="4"/>
      <c r="G108" s="4"/>
      <c r="H108" s="4">
        <v>87</v>
      </c>
      <c r="I108" s="4"/>
      <c r="J108" s="4">
        <v>506</v>
      </c>
      <c r="K108" s="4">
        <v>6</v>
      </c>
      <c r="L108" s="60">
        <v>43898</v>
      </c>
      <c r="M108" s="10">
        <f t="shared" si="3"/>
        <v>1.1363636363636364E-2</v>
      </c>
      <c r="N108" s="59">
        <f t="shared" si="5"/>
        <v>0</v>
      </c>
      <c r="O108" s="7">
        <f t="shared" si="4"/>
        <v>1</v>
      </c>
      <c r="P108" s="7"/>
      <c r="Q108" s="7"/>
    </row>
    <row r="109" spans="2:17" ht="15" thickBot="1">
      <c r="B109" s="5" t="s">
        <v>159</v>
      </c>
      <c r="C109" s="4">
        <v>88</v>
      </c>
      <c r="D109" s="2">
        <v>13</v>
      </c>
      <c r="E109" s="4">
        <v>1</v>
      </c>
      <c r="F109" s="3">
        <v>1</v>
      </c>
      <c r="G109" s="4">
        <v>5</v>
      </c>
      <c r="H109" s="4">
        <v>82</v>
      </c>
      <c r="I109" s="4">
        <v>8</v>
      </c>
      <c r="J109" s="4">
        <v>3</v>
      </c>
      <c r="K109" s="4">
        <v>0.03</v>
      </c>
      <c r="L109" s="60">
        <v>43904</v>
      </c>
      <c r="M109" s="10">
        <f t="shared" si="3"/>
        <v>0.10227272727272728</v>
      </c>
      <c r="N109" s="59">
        <f t="shared" si="5"/>
        <v>9.7560975609756101E-2</v>
      </c>
      <c r="O109" s="7">
        <f t="shared" si="4"/>
        <v>0.16666666666666666</v>
      </c>
      <c r="P109" s="7"/>
      <c r="Q109" s="7"/>
    </row>
    <row r="110" spans="2:17" ht="15" thickBot="1">
      <c r="B110" s="5" t="s">
        <v>92</v>
      </c>
      <c r="C110" s="4">
        <v>83</v>
      </c>
      <c r="D110" s="2">
        <v>4</v>
      </c>
      <c r="E110" s="4"/>
      <c r="F110" s="4"/>
      <c r="G110" s="4">
        <v>14</v>
      </c>
      <c r="H110" s="4">
        <v>69</v>
      </c>
      <c r="I110" s="4">
        <v>1</v>
      </c>
      <c r="J110" s="4">
        <v>21</v>
      </c>
      <c r="K110" s="4"/>
      <c r="L110" s="60">
        <v>43886</v>
      </c>
      <c r="M110" s="10">
        <f t="shared" si="3"/>
        <v>1.2048192771084338E-2</v>
      </c>
      <c r="N110" s="59">
        <f t="shared" si="5"/>
        <v>1.4492753623188406E-2</v>
      </c>
      <c r="O110" s="7">
        <f t="shared" si="4"/>
        <v>0</v>
      </c>
      <c r="P110" s="7"/>
      <c r="Q110" s="7"/>
    </row>
    <row r="111" spans="2:17" ht="15" thickBot="1">
      <c r="B111" s="5" t="s">
        <v>83</v>
      </c>
      <c r="C111" s="4">
        <v>82</v>
      </c>
      <c r="D111" s="2">
        <v>13</v>
      </c>
      <c r="E111" s="4">
        <v>1</v>
      </c>
      <c r="F111" s="4"/>
      <c r="G111" s="4"/>
      <c r="H111" s="4">
        <v>81</v>
      </c>
      <c r="I111" s="4">
        <v>1</v>
      </c>
      <c r="J111" s="4">
        <v>131</v>
      </c>
      <c r="K111" s="4">
        <v>2</v>
      </c>
      <c r="L111" s="60">
        <v>43906</v>
      </c>
      <c r="M111" s="10">
        <f t="shared" si="3"/>
        <v>2.4390243902439025E-2</v>
      </c>
      <c r="N111" s="59">
        <f t="shared" si="5"/>
        <v>1.2345679012345678E-2</v>
      </c>
      <c r="O111" s="7">
        <f t="shared" si="4"/>
        <v>1</v>
      </c>
      <c r="P111" s="7"/>
      <c r="Q111" s="7"/>
    </row>
    <row r="112" spans="2:17" ht="15" thickBot="1">
      <c r="B112" s="5" t="s">
        <v>96</v>
      </c>
      <c r="C112" s="4">
        <v>80</v>
      </c>
      <c r="D112" s="2">
        <v>13</v>
      </c>
      <c r="E112" s="4">
        <v>2</v>
      </c>
      <c r="F112" s="4"/>
      <c r="G112" s="4">
        <v>4</v>
      </c>
      <c r="H112" s="4">
        <v>74</v>
      </c>
      <c r="I112" s="4">
        <v>2</v>
      </c>
      <c r="J112" s="4">
        <v>7</v>
      </c>
      <c r="K112" s="4">
        <v>0.2</v>
      </c>
      <c r="L112" s="60">
        <v>43900</v>
      </c>
      <c r="M112" s="10">
        <f t="shared" si="3"/>
        <v>0.05</v>
      </c>
      <c r="N112" s="59">
        <f t="shared" si="5"/>
        <v>2.7027027027027029E-2</v>
      </c>
      <c r="O112" s="7">
        <f t="shared" si="4"/>
        <v>0.33333333333333331</v>
      </c>
      <c r="P112" s="7"/>
      <c r="Q112" s="7"/>
    </row>
    <row r="113" spans="2:17" ht="15" thickBot="1">
      <c r="B113" s="5" t="s">
        <v>170</v>
      </c>
      <c r="C113" s="4">
        <v>73</v>
      </c>
      <c r="D113" s="4"/>
      <c r="E113" s="4">
        <v>1</v>
      </c>
      <c r="F113" s="4"/>
      <c r="G113" s="4"/>
      <c r="H113" s="4">
        <v>72</v>
      </c>
      <c r="I113" s="4">
        <v>4</v>
      </c>
      <c r="J113" s="4">
        <v>182</v>
      </c>
      <c r="K113" s="4">
        <v>2</v>
      </c>
      <c r="L113" s="60">
        <v>43902</v>
      </c>
      <c r="M113" s="10">
        <f t="shared" si="3"/>
        <v>6.8493150684931503E-2</v>
      </c>
      <c r="N113" s="59">
        <f t="shared" si="5"/>
        <v>5.5555555555555552E-2</v>
      </c>
      <c r="O113" s="7">
        <f t="shared" si="4"/>
        <v>1</v>
      </c>
      <c r="P113" s="7"/>
      <c r="Q113" s="7"/>
    </row>
    <row r="114" spans="2:17" ht="15" thickBot="1">
      <c r="B114" s="5" t="s">
        <v>140</v>
      </c>
      <c r="C114" s="4">
        <v>70</v>
      </c>
      <c r="D114" s="2">
        <v>5</v>
      </c>
      <c r="E114" s="4">
        <v>1</v>
      </c>
      <c r="F114" s="4"/>
      <c r="G114" s="4">
        <v>3</v>
      </c>
      <c r="H114" s="4">
        <v>66</v>
      </c>
      <c r="I114" s="4"/>
      <c r="J114" s="4">
        <v>0.3</v>
      </c>
      <c r="K114" s="4">
        <v>0</v>
      </c>
      <c r="L114" s="60">
        <v>43888</v>
      </c>
      <c r="M114" s="10">
        <f t="shared" si="3"/>
        <v>1.4285714285714285E-2</v>
      </c>
      <c r="N114" s="59">
        <f t="shared" si="5"/>
        <v>0</v>
      </c>
      <c r="O114" s="7">
        <f t="shared" si="4"/>
        <v>0.25</v>
      </c>
      <c r="P114" s="7"/>
      <c r="Q114" s="7"/>
    </row>
    <row r="115" spans="2:17" ht="15" thickBot="1">
      <c r="B115" s="5" t="s">
        <v>162</v>
      </c>
      <c r="C115" s="4">
        <v>68</v>
      </c>
      <c r="D115" s="2">
        <v>1</v>
      </c>
      <c r="E115" s="4">
        <v>1</v>
      </c>
      <c r="F115" s="4"/>
      <c r="G115" s="4"/>
      <c r="H115" s="4">
        <v>67</v>
      </c>
      <c r="I115" s="4">
        <v>4</v>
      </c>
      <c r="J115" s="4">
        <v>7</v>
      </c>
      <c r="K115" s="4">
        <v>0.1</v>
      </c>
      <c r="L115" s="60">
        <v>43900</v>
      </c>
      <c r="M115" s="10">
        <f t="shared" si="3"/>
        <v>7.3529411764705885E-2</v>
      </c>
      <c r="N115" s="59">
        <f t="shared" si="5"/>
        <v>5.9701492537313432E-2</v>
      </c>
      <c r="O115" s="7">
        <f t="shared" si="4"/>
        <v>1</v>
      </c>
      <c r="P115" s="7"/>
      <c r="Q115" s="7"/>
    </row>
    <row r="116" spans="2:17" ht="21.6" thickBot="1">
      <c r="B116" s="5" t="s">
        <v>108</v>
      </c>
      <c r="C116" s="4">
        <v>66</v>
      </c>
      <c r="D116" s="2">
        <v>1</v>
      </c>
      <c r="E116" s="4">
        <v>2</v>
      </c>
      <c r="F116" s="3">
        <v>1</v>
      </c>
      <c r="G116" s="4">
        <v>1</v>
      </c>
      <c r="H116" s="4">
        <v>63</v>
      </c>
      <c r="I116" s="4"/>
      <c r="J116" s="4">
        <v>47</v>
      </c>
      <c r="K116" s="4">
        <v>1</v>
      </c>
      <c r="L116" s="60">
        <v>43901</v>
      </c>
      <c r="M116" s="10">
        <f t="shared" si="3"/>
        <v>3.0303030303030304E-2</v>
      </c>
      <c r="N116" s="59">
        <f t="shared" si="5"/>
        <v>0</v>
      </c>
      <c r="O116" s="7">
        <f t="shared" si="4"/>
        <v>0.66666666666666663</v>
      </c>
      <c r="P116" s="7"/>
      <c r="Q116" s="7"/>
    </row>
    <row r="117" spans="2:17" ht="15" thickBot="1">
      <c r="B117" s="5" t="s">
        <v>144</v>
      </c>
      <c r="C117" s="4">
        <v>61</v>
      </c>
      <c r="D117" s="4"/>
      <c r="E117" s="4"/>
      <c r="F117" s="4"/>
      <c r="G117" s="4"/>
      <c r="H117" s="4">
        <v>61</v>
      </c>
      <c r="I117" s="4"/>
      <c r="J117" s="4">
        <v>5</v>
      </c>
      <c r="K117" s="4"/>
      <c r="L117" s="60">
        <v>43899</v>
      </c>
      <c r="M117" s="10">
        <f t="shared" si="3"/>
        <v>0</v>
      </c>
      <c r="N117" s="59">
        <f t="shared" si="5"/>
        <v>0</v>
      </c>
      <c r="O117" s="7" t="e">
        <f t="shared" si="4"/>
        <v>#DIV/0!</v>
      </c>
      <c r="P117" s="7"/>
      <c r="Q117" s="7"/>
    </row>
    <row r="118" spans="2:17" ht="15" thickBot="1">
      <c r="B118" s="5" t="s">
        <v>53</v>
      </c>
      <c r="C118" s="4">
        <v>58</v>
      </c>
      <c r="D118" s="2">
        <v>14</v>
      </c>
      <c r="E118" s="4"/>
      <c r="F118" s="4"/>
      <c r="G118" s="4"/>
      <c r="H118" s="4">
        <v>58</v>
      </c>
      <c r="I118" s="4"/>
      <c r="J118" s="4">
        <v>9</v>
      </c>
      <c r="K118" s="4"/>
      <c r="L118" s="60">
        <v>43907</v>
      </c>
      <c r="M118" s="10">
        <f t="shared" si="3"/>
        <v>0</v>
      </c>
      <c r="N118" s="59">
        <f t="shared" si="5"/>
        <v>0</v>
      </c>
      <c r="O118" s="7" t="e">
        <f t="shared" si="4"/>
        <v>#DIV/0!</v>
      </c>
      <c r="P118" s="7"/>
      <c r="Q118" s="7"/>
    </row>
    <row r="119" spans="2:17" ht="15" thickBot="1">
      <c r="B119" s="5" t="s">
        <v>36</v>
      </c>
      <c r="C119" s="4">
        <v>56</v>
      </c>
      <c r="D119" s="4"/>
      <c r="E119" s="4"/>
      <c r="F119" s="4"/>
      <c r="G119" s="4"/>
      <c r="H119" s="4">
        <v>56</v>
      </c>
      <c r="I119" s="4"/>
      <c r="J119" s="1">
        <v>1469</v>
      </c>
      <c r="K119" s="4"/>
      <c r="L119" s="60">
        <v>43892</v>
      </c>
      <c r="M119" s="10">
        <f t="shared" si="3"/>
        <v>0</v>
      </c>
      <c r="N119" s="59">
        <f t="shared" si="5"/>
        <v>0</v>
      </c>
      <c r="O119" s="7" t="e">
        <f t="shared" si="4"/>
        <v>#DIV/0!</v>
      </c>
      <c r="P119" s="7"/>
      <c r="Q119" s="7"/>
    </row>
    <row r="120" spans="2:17" ht="15" thickBot="1">
      <c r="B120" s="5" t="s">
        <v>26</v>
      </c>
      <c r="C120" s="4">
        <v>55</v>
      </c>
      <c r="D120" s="2">
        <v>20</v>
      </c>
      <c r="E120" s="4"/>
      <c r="F120" s="4"/>
      <c r="G120" s="4">
        <v>14</v>
      </c>
      <c r="H120" s="4">
        <v>41</v>
      </c>
      <c r="I120" s="4"/>
      <c r="J120" s="1">
        <v>1632</v>
      </c>
      <c r="K120" s="4"/>
      <c r="L120" s="60">
        <v>43892</v>
      </c>
      <c r="M120" s="10">
        <f t="shared" si="3"/>
        <v>0</v>
      </c>
      <c r="N120" s="59">
        <f t="shared" si="5"/>
        <v>0</v>
      </c>
      <c r="O120" s="7">
        <f t="shared" si="4"/>
        <v>0</v>
      </c>
      <c r="P120" s="7"/>
      <c r="Q120" s="7"/>
    </row>
    <row r="121" spans="2:17" ht="15" thickBot="1">
      <c r="B121" s="5" t="s">
        <v>172</v>
      </c>
      <c r="C121" s="4">
        <v>54</v>
      </c>
      <c r="D121" s="2">
        <v>4</v>
      </c>
      <c r="E121" s="4"/>
      <c r="F121" s="4"/>
      <c r="G121" s="4"/>
      <c r="H121" s="4">
        <v>54</v>
      </c>
      <c r="I121" s="4"/>
      <c r="J121" s="4">
        <v>4</v>
      </c>
      <c r="K121" s="4"/>
      <c r="L121" s="60">
        <v>43903</v>
      </c>
      <c r="M121" s="10">
        <f t="shared" si="3"/>
        <v>0</v>
      </c>
      <c r="N121" s="59">
        <f t="shared" si="5"/>
        <v>0</v>
      </c>
      <c r="O121" s="7" t="e">
        <f t="shared" si="4"/>
        <v>#DIV/0!</v>
      </c>
      <c r="P121" s="7"/>
      <c r="Q121" s="7"/>
    </row>
    <row r="122" spans="2:17" ht="15" thickBot="1">
      <c r="B122" s="5" t="s">
        <v>114</v>
      </c>
      <c r="C122" s="4">
        <v>52</v>
      </c>
      <c r="D122" s="2">
        <v>11</v>
      </c>
      <c r="E122" s="4">
        <v>3</v>
      </c>
      <c r="F122" s="4"/>
      <c r="G122" s="4">
        <v>1</v>
      </c>
      <c r="H122" s="4">
        <v>48</v>
      </c>
      <c r="I122" s="4">
        <v>1</v>
      </c>
      <c r="J122" s="4">
        <v>7</v>
      </c>
      <c r="K122" s="4">
        <v>0.4</v>
      </c>
      <c r="L122" s="60">
        <v>43896</v>
      </c>
      <c r="M122" s="10">
        <f t="shared" si="3"/>
        <v>7.6923076923076927E-2</v>
      </c>
      <c r="N122" s="59">
        <f t="shared" si="5"/>
        <v>2.0833333333333332E-2</v>
      </c>
      <c r="O122" s="7">
        <f t="shared" si="4"/>
        <v>0.75</v>
      </c>
      <c r="P122" s="7"/>
      <c r="Q122" s="7"/>
    </row>
    <row r="123" spans="2:17" ht="15" thickBot="1">
      <c r="B123" s="5" t="s">
        <v>168</v>
      </c>
      <c r="C123" s="4">
        <v>51</v>
      </c>
      <c r="D123" s="4"/>
      <c r="E123" s="4">
        <v>3</v>
      </c>
      <c r="F123" s="4"/>
      <c r="G123" s="4">
        <v>2</v>
      </c>
      <c r="H123" s="4">
        <v>46</v>
      </c>
      <c r="I123" s="4"/>
      <c r="J123" s="4">
        <v>0.6</v>
      </c>
      <c r="K123" s="4">
        <v>0.03</v>
      </c>
      <c r="L123" s="60">
        <v>43899</v>
      </c>
      <c r="M123" s="10">
        <f t="shared" si="3"/>
        <v>5.8823529411764705E-2</v>
      </c>
      <c r="N123" s="59">
        <f t="shared" si="5"/>
        <v>0</v>
      </c>
      <c r="O123" s="7">
        <f t="shared" si="4"/>
        <v>0.6</v>
      </c>
      <c r="P123" s="7"/>
      <c r="Q123" s="7"/>
    </row>
    <row r="124" spans="2:17" ht="15" thickBot="1">
      <c r="B124" s="5" t="s">
        <v>101</v>
      </c>
      <c r="C124" s="4">
        <v>50</v>
      </c>
      <c r="D124" s="2">
        <v>14</v>
      </c>
      <c r="E124" s="4"/>
      <c r="F124" s="4"/>
      <c r="G124" s="4"/>
      <c r="H124" s="4">
        <v>50</v>
      </c>
      <c r="I124" s="4"/>
      <c r="J124" s="4">
        <v>183</v>
      </c>
      <c r="K124" s="4"/>
      <c r="L124" s="60">
        <v>43903</v>
      </c>
      <c r="M124" s="10">
        <f t="shared" si="3"/>
        <v>0</v>
      </c>
      <c r="N124" s="59">
        <f t="shared" si="5"/>
        <v>0</v>
      </c>
      <c r="O124" s="7" t="e">
        <f t="shared" si="4"/>
        <v>#DIV/0!</v>
      </c>
      <c r="P124" s="7"/>
      <c r="Q124" s="7"/>
    </row>
    <row r="125" spans="2:17" ht="15" thickBot="1">
      <c r="B125" s="5" t="s">
        <v>141</v>
      </c>
      <c r="C125" s="4">
        <v>48</v>
      </c>
      <c r="D125" s="2">
        <v>4</v>
      </c>
      <c r="E125" s="4">
        <v>5</v>
      </c>
      <c r="F125" s="4"/>
      <c r="G125" s="4">
        <v>11</v>
      </c>
      <c r="H125" s="4">
        <v>32</v>
      </c>
      <c r="I125" s="4">
        <v>1</v>
      </c>
      <c r="J125" s="4">
        <v>0.3</v>
      </c>
      <c r="K125" s="4">
        <v>0.03</v>
      </c>
      <c r="L125" s="60">
        <v>43897</v>
      </c>
      <c r="M125" s="10">
        <f t="shared" si="3"/>
        <v>0.125</v>
      </c>
      <c r="N125" s="59">
        <f t="shared" si="5"/>
        <v>3.125E-2</v>
      </c>
      <c r="O125" s="7">
        <f t="shared" si="4"/>
        <v>0.3125</v>
      </c>
      <c r="P125" s="7"/>
      <c r="Q125" s="7"/>
    </row>
    <row r="126" spans="2:17" ht="15" thickBot="1">
      <c r="B126" s="5" t="s">
        <v>173</v>
      </c>
      <c r="C126" s="4">
        <v>42</v>
      </c>
      <c r="D126" s="2">
        <v>9</v>
      </c>
      <c r="E126" s="4"/>
      <c r="F126" s="4"/>
      <c r="G126" s="4">
        <v>1</v>
      </c>
      <c r="H126" s="4">
        <v>41</v>
      </c>
      <c r="I126" s="4"/>
      <c r="J126" s="1">
        <v>1070</v>
      </c>
      <c r="K126" s="4"/>
      <c r="L126" s="60">
        <v>43888</v>
      </c>
      <c r="M126" s="10">
        <f t="shared" si="3"/>
        <v>0</v>
      </c>
      <c r="N126" s="59">
        <f t="shared" si="5"/>
        <v>0</v>
      </c>
      <c r="O126" s="7">
        <f t="shared" si="4"/>
        <v>0</v>
      </c>
      <c r="P126" s="7"/>
      <c r="Q126" s="7"/>
    </row>
    <row r="127" spans="2:17" ht="15" thickBot="1">
      <c r="B127" s="5" t="s">
        <v>181</v>
      </c>
      <c r="C127" s="4">
        <v>34</v>
      </c>
      <c r="D127" s="2">
        <v>1</v>
      </c>
      <c r="E127" s="4"/>
      <c r="F127" s="4"/>
      <c r="G127" s="4">
        <v>10</v>
      </c>
      <c r="H127" s="4">
        <v>24</v>
      </c>
      <c r="I127" s="4"/>
      <c r="J127" s="4">
        <v>52</v>
      </c>
      <c r="K127" s="4"/>
      <c r="L127" s="60">
        <v>43851</v>
      </c>
      <c r="M127" s="10">
        <f t="shared" si="3"/>
        <v>0</v>
      </c>
      <c r="N127" s="59">
        <f t="shared" si="5"/>
        <v>0</v>
      </c>
      <c r="O127" s="7">
        <f t="shared" si="4"/>
        <v>0</v>
      </c>
      <c r="P127" s="7"/>
      <c r="Q127" s="7"/>
    </row>
    <row r="128" spans="2:17" ht="15" thickBot="1">
      <c r="B128" s="5" t="s">
        <v>50</v>
      </c>
      <c r="C128" s="4">
        <v>33</v>
      </c>
      <c r="D128" s="2">
        <v>5</v>
      </c>
      <c r="E128" s="4"/>
      <c r="F128" s="4"/>
      <c r="G128" s="4">
        <v>1</v>
      </c>
      <c r="H128" s="4">
        <v>32</v>
      </c>
      <c r="I128" s="4"/>
      <c r="J128" s="4">
        <v>309</v>
      </c>
      <c r="K128" s="4"/>
      <c r="L128" s="60">
        <v>43902</v>
      </c>
      <c r="M128" s="10">
        <f t="shared" si="3"/>
        <v>0</v>
      </c>
      <c r="N128" s="59">
        <f t="shared" si="5"/>
        <v>0</v>
      </c>
      <c r="O128" s="7">
        <f t="shared" si="4"/>
        <v>0</v>
      </c>
      <c r="P128" s="7"/>
      <c r="Q128" s="7"/>
    </row>
    <row r="129" spans="2:17" ht="15" thickBot="1">
      <c r="B129" s="5" t="s">
        <v>118</v>
      </c>
      <c r="C129" s="4">
        <v>31</v>
      </c>
      <c r="D129" s="4"/>
      <c r="E129" s="4">
        <v>1</v>
      </c>
      <c r="F129" s="4"/>
      <c r="G129" s="4">
        <v>1</v>
      </c>
      <c r="H129" s="4">
        <v>29</v>
      </c>
      <c r="I129" s="4">
        <v>2</v>
      </c>
      <c r="J129" s="4">
        <v>0.6</v>
      </c>
      <c r="K129" s="4">
        <v>0.02</v>
      </c>
      <c r="L129" s="60">
        <v>43902</v>
      </c>
      <c r="M129" s="10">
        <f t="shared" si="3"/>
        <v>9.6774193548387094E-2</v>
      </c>
      <c r="N129" s="59">
        <f t="shared" si="5"/>
        <v>6.8965517241379309E-2</v>
      </c>
      <c r="O129" s="7">
        <f t="shared" si="4"/>
        <v>0.5</v>
      </c>
      <c r="P129" s="7"/>
      <c r="Q129" s="7"/>
    </row>
    <row r="130" spans="2:17" ht="15" thickBot="1">
      <c r="B130" s="5" t="s">
        <v>71</v>
      </c>
      <c r="C130" s="4">
        <v>30</v>
      </c>
      <c r="D130" s="4"/>
      <c r="E130" s="4"/>
      <c r="F130" s="4"/>
      <c r="G130" s="4"/>
      <c r="H130" s="4">
        <v>30</v>
      </c>
      <c r="I130" s="4"/>
      <c r="J130" s="4">
        <v>107</v>
      </c>
      <c r="K130" s="4"/>
      <c r="L130" s="60">
        <v>43900</v>
      </c>
      <c r="M130" s="10">
        <f t="shared" si="3"/>
        <v>0</v>
      </c>
      <c r="N130" s="59">
        <f t="shared" si="5"/>
        <v>0</v>
      </c>
      <c r="O130" s="7" t="e">
        <f t="shared" si="4"/>
        <v>#DIV/0!</v>
      </c>
      <c r="P130" s="7"/>
      <c r="Q130" s="7"/>
    </row>
    <row r="131" spans="2:17" ht="15" thickBot="1">
      <c r="B131" s="5" t="s">
        <v>44</v>
      </c>
      <c r="C131" s="4">
        <v>29</v>
      </c>
      <c r="D131" s="2">
        <v>3</v>
      </c>
      <c r="E131" s="4"/>
      <c r="F131" s="4"/>
      <c r="G131" s="4"/>
      <c r="H131" s="4">
        <v>29</v>
      </c>
      <c r="I131" s="4"/>
      <c r="J131" s="4">
        <v>341</v>
      </c>
      <c r="K131" s="4"/>
      <c r="L131" s="60">
        <v>43908</v>
      </c>
      <c r="M131" s="10">
        <f t="shared" si="3"/>
        <v>0</v>
      </c>
      <c r="N131" s="59">
        <f t="shared" si="5"/>
        <v>0</v>
      </c>
      <c r="O131" s="7" t="e">
        <f t="shared" si="4"/>
        <v>#DIV/0!</v>
      </c>
      <c r="P131" s="7"/>
      <c r="Q131" s="7"/>
    </row>
    <row r="132" spans="2:17" ht="15" thickBot="1">
      <c r="B132" s="5" t="s">
        <v>128</v>
      </c>
      <c r="C132" s="4">
        <v>28</v>
      </c>
      <c r="D132" s="2">
        <v>3</v>
      </c>
      <c r="E132" s="4">
        <v>1</v>
      </c>
      <c r="F132" s="4"/>
      <c r="G132" s="4">
        <v>4</v>
      </c>
      <c r="H132" s="4">
        <v>23</v>
      </c>
      <c r="I132" s="4">
        <v>1</v>
      </c>
      <c r="J132" s="4">
        <v>2</v>
      </c>
      <c r="K132" s="4">
        <v>0.06</v>
      </c>
      <c r="L132" s="60">
        <v>43902</v>
      </c>
      <c r="M132" s="10">
        <f t="shared" ref="M132:M195" si="6">(E132+I132)/C132</f>
        <v>7.1428571428571425E-2</v>
      </c>
      <c r="N132" s="59">
        <f t="shared" si="5"/>
        <v>4.3478260869565216E-2</v>
      </c>
      <c r="O132" s="7">
        <f t="shared" ref="O132:O195" si="7">E132/(E132+G132)</f>
        <v>0.2</v>
      </c>
      <c r="P132" s="7"/>
      <c r="Q132" s="7"/>
    </row>
    <row r="133" spans="2:17" ht="15" thickBot="1">
      <c r="B133" s="5" t="s">
        <v>175</v>
      </c>
      <c r="C133" s="4">
        <v>28</v>
      </c>
      <c r="D133" s="4"/>
      <c r="E133" s="4"/>
      <c r="F133" s="4"/>
      <c r="G133" s="4">
        <v>6</v>
      </c>
      <c r="H133" s="4">
        <v>22</v>
      </c>
      <c r="I133" s="4"/>
      <c r="J133" s="4">
        <v>94</v>
      </c>
      <c r="K133" s="4"/>
      <c r="L133" s="60">
        <v>43896</v>
      </c>
      <c r="M133" s="10">
        <f t="shared" si="6"/>
        <v>0</v>
      </c>
      <c r="N133" s="59">
        <f t="shared" si="5"/>
        <v>0</v>
      </c>
      <c r="O133" s="7">
        <f t="shared" si="7"/>
        <v>0</v>
      </c>
      <c r="P133" s="7"/>
      <c r="Q133" s="7"/>
    </row>
    <row r="134" spans="2:17" ht="15" thickBot="1">
      <c r="B134" s="5" t="s">
        <v>121</v>
      </c>
      <c r="C134" s="4">
        <v>26</v>
      </c>
      <c r="D134" s="4"/>
      <c r="E134" s="4">
        <v>1</v>
      </c>
      <c r="F134" s="4"/>
      <c r="G134" s="4">
        <v>2</v>
      </c>
      <c r="H134" s="4">
        <v>23</v>
      </c>
      <c r="I134" s="4"/>
      <c r="J134" s="4">
        <v>9</v>
      </c>
      <c r="K134" s="4">
        <v>0.3</v>
      </c>
      <c r="L134" s="60">
        <v>43899</v>
      </c>
      <c r="M134" s="10">
        <f t="shared" si="6"/>
        <v>3.8461538461538464E-2</v>
      </c>
      <c r="N134" s="59">
        <f t="shared" ref="N134:N197" si="8">I134/H134</f>
        <v>0</v>
      </c>
      <c r="O134" s="7">
        <f t="shared" si="7"/>
        <v>0.33333333333333331</v>
      </c>
      <c r="P134" s="7"/>
      <c r="Q134" s="7"/>
    </row>
    <row r="135" spans="2:17" ht="15" thickBot="1">
      <c r="B135" s="5" t="s">
        <v>86</v>
      </c>
      <c r="C135" s="4">
        <v>26</v>
      </c>
      <c r="D135" s="2">
        <v>2</v>
      </c>
      <c r="E135" s="4"/>
      <c r="F135" s="4"/>
      <c r="G135" s="4"/>
      <c r="H135" s="4">
        <v>26</v>
      </c>
      <c r="I135" s="4"/>
      <c r="J135" s="4">
        <v>90</v>
      </c>
      <c r="K135" s="4"/>
      <c r="L135" s="60">
        <v>43906</v>
      </c>
      <c r="M135" s="10">
        <f t="shared" si="6"/>
        <v>0</v>
      </c>
      <c r="N135" s="59">
        <f t="shared" si="8"/>
        <v>0</v>
      </c>
      <c r="O135" s="7" t="e">
        <f t="shared" si="7"/>
        <v>#DIV/0!</v>
      </c>
      <c r="P135" s="7"/>
      <c r="Q135" s="7"/>
    </row>
    <row r="136" spans="2:17" ht="15" thickBot="1">
      <c r="B136" s="5" t="s">
        <v>174</v>
      </c>
      <c r="C136" s="4">
        <v>26</v>
      </c>
      <c r="D136" s="2">
        <v>3</v>
      </c>
      <c r="E136" s="4"/>
      <c r="F136" s="4"/>
      <c r="G136" s="4"/>
      <c r="H136" s="4">
        <v>26</v>
      </c>
      <c r="I136" s="4"/>
      <c r="J136" s="4">
        <v>0.9</v>
      </c>
      <c r="K136" s="4"/>
      <c r="L136" s="60">
        <v>43909</v>
      </c>
      <c r="M136" s="10">
        <f t="shared" si="6"/>
        <v>0</v>
      </c>
      <c r="N136" s="59">
        <f t="shared" si="8"/>
        <v>0</v>
      </c>
      <c r="O136" s="7" t="e">
        <f t="shared" si="7"/>
        <v>#DIV/0!</v>
      </c>
      <c r="P136" s="7"/>
      <c r="Q136" s="7"/>
    </row>
    <row r="137" spans="2:17" ht="15" thickBot="1">
      <c r="B137" s="5" t="s">
        <v>180</v>
      </c>
      <c r="C137" s="4">
        <v>25</v>
      </c>
      <c r="D137" s="2">
        <v>1</v>
      </c>
      <c r="E137" s="4">
        <v>1</v>
      </c>
      <c r="F137" s="3">
        <v>1</v>
      </c>
      <c r="G137" s="4">
        <v>1</v>
      </c>
      <c r="H137" s="4">
        <v>23</v>
      </c>
      <c r="I137" s="4"/>
      <c r="J137" s="4">
        <v>3</v>
      </c>
      <c r="K137" s="4">
        <v>0.1</v>
      </c>
      <c r="L137" s="60">
        <v>43895</v>
      </c>
      <c r="M137" s="10">
        <f t="shared" si="6"/>
        <v>0.04</v>
      </c>
      <c r="N137" s="59">
        <f t="shared" si="8"/>
        <v>0</v>
      </c>
      <c r="O137" s="7">
        <f t="shared" si="7"/>
        <v>0.5</v>
      </c>
      <c r="P137" s="7"/>
      <c r="Q137" s="7"/>
    </row>
    <row r="138" spans="2:17" ht="15" thickBot="1">
      <c r="B138" s="5" t="s">
        <v>112</v>
      </c>
      <c r="C138" s="4">
        <v>23</v>
      </c>
      <c r="D138" s="2">
        <v>9</v>
      </c>
      <c r="E138" s="4"/>
      <c r="F138" s="4"/>
      <c r="G138" s="4"/>
      <c r="H138" s="4">
        <v>23</v>
      </c>
      <c r="I138" s="4"/>
      <c r="J138" s="4">
        <v>0.5</v>
      </c>
      <c r="K138" s="4"/>
      <c r="L138" s="60">
        <v>43910</v>
      </c>
      <c r="M138" s="10">
        <f t="shared" si="6"/>
        <v>0</v>
      </c>
      <c r="N138" s="59">
        <f t="shared" si="8"/>
        <v>0</v>
      </c>
      <c r="O138" s="7" t="e">
        <f t="shared" si="7"/>
        <v>#DIV/0!</v>
      </c>
      <c r="P138" s="7"/>
      <c r="Q138" s="7"/>
    </row>
    <row r="139" spans="2:17" ht="15" thickBot="1">
      <c r="B139" s="5" t="s">
        <v>136</v>
      </c>
      <c r="C139" s="4">
        <v>22</v>
      </c>
      <c r="D139" s="2">
        <v>6</v>
      </c>
      <c r="E139" s="4"/>
      <c r="F139" s="4"/>
      <c r="G139" s="4"/>
      <c r="H139" s="4">
        <v>22</v>
      </c>
      <c r="I139" s="4"/>
      <c r="J139" s="4">
        <v>1</v>
      </c>
      <c r="K139" s="4"/>
      <c r="L139" s="60">
        <v>43907</v>
      </c>
      <c r="M139" s="10">
        <f t="shared" si="6"/>
        <v>0</v>
      </c>
      <c r="N139" s="59">
        <f t="shared" si="8"/>
        <v>0</v>
      </c>
      <c r="O139" s="7" t="e">
        <f t="shared" si="7"/>
        <v>#DIV/0!</v>
      </c>
      <c r="P139" s="7"/>
      <c r="Q139" s="7"/>
    </row>
    <row r="140" spans="2:17" ht="15" thickBot="1">
      <c r="B140" s="5" t="s">
        <v>66</v>
      </c>
      <c r="C140" s="4">
        <v>17</v>
      </c>
      <c r="D140" s="2">
        <v>2</v>
      </c>
      <c r="E140" s="4"/>
      <c r="F140" s="4"/>
      <c r="G140" s="4">
        <v>2</v>
      </c>
      <c r="H140" s="4">
        <v>15</v>
      </c>
      <c r="I140" s="4"/>
      <c r="J140" s="4">
        <v>273</v>
      </c>
      <c r="K140" s="4"/>
      <c r="L140" s="60">
        <v>43907</v>
      </c>
      <c r="M140" s="10">
        <f t="shared" si="6"/>
        <v>0</v>
      </c>
      <c r="N140" s="59">
        <f t="shared" si="8"/>
        <v>0</v>
      </c>
      <c r="O140" s="7">
        <f t="shared" si="7"/>
        <v>0</v>
      </c>
      <c r="P140" s="7"/>
      <c r="Q140" s="7"/>
    </row>
    <row r="141" spans="2:17" ht="15" thickBot="1">
      <c r="B141" s="5" t="s">
        <v>133</v>
      </c>
      <c r="C141" s="4">
        <v>16</v>
      </c>
      <c r="D141" s="2">
        <v>4</v>
      </c>
      <c r="E141" s="4"/>
      <c r="F141" s="4"/>
      <c r="G141" s="4"/>
      <c r="H141" s="4">
        <v>16</v>
      </c>
      <c r="I141" s="4"/>
      <c r="J141" s="4">
        <v>0.1</v>
      </c>
      <c r="K141" s="4"/>
      <c r="L141" s="60">
        <v>43902</v>
      </c>
      <c r="M141" s="10">
        <f t="shared" si="6"/>
        <v>0</v>
      </c>
      <c r="N141" s="59">
        <f t="shared" si="8"/>
        <v>0</v>
      </c>
      <c r="O141" s="7" t="e">
        <f t="shared" si="7"/>
        <v>#DIV/0!</v>
      </c>
      <c r="P141" s="7"/>
      <c r="Q141" s="7"/>
    </row>
    <row r="142" spans="2:17" ht="15" thickBot="1">
      <c r="B142" s="5" t="s">
        <v>190</v>
      </c>
      <c r="C142" s="4">
        <v>16</v>
      </c>
      <c r="D142" s="2">
        <v>3</v>
      </c>
      <c r="E142" s="4"/>
      <c r="F142" s="4"/>
      <c r="G142" s="4">
        <v>9</v>
      </c>
      <c r="H142" s="4">
        <v>7</v>
      </c>
      <c r="I142" s="4"/>
      <c r="J142" s="4">
        <v>30</v>
      </c>
      <c r="K142" s="4"/>
      <c r="L142" s="60">
        <v>43896</v>
      </c>
      <c r="M142" s="10">
        <f t="shared" si="6"/>
        <v>0</v>
      </c>
      <c r="N142" s="59">
        <f t="shared" si="8"/>
        <v>0</v>
      </c>
      <c r="O142" s="7">
        <f t="shared" si="7"/>
        <v>0</v>
      </c>
      <c r="P142" s="7"/>
      <c r="Q142" s="7"/>
    </row>
    <row r="143" spans="2:17" ht="15" thickBot="1">
      <c r="B143" s="5" t="s">
        <v>23</v>
      </c>
      <c r="C143" s="4">
        <v>15</v>
      </c>
      <c r="D143" s="2">
        <v>1</v>
      </c>
      <c r="E143" s="4"/>
      <c r="F143" s="4"/>
      <c r="G143" s="4"/>
      <c r="H143" s="4">
        <v>15</v>
      </c>
      <c r="I143" s="4"/>
      <c r="J143" s="4">
        <v>53</v>
      </c>
      <c r="K143" s="4"/>
      <c r="L143" s="60">
        <v>43907</v>
      </c>
      <c r="M143" s="10">
        <f t="shared" si="6"/>
        <v>0</v>
      </c>
      <c r="N143" s="59">
        <f t="shared" si="8"/>
        <v>0</v>
      </c>
      <c r="O143" s="7" t="e">
        <f t="shared" si="7"/>
        <v>#DIV/0!</v>
      </c>
      <c r="P143" s="7"/>
      <c r="Q143" s="7"/>
    </row>
    <row r="144" spans="2:17" ht="15" thickBot="1">
      <c r="B144" s="5" t="s">
        <v>176</v>
      </c>
      <c r="C144" s="4">
        <v>13</v>
      </c>
      <c r="D144" s="4"/>
      <c r="E144" s="4"/>
      <c r="F144" s="4"/>
      <c r="G144" s="4"/>
      <c r="H144" s="4">
        <v>13</v>
      </c>
      <c r="I144" s="4"/>
      <c r="J144" s="4">
        <v>2</v>
      </c>
      <c r="K144" s="4"/>
      <c r="L144" s="60">
        <v>43908</v>
      </c>
      <c r="M144" s="10">
        <f t="shared" si="6"/>
        <v>0</v>
      </c>
      <c r="N144" s="59">
        <f t="shared" si="8"/>
        <v>0</v>
      </c>
      <c r="O144" s="7" t="e">
        <f t="shared" si="7"/>
        <v>#DIV/0!</v>
      </c>
      <c r="P144" s="7"/>
      <c r="Q144" s="7"/>
    </row>
    <row r="145" spans="2:17" ht="15" thickBot="1">
      <c r="B145" s="5" t="s">
        <v>185</v>
      </c>
      <c r="C145" s="4">
        <v>13</v>
      </c>
      <c r="D145" s="4"/>
      <c r="E145" s="4"/>
      <c r="F145" s="4"/>
      <c r="G145" s="4">
        <v>1</v>
      </c>
      <c r="H145" s="4">
        <v>12</v>
      </c>
      <c r="I145" s="4"/>
      <c r="J145" s="4">
        <v>0.2</v>
      </c>
      <c r="K145" s="4"/>
      <c r="L145" s="60">
        <v>43905</v>
      </c>
      <c r="M145" s="10">
        <f t="shared" si="6"/>
        <v>0</v>
      </c>
      <c r="N145" s="59">
        <f t="shared" si="8"/>
        <v>0</v>
      </c>
      <c r="O145" s="7">
        <f t="shared" si="7"/>
        <v>0</v>
      </c>
      <c r="P145" s="7"/>
      <c r="Q145" s="7"/>
    </row>
    <row r="146" spans="2:17" ht="15" thickBot="1">
      <c r="B146" s="5" t="s">
        <v>177</v>
      </c>
      <c r="C146" s="4">
        <v>12</v>
      </c>
      <c r="D146" s="2">
        <v>1</v>
      </c>
      <c r="E146" s="4"/>
      <c r="F146" s="4"/>
      <c r="G146" s="4"/>
      <c r="H146" s="4">
        <v>12</v>
      </c>
      <c r="I146" s="4"/>
      <c r="J146" s="4">
        <v>12</v>
      </c>
      <c r="K146" s="4"/>
      <c r="L146" s="60">
        <v>43907</v>
      </c>
      <c r="M146" s="10">
        <f t="shared" si="6"/>
        <v>0</v>
      </c>
      <c r="N146" s="59">
        <f t="shared" si="8"/>
        <v>0</v>
      </c>
      <c r="O146" s="7" t="e">
        <f t="shared" si="7"/>
        <v>#DIV/0!</v>
      </c>
      <c r="P146" s="7"/>
      <c r="Q146" s="7"/>
    </row>
    <row r="147" spans="2:17" ht="15" thickBot="1">
      <c r="B147" s="5" t="s">
        <v>192</v>
      </c>
      <c r="C147" s="4">
        <v>12</v>
      </c>
      <c r="D147" s="4"/>
      <c r="E147" s="4"/>
      <c r="F147" s="4"/>
      <c r="G147" s="4"/>
      <c r="H147" s="4">
        <v>12</v>
      </c>
      <c r="I147" s="4"/>
      <c r="J147" s="4">
        <v>9</v>
      </c>
      <c r="K147" s="4"/>
      <c r="L147" s="60">
        <v>43903</v>
      </c>
      <c r="M147" s="10">
        <f t="shared" si="6"/>
        <v>0</v>
      </c>
      <c r="N147" s="59">
        <f t="shared" si="8"/>
        <v>0</v>
      </c>
      <c r="O147" s="7" t="e">
        <f t="shared" si="7"/>
        <v>#DIV/0!</v>
      </c>
      <c r="P147" s="7"/>
      <c r="Q147" s="7"/>
    </row>
    <row r="148" spans="2:17" ht="15" thickBot="1">
      <c r="B148" s="5" t="s">
        <v>60</v>
      </c>
      <c r="C148" s="4">
        <v>11</v>
      </c>
      <c r="D148" s="4"/>
      <c r="E148" s="4"/>
      <c r="F148" s="4"/>
      <c r="G148" s="4"/>
      <c r="H148" s="4">
        <v>11</v>
      </c>
      <c r="I148" s="4"/>
      <c r="J148" s="4">
        <v>153</v>
      </c>
      <c r="K148" s="4"/>
      <c r="L148" s="60">
        <v>43911</v>
      </c>
      <c r="M148" s="10">
        <f t="shared" si="6"/>
        <v>0</v>
      </c>
      <c r="N148" s="59">
        <f t="shared" si="8"/>
        <v>0</v>
      </c>
      <c r="O148" s="7" t="e">
        <f t="shared" si="7"/>
        <v>#DIV/0!</v>
      </c>
      <c r="P148" s="7"/>
      <c r="Q148" s="7"/>
    </row>
    <row r="149" spans="2:17" ht="15" thickBot="1">
      <c r="B149" s="5" t="s">
        <v>179</v>
      </c>
      <c r="C149" s="4">
        <v>11</v>
      </c>
      <c r="D149" s="2">
        <v>7</v>
      </c>
      <c r="E149" s="4"/>
      <c r="F149" s="4"/>
      <c r="G149" s="4"/>
      <c r="H149" s="4">
        <v>11</v>
      </c>
      <c r="I149" s="4"/>
      <c r="J149" s="4">
        <v>0.5</v>
      </c>
      <c r="K149" s="4"/>
      <c r="L149" s="60">
        <v>43914</v>
      </c>
      <c r="M149" s="10">
        <f t="shared" si="6"/>
        <v>0</v>
      </c>
      <c r="N149" s="59">
        <f t="shared" si="8"/>
        <v>0</v>
      </c>
      <c r="O149" s="7" t="e">
        <f t="shared" si="7"/>
        <v>#DIV/0!</v>
      </c>
      <c r="P149" s="7"/>
      <c r="Q149" s="7"/>
    </row>
    <row r="150" spans="2:17" ht="15" thickBot="1">
      <c r="B150" s="5" t="s">
        <v>194</v>
      </c>
      <c r="C150" s="4">
        <v>11</v>
      </c>
      <c r="D150" s="4"/>
      <c r="E150" s="4"/>
      <c r="F150" s="4"/>
      <c r="G150" s="4"/>
      <c r="H150" s="4">
        <v>11</v>
      </c>
      <c r="I150" s="4"/>
      <c r="J150" s="4">
        <v>3</v>
      </c>
      <c r="K150" s="4"/>
      <c r="L150" s="60">
        <v>43899</v>
      </c>
      <c r="M150" s="10">
        <f t="shared" si="6"/>
        <v>0</v>
      </c>
      <c r="N150" s="59">
        <f t="shared" si="8"/>
        <v>0</v>
      </c>
      <c r="O150" s="7" t="e">
        <f t="shared" si="7"/>
        <v>#DIV/0!</v>
      </c>
      <c r="P150" s="7"/>
      <c r="Q150" s="7"/>
    </row>
    <row r="151" spans="2:17" ht="15" thickBot="1">
      <c r="B151" s="5" t="s">
        <v>182</v>
      </c>
      <c r="C151" s="4">
        <v>11</v>
      </c>
      <c r="D151" s="4"/>
      <c r="E151" s="4"/>
      <c r="F151" s="4"/>
      <c r="G151" s="4"/>
      <c r="H151" s="4">
        <v>11</v>
      </c>
      <c r="I151" s="4"/>
      <c r="J151" s="4">
        <v>284</v>
      </c>
      <c r="K151" s="4"/>
      <c r="L151" s="60">
        <v>43890</v>
      </c>
      <c r="M151" s="10">
        <f t="shared" si="6"/>
        <v>0</v>
      </c>
      <c r="N151" s="59">
        <f t="shared" si="8"/>
        <v>0</v>
      </c>
      <c r="O151" s="7" t="e">
        <f t="shared" si="7"/>
        <v>#DIV/0!</v>
      </c>
      <c r="P151" s="7"/>
      <c r="Q151" s="7"/>
    </row>
    <row r="152" spans="2:17" ht="15" thickBot="1">
      <c r="B152" s="5" t="s">
        <v>110</v>
      </c>
      <c r="C152" s="4">
        <v>10</v>
      </c>
      <c r="D152" s="4"/>
      <c r="E152" s="4">
        <v>1</v>
      </c>
      <c r="F152" s="4"/>
      <c r="G152" s="4"/>
      <c r="H152" s="4">
        <v>9</v>
      </c>
      <c r="I152" s="4"/>
      <c r="J152" s="4">
        <v>0.4</v>
      </c>
      <c r="K152" s="4">
        <v>0.04</v>
      </c>
      <c r="L152" s="60">
        <v>43908</v>
      </c>
      <c r="M152" s="10">
        <f t="shared" si="6"/>
        <v>0.1</v>
      </c>
      <c r="N152" s="59">
        <f t="shared" si="8"/>
        <v>0</v>
      </c>
      <c r="O152" s="7">
        <f t="shared" si="7"/>
        <v>1</v>
      </c>
      <c r="P152" s="7"/>
      <c r="Q152" s="7"/>
    </row>
    <row r="153" spans="2:17" ht="15" thickBot="1">
      <c r="B153" s="5" t="s">
        <v>183</v>
      </c>
      <c r="C153" s="4">
        <v>10</v>
      </c>
      <c r="D153" s="2">
        <v>1</v>
      </c>
      <c r="E153" s="4"/>
      <c r="F153" s="4"/>
      <c r="G153" s="4">
        <v>1</v>
      </c>
      <c r="H153" s="4">
        <v>9</v>
      </c>
      <c r="I153" s="4"/>
      <c r="J153" s="4">
        <v>25</v>
      </c>
      <c r="K153" s="4"/>
      <c r="L153" s="60">
        <v>43904</v>
      </c>
      <c r="M153" s="10">
        <f t="shared" si="6"/>
        <v>0</v>
      </c>
      <c r="N153" s="59">
        <f t="shared" si="8"/>
        <v>0</v>
      </c>
      <c r="O153" s="7">
        <f t="shared" si="7"/>
        <v>0</v>
      </c>
      <c r="P153" s="7"/>
      <c r="Q153" s="7"/>
    </row>
    <row r="154" spans="2:17" ht="15" thickBot="1">
      <c r="B154" s="5" t="s">
        <v>27</v>
      </c>
      <c r="C154" s="4">
        <v>10</v>
      </c>
      <c r="D154" s="2">
        <v>4</v>
      </c>
      <c r="E154" s="4"/>
      <c r="F154" s="4"/>
      <c r="G154" s="4">
        <v>2</v>
      </c>
      <c r="H154" s="4">
        <v>8</v>
      </c>
      <c r="I154" s="4"/>
      <c r="J154" s="4">
        <v>176</v>
      </c>
      <c r="K154" s="4"/>
      <c r="L154" s="60">
        <v>43905</v>
      </c>
      <c r="M154" s="10">
        <f t="shared" si="6"/>
        <v>0</v>
      </c>
      <c r="N154" s="59">
        <f t="shared" si="8"/>
        <v>0</v>
      </c>
      <c r="O154" s="7">
        <f t="shared" si="7"/>
        <v>0</v>
      </c>
      <c r="P154" s="7"/>
      <c r="Q154" s="7"/>
    </row>
    <row r="155" spans="2:17" ht="15" thickBot="1">
      <c r="B155" s="5" t="s">
        <v>204</v>
      </c>
      <c r="C155" s="4">
        <v>9</v>
      </c>
      <c r="D155" s="2">
        <v>3</v>
      </c>
      <c r="E155" s="4"/>
      <c r="F155" s="4"/>
      <c r="G155" s="4"/>
      <c r="H155" s="4">
        <v>9</v>
      </c>
      <c r="I155" s="4"/>
      <c r="J155" s="4">
        <v>8</v>
      </c>
      <c r="K155" s="4"/>
      <c r="L155" s="60">
        <v>43903</v>
      </c>
      <c r="M155" s="10">
        <f t="shared" si="6"/>
        <v>0</v>
      </c>
      <c r="N155" s="59">
        <f t="shared" si="8"/>
        <v>0</v>
      </c>
      <c r="O155" s="7" t="e">
        <f t="shared" si="7"/>
        <v>#DIV/0!</v>
      </c>
      <c r="P155" s="7"/>
      <c r="Q155" s="7"/>
    </row>
    <row r="156" spans="2:17" ht="15" thickBot="1">
      <c r="B156" s="5" t="s">
        <v>63</v>
      </c>
      <c r="C156" s="4">
        <v>8</v>
      </c>
      <c r="D156" s="4"/>
      <c r="E156" s="4">
        <v>1</v>
      </c>
      <c r="F156" s="4"/>
      <c r="G156" s="4"/>
      <c r="H156" s="4">
        <v>7</v>
      </c>
      <c r="I156" s="4"/>
      <c r="J156" s="4">
        <v>122</v>
      </c>
      <c r="K156" s="4">
        <v>15</v>
      </c>
      <c r="L156" s="60">
        <v>43902</v>
      </c>
      <c r="M156" s="10">
        <f t="shared" si="6"/>
        <v>0.125</v>
      </c>
      <c r="N156" s="59">
        <f t="shared" si="8"/>
        <v>0</v>
      </c>
      <c r="O156" s="7">
        <f t="shared" si="7"/>
        <v>1</v>
      </c>
      <c r="P156" s="7"/>
      <c r="Q156" s="7"/>
    </row>
    <row r="157" spans="2:17" ht="15" thickBot="1">
      <c r="B157" s="5" t="s">
        <v>199</v>
      </c>
      <c r="C157" s="4">
        <v>8</v>
      </c>
      <c r="D157" s="2">
        <v>1</v>
      </c>
      <c r="E157" s="4">
        <v>1</v>
      </c>
      <c r="F157" s="4"/>
      <c r="G157" s="4">
        <v>2</v>
      </c>
      <c r="H157" s="4">
        <v>5</v>
      </c>
      <c r="I157" s="4"/>
      <c r="J157" s="4">
        <v>49</v>
      </c>
      <c r="K157" s="4">
        <v>6</v>
      </c>
      <c r="L157" s="60">
        <v>43902</v>
      </c>
      <c r="M157" s="10">
        <f t="shared" si="6"/>
        <v>0.125</v>
      </c>
      <c r="N157" s="59">
        <f t="shared" si="8"/>
        <v>0</v>
      </c>
      <c r="O157" s="7">
        <f t="shared" si="7"/>
        <v>0.33333333333333331</v>
      </c>
      <c r="P157" s="7"/>
      <c r="Q157" s="7"/>
    </row>
    <row r="158" spans="2:17" ht="15" thickBot="1">
      <c r="B158" s="5" t="s">
        <v>171</v>
      </c>
      <c r="C158" s="4">
        <v>8</v>
      </c>
      <c r="D158" s="2">
        <v>4</v>
      </c>
      <c r="E158" s="4"/>
      <c r="F158" s="4"/>
      <c r="G158" s="4"/>
      <c r="H158" s="4">
        <v>8</v>
      </c>
      <c r="I158" s="4"/>
      <c r="J158" s="4">
        <v>0.6</v>
      </c>
      <c r="K158" s="4"/>
      <c r="L158" s="60">
        <v>43902</v>
      </c>
      <c r="M158" s="10">
        <f t="shared" si="6"/>
        <v>0</v>
      </c>
      <c r="N158" s="59">
        <f t="shared" si="8"/>
        <v>0</v>
      </c>
      <c r="O158" s="7" t="e">
        <f t="shared" si="7"/>
        <v>#DIV/0!</v>
      </c>
      <c r="P158" s="7"/>
      <c r="Q158" s="7"/>
    </row>
    <row r="159" spans="2:17" ht="15" thickBot="1">
      <c r="B159" s="5" t="s">
        <v>142</v>
      </c>
      <c r="C159" s="4">
        <v>8</v>
      </c>
      <c r="D159" s="4"/>
      <c r="E159" s="4"/>
      <c r="F159" s="4"/>
      <c r="G159" s="4"/>
      <c r="H159" s="4">
        <v>8</v>
      </c>
      <c r="I159" s="4"/>
      <c r="J159" s="4">
        <v>0.7</v>
      </c>
      <c r="K159" s="4"/>
      <c r="L159" s="60">
        <v>43909</v>
      </c>
      <c r="M159" s="10">
        <f t="shared" si="6"/>
        <v>0</v>
      </c>
      <c r="N159" s="59">
        <f t="shared" si="8"/>
        <v>0</v>
      </c>
      <c r="O159" s="7" t="e">
        <f t="shared" si="7"/>
        <v>#DIV/0!</v>
      </c>
      <c r="P159" s="7"/>
      <c r="Q159" s="7"/>
    </row>
    <row r="160" spans="2:17" ht="15" thickBot="1">
      <c r="B160" s="5" t="s">
        <v>188</v>
      </c>
      <c r="C160" s="4">
        <v>8</v>
      </c>
      <c r="D160" s="2">
        <v>3</v>
      </c>
      <c r="E160" s="4"/>
      <c r="F160" s="4"/>
      <c r="G160" s="4"/>
      <c r="H160" s="4">
        <v>8</v>
      </c>
      <c r="I160" s="4"/>
      <c r="J160" s="4">
        <v>0.1</v>
      </c>
      <c r="K160" s="4"/>
      <c r="L160" s="60">
        <v>43912</v>
      </c>
      <c r="M160" s="10">
        <f t="shared" si="6"/>
        <v>0</v>
      </c>
      <c r="N160" s="59">
        <f t="shared" si="8"/>
        <v>0</v>
      </c>
      <c r="O160" s="7" t="e">
        <f t="shared" si="7"/>
        <v>#DIV/0!</v>
      </c>
      <c r="P160" s="7"/>
      <c r="Q160" s="7"/>
    </row>
    <row r="161" spans="2:17" ht="15" thickBot="1">
      <c r="B161" s="5" t="s">
        <v>117</v>
      </c>
      <c r="C161" s="4">
        <v>8</v>
      </c>
      <c r="D161" s="4"/>
      <c r="E161" s="4"/>
      <c r="F161" s="4"/>
      <c r="G161" s="4">
        <v>2</v>
      </c>
      <c r="H161" s="4">
        <v>6</v>
      </c>
      <c r="I161" s="4"/>
      <c r="J161" s="4">
        <v>3</v>
      </c>
      <c r="K161" s="4"/>
      <c r="L161" s="60">
        <v>43903</v>
      </c>
      <c r="M161" s="10">
        <f t="shared" si="6"/>
        <v>0</v>
      </c>
      <c r="N161" s="59">
        <f t="shared" si="8"/>
        <v>0</v>
      </c>
      <c r="O161" s="7">
        <f t="shared" si="7"/>
        <v>0</v>
      </c>
      <c r="P161" s="7"/>
      <c r="Q161" s="7"/>
    </row>
    <row r="162" spans="2:17" ht="15" thickBot="1">
      <c r="B162" s="5" t="s">
        <v>200</v>
      </c>
      <c r="C162" s="4">
        <v>8</v>
      </c>
      <c r="D162" s="4"/>
      <c r="E162" s="4"/>
      <c r="F162" s="4"/>
      <c r="G162" s="4"/>
      <c r="H162" s="4">
        <v>8</v>
      </c>
      <c r="I162" s="4"/>
      <c r="J162" s="4">
        <v>14</v>
      </c>
      <c r="K162" s="4"/>
      <c r="L162" s="60">
        <v>43902</v>
      </c>
      <c r="M162" s="10">
        <f t="shared" si="6"/>
        <v>0</v>
      </c>
      <c r="N162" s="59">
        <f t="shared" si="8"/>
        <v>0</v>
      </c>
      <c r="O162" s="7" t="e">
        <f t="shared" si="7"/>
        <v>#DIV/0!</v>
      </c>
      <c r="P162" s="7"/>
      <c r="Q162" s="7"/>
    </row>
    <row r="163" spans="2:17" ht="15" thickBot="1">
      <c r="B163" s="5" t="s">
        <v>187</v>
      </c>
      <c r="C163" s="4">
        <v>7</v>
      </c>
      <c r="D163" s="4"/>
      <c r="E163" s="4">
        <v>1</v>
      </c>
      <c r="F163" s="4"/>
      <c r="G163" s="4"/>
      <c r="H163" s="4">
        <v>6</v>
      </c>
      <c r="I163" s="4"/>
      <c r="J163" s="4">
        <v>3</v>
      </c>
      <c r="K163" s="4">
        <v>0.4</v>
      </c>
      <c r="L163" s="60">
        <v>43902</v>
      </c>
      <c r="M163" s="10">
        <f t="shared" si="6"/>
        <v>0.14285714285714285</v>
      </c>
      <c r="N163" s="59">
        <f t="shared" si="8"/>
        <v>0</v>
      </c>
      <c r="O163" s="7">
        <f t="shared" si="7"/>
        <v>1</v>
      </c>
      <c r="P163" s="7"/>
      <c r="Q163" s="7"/>
    </row>
    <row r="164" spans="2:17" ht="21.6" thickBot="1">
      <c r="B164" s="5" t="s">
        <v>125</v>
      </c>
      <c r="C164" s="4">
        <v>7</v>
      </c>
      <c r="D164" s="4"/>
      <c r="E164" s="4"/>
      <c r="F164" s="4"/>
      <c r="G164" s="4"/>
      <c r="H164" s="4">
        <v>7</v>
      </c>
      <c r="I164" s="4"/>
      <c r="J164" s="4">
        <v>71</v>
      </c>
      <c r="K164" s="4"/>
      <c r="L164" s="60">
        <v>43902</v>
      </c>
      <c r="M164" s="10">
        <f t="shared" si="6"/>
        <v>0</v>
      </c>
      <c r="N164" s="59">
        <f t="shared" si="8"/>
        <v>0</v>
      </c>
      <c r="O164" s="7" t="e">
        <f t="shared" si="7"/>
        <v>#DIV/0!</v>
      </c>
      <c r="P164" s="7"/>
      <c r="Q164" s="7"/>
    </row>
    <row r="165" spans="2:17" ht="15" thickBot="1">
      <c r="B165" s="5" t="s">
        <v>122</v>
      </c>
      <c r="C165" s="4">
        <v>7</v>
      </c>
      <c r="D165" s="4"/>
      <c r="E165" s="4"/>
      <c r="F165" s="4"/>
      <c r="G165" s="4"/>
      <c r="H165" s="4">
        <v>7</v>
      </c>
      <c r="I165" s="4"/>
      <c r="J165" s="4">
        <v>62</v>
      </c>
      <c r="K165" s="4"/>
      <c r="L165" s="60">
        <v>43911</v>
      </c>
      <c r="M165" s="10">
        <f t="shared" si="6"/>
        <v>0</v>
      </c>
      <c r="N165" s="59">
        <f t="shared" si="8"/>
        <v>0</v>
      </c>
      <c r="O165" s="7" t="e">
        <f t="shared" si="7"/>
        <v>#DIV/0!</v>
      </c>
      <c r="P165" s="7"/>
      <c r="Q165" s="7"/>
    </row>
    <row r="166" spans="2:17" ht="15" thickBot="1">
      <c r="B166" s="5" t="s">
        <v>139</v>
      </c>
      <c r="C166" s="4">
        <v>7</v>
      </c>
      <c r="D166" s="4"/>
      <c r="E166" s="4"/>
      <c r="F166" s="4"/>
      <c r="G166" s="4"/>
      <c r="H166" s="4">
        <v>7</v>
      </c>
      <c r="I166" s="4"/>
      <c r="J166" s="4">
        <v>0.2</v>
      </c>
      <c r="K166" s="4"/>
      <c r="L166" s="60">
        <v>43911</v>
      </c>
      <c r="M166" s="10">
        <f t="shared" si="6"/>
        <v>0</v>
      </c>
      <c r="N166" s="59">
        <f t="shared" si="8"/>
        <v>0</v>
      </c>
      <c r="O166" s="7" t="e">
        <f t="shared" si="7"/>
        <v>#DIV/0!</v>
      </c>
      <c r="P166" s="7"/>
      <c r="Q166" s="7"/>
    </row>
    <row r="167" spans="2:17" ht="15" thickBot="1">
      <c r="B167" s="5" t="s">
        <v>201</v>
      </c>
      <c r="C167" s="4">
        <v>7</v>
      </c>
      <c r="D167" s="4"/>
      <c r="E167" s="4"/>
      <c r="F167" s="4"/>
      <c r="G167" s="4"/>
      <c r="H167" s="4">
        <v>7</v>
      </c>
      <c r="I167" s="4"/>
      <c r="J167" s="4">
        <v>71</v>
      </c>
      <c r="K167" s="4"/>
      <c r="L167" s="60">
        <v>43903</v>
      </c>
      <c r="M167" s="10">
        <f t="shared" si="6"/>
        <v>0</v>
      </c>
      <c r="N167" s="59">
        <f t="shared" si="8"/>
        <v>0</v>
      </c>
      <c r="O167" s="7" t="e">
        <f t="shared" si="7"/>
        <v>#DIV/0!</v>
      </c>
      <c r="P167" s="7"/>
      <c r="Q167" s="7"/>
    </row>
    <row r="168" spans="2:17" ht="15" thickBot="1">
      <c r="B168" s="5" t="s">
        <v>186</v>
      </c>
      <c r="C168" s="4">
        <v>6</v>
      </c>
      <c r="D168" s="4"/>
      <c r="E168" s="4"/>
      <c r="F168" s="4"/>
      <c r="G168" s="4"/>
      <c r="H168" s="4">
        <v>6</v>
      </c>
      <c r="I168" s="4"/>
      <c r="J168" s="4">
        <v>0.5</v>
      </c>
      <c r="K168" s="4"/>
      <c r="L168" s="60">
        <v>43905</v>
      </c>
      <c r="M168" s="10">
        <f t="shared" si="6"/>
        <v>0</v>
      </c>
      <c r="N168" s="59">
        <f t="shared" si="8"/>
        <v>0</v>
      </c>
      <c r="O168" s="7" t="e">
        <f t="shared" si="7"/>
        <v>#DIV/0!</v>
      </c>
      <c r="P168" s="7"/>
      <c r="Q168" s="7"/>
    </row>
    <row r="169" spans="2:17" ht="15" thickBot="1">
      <c r="B169" s="5" t="s">
        <v>184</v>
      </c>
      <c r="C169" s="4">
        <v>6</v>
      </c>
      <c r="D169" s="4"/>
      <c r="E169" s="4"/>
      <c r="F169" s="4"/>
      <c r="G169" s="4"/>
      <c r="H169" s="4">
        <v>6</v>
      </c>
      <c r="I169" s="4"/>
      <c r="J169" s="4">
        <v>2</v>
      </c>
      <c r="K169" s="4"/>
      <c r="L169" s="60">
        <v>43910</v>
      </c>
      <c r="M169" s="10">
        <f t="shared" si="6"/>
        <v>0</v>
      </c>
      <c r="N169" s="59">
        <f t="shared" si="8"/>
        <v>0</v>
      </c>
      <c r="O169" s="7" t="e">
        <f t="shared" si="7"/>
        <v>#DIV/0!</v>
      </c>
      <c r="P169" s="7"/>
      <c r="Q169" s="7"/>
    </row>
    <row r="170" spans="2:17" ht="15" thickBot="1">
      <c r="B170" s="5" t="s">
        <v>107</v>
      </c>
      <c r="C170" s="4">
        <v>6</v>
      </c>
      <c r="D170" s="4"/>
      <c r="E170" s="4"/>
      <c r="F170" s="4"/>
      <c r="G170" s="4"/>
      <c r="H170" s="4">
        <v>6</v>
      </c>
      <c r="I170" s="4"/>
      <c r="J170" s="4">
        <v>0.8</v>
      </c>
      <c r="K170" s="4"/>
      <c r="L170" s="60">
        <v>43913</v>
      </c>
      <c r="M170" s="10">
        <f t="shared" si="6"/>
        <v>0</v>
      </c>
      <c r="N170" s="59">
        <f t="shared" si="8"/>
        <v>0</v>
      </c>
      <c r="O170" s="7" t="e">
        <f t="shared" si="7"/>
        <v>#DIV/0!</v>
      </c>
      <c r="P170" s="7"/>
      <c r="Q170" s="7"/>
    </row>
    <row r="171" spans="2:17" ht="15" thickBot="1">
      <c r="B171" s="5" t="s">
        <v>206</v>
      </c>
      <c r="C171" s="4">
        <v>5</v>
      </c>
      <c r="D171" s="4"/>
      <c r="E171" s="4">
        <v>1</v>
      </c>
      <c r="F171" s="4"/>
      <c r="G171" s="4"/>
      <c r="H171" s="4">
        <v>4</v>
      </c>
      <c r="I171" s="4"/>
      <c r="J171" s="4">
        <v>9</v>
      </c>
      <c r="K171" s="4">
        <v>2</v>
      </c>
      <c r="L171" s="60">
        <v>43909</v>
      </c>
      <c r="M171" s="10">
        <f t="shared" si="6"/>
        <v>0.2</v>
      </c>
      <c r="N171" s="59">
        <f t="shared" si="8"/>
        <v>0</v>
      </c>
      <c r="O171" s="7">
        <f t="shared" si="7"/>
        <v>1</v>
      </c>
      <c r="P171" s="7"/>
      <c r="Q171" s="7"/>
    </row>
    <row r="172" spans="2:17" ht="15" thickBot="1">
      <c r="B172" s="5" t="s">
        <v>138</v>
      </c>
      <c r="C172" s="4">
        <v>5</v>
      </c>
      <c r="D172" s="4"/>
      <c r="E172" s="4">
        <v>1</v>
      </c>
      <c r="F172" s="4"/>
      <c r="G172" s="4"/>
      <c r="H172" s="4">
        <v>4</v>
      </c>
      <c r="I172" s="4"/>
      <c r="J172" s="4">
        <v>6</v>
      </c>
      <c r="K172" s="4">
        <v>1</v>
      </c>
      <c r="L172" s="60">
        <v>43901</v>
      </c>
      <c r="M172" s="10">
        <f t="shared" si="6"/>
        <v>0.2</v>
      </c>
      <c r="N172" s="59">
        <f t="shared" si="8"/>
        <v>0</v>
      </c>
      <c r="O172" s="7">
        <f t="shared" si="7"/>
        <v>1</v>
      </c>
      <c r="P172" s="7"/>
      <c r="Q172" s="7"/>
    </row>
    <row r="173" spans="2:17" ht="15" thickBot="1">
      <c r="B173" s="5" t="s">
        <v>130</v>
      </c>
      <c r="C173" s="4">
        <v>5</v>
      </c>
      <c r="D173" s="2">
        <v>2</v>
      </c>
      <c r="E173" s="4">
        <v>1</v>
      </c>
      <c r="F173" s="4"/>
      <c r="G173" s="4"/>
      <c r="H173" s="4">
        <v>4</v>
      </c>
      <c r="I173" s="4"/>
      <c r="J173" s="4">
        <v>0.3</v>
      </c>
      <c r="K173" s="4">
        <v>7.0000000000000007E-2</v>
      </c>
      <c r="L173" s="60">
        <v>43909</v>
      </c>
      <c r="M173" s="10">
        <f t="shared" si="6"/>
        <v>0.2</v>
      </c>
      <c r="N173" s="59">
        <f t="shared" si="8"/>
        <v>0</v>
      </c>
      <c r="O173" s="7">
        <f t="shared" si="7"/>
        <v>1</v>
      </c>
      <c r="P173" s="7"/>
      <c r="Q173" s="7"/>
    </row>
    <row r="174" spans="2:17" ht="15" thickBot="1">
      <c r="B174" s="5" t="s">
        <v>198</v>
      </c>
      <c r="C174" s="4">
        <v>5</v>
      </c>
      <c r="D174" s="4"/>
      <c r="E174" s="4"/>
      <c r="F174" s="4"/>
      <c r="G174" s="4"/>
      <c r="H174" s="4">
        <v>5</v>
      </c>
      <c r="I174" s="4"/>
      <c r="J174" s="4">
        <v>6</v>
      </c>
      <c r="K174" s="4"/>
      <c r="L174" s="60">
        <v>43908</v>
      </c>
      <c r="M174" s="10">
        <f t="shared" si="6"/>
        <v>0</v>
      </c>
      <c r="N174" s="59">
        <f t="shared" si="8"/>
        <v>0</v>
      </c>
      <c r="O174" s="7" t="e">
        <f t="shared" si="7"/>
        <v>#DIV/0!</v>
      </c>
      <c r="P174" s="7"/>
      <c r="Q174" s="7"/>
    </row>
    <row r="175" spans="2:17" ht="15" thickBot="1">
      <c r="B175" s="5" t="s">
        <v>211</v>
      </c>
      <c r="C175" s="4">
        <v>5</v>
      </c>
      <c r="D175" s="4"/>
      <c r="E175" s="4"/>
      <c r="F175" s="4"/>
      <c r="G175" s="4"/>
      <c r="H175" s="4">
        <v>5</v>
      </c>
      <c r="I175" s="4"/>
      <c r="J175" s="1">
        <v>1002</v>
      </c>
      <c r="K175" s="4"/>
      <c r="L175" s="60">
        <v>43907</v>
      </c>
      <c r="M175" s="10">
        <f t="shared" si="6"/>
        <v>0</v>
      </c>
      <c r="N175" s="59">
        <f t="shared" si="8"/>
        <v>0</v>
      </c>
      <c r="O175" s="7" t="e">
        <f t="shared" si="7"/>
        <v>#DIV/0!</v>
      </c>
      <c r="P175" s="7"/>
      <c r="Q175" s="7"/>
    </row>
    <row r="176" spans="2:17" ht="15" thickBot="1">
      <c r="B176" s="5" t="s">
        <v>212</v>
      </c>
      <c r="C176" s="4">
        <v>5</v>
      </c>
      <c r="D176" s="2">
        <v>2</v>
      </c>
      <c r="E176" s="4"/>
      <c r="F176" s="4"/>
      <c r="G176" s="4"/>
      <c r="H176" s="4">
        <v>5</v>
      </c>
      <c r="I176" s="4"/>
      <c r="J176" s="4">
        <v>506</v>
      </c>
      <c r="K176" s="4"/>
      <c r="L176" s="60">
        <v>43890</v>
      </c>
      <c r="M176" s="10">
        <f t="shared" si="6"/>
        <v>0</v>
      </c>
      <c r="N176" s="59">
        <f t="shared" si="8"/>
        <v>0</v>
      </c>
      <c r="O176" s="7" t="e">
        <f t="shared" si="7"/>
        <v>#DIV/0!</v>
      </c>
      <c r="P176" s="7"/>
      <c r="Q176" s="7"/>
    </row>
    <row r="177" spans="2:17" ht="15" thickBot="1">
      <c r="B177" s="5" t="s">
        <v>189</v>
      </c>
      <c r="C177" s="4">
        <v>5</v>
      </c>
      <c r="D177" s="4"/>
      <c r="E177" s="4"/>
      <c r="F177" s="4"/>
      <c r="G177" s="4"/>
      <c r="H177" s="4">
        <v>5</v>
      </c>
      <c r="I177" s="4"/>
      <c r="J177" s="4">
        <v>0.3</v>
      </c>
      <c r="K177" s="4"/>
      <c r="L177" s="60">
        <v>43911</v>
      </c>
      <c r="M177" s="10">
        <f t="shared" si="6"/>
        <v>0</v>
      </c>
      <c r="N177" s="59">
        <f t="shared" si="8"/>
        <v>0</v>
      </c>
      <c r="O177" s="7" t="e">
        <f t="shared" si="7"/>
        <v>#DIV/0!</v>
      </c>
      <c r="P177" s="7"/>
      <c r="Q177" s="7"/>
    </row>
    <row r="178" spans="2:17" ht="15" thickBot="1">
      <c r="B178" s="5" t="s">
        <v>210</v>
      </c>
      <c r="C178" s="4">
        <v>4</v>
      </c>
      <c r="D178" s="2">
        <v>2</v>
      </c>
      <c r="E178" s="4">
        <v>1</v>
      </c>
      <c r="F178" s="3">
        <v>1</v>
      </c>
      <c r="G178" s="4"/>
      <c r="H178" s="4">
        <v>3</v>
      </c>
      <c r="I178" s="4"/>
      <c r="J178" s="4">
        <v>0.6</v>
      </c>
      <c r="K178" s="4">
        <v>0.2</v>
      </c>
      <c r="L178" s="60">
        <v>43908</v>
      </c>
      <c r="M178" s="10">
        <f t="shared" si="6"/>
        <v>0.25</v>
      </c>
      <c r="N178" s="59">
        <f t="shared" si="8"/>
        <v>0</v>
      </c>
      <c r="O178" s="7">
        <f t="shared" si="7"/>
        <v>1</v>
      </c>
      <c r="P178" s="7"/>
      <c r="Q178" s="7"/>
    </row>
    <row r="179" spans="2:17" ht="15" thickBot="1">
      <c r="B179" s="5" t="s">
        <v>94</v>
      </c>
      <c r="C179" s="4">
        <v>4</v>
      </c>
      <c r="D179" s="2">
        <v>1</v>
      </c>
      <c r="E179" s="4"/>
      <c r="F179" s="4"/>
      <c r="G179" s="4">
        <v>1</v>
      </c>
      <c r="H179" s="4">
        <v>3</v>
      </c>
      <c r="I179" s="4"/>
      <c r="J179" s="4">
        <v>0.1</v>
      </c>
      <c r="K179" s="4"/>
      <c r="L179" s="60">
        <v>43853</v>
      </c>
      <c r="M179" s="10">
        <f t="shared" si="6"/>
        <v>0</v>
      </c>
      <c r="N179" s="59">
        <f t="shared" si="8"/>
        <v>0</v>
      </c>
      <c r="O179" s="7">
        <f t="shared" si="7"/>
        <v>0</v>
      </c>
      <c r="P179" s="7"/>
      <c r="Q179" s="7"/>
    </row>
    <row r="180" spans="2:17" ht="15" thickBot="1">
      <c r="B180" s="5" t="s">
        <v>193</v>
      </c>
      <c r="C180" s="4">
        <v>4</v>
      </c>
      <c r="D180" s="4"/>
      <c r="E180" s="4"/>
      <c r="F180" s="4"/>
      <c r="G180" s="4"/>
      <c r="H180" s="4">
        <v>4</v>
      </c>
      <c r="I180" s="4"/>
      <c r="J180" s="4">
        <v>0.1</v>
      </c>
      <c r="K180" s="4"/>
      <c r="L180" s="60">
        <v>43909</v>
      </c>
      <c r="M180" s="10">
        <f t="shared" si="6"/>
        <v>0</v>
      </c>
      <c r="N180" s="59">
        <f t="shared" si="8"/>
        <v>0</v>
      </c>
      <c r="O180" s="7" t="e">
        <f t="shared" si="7"/>
        <v>#DIV/0!</v>
      </c>
      <c r="P180" s="7"/>
      <c r="Q180" s="7"/>
    </row>
    <row r="181" spans="2:17" ht="15" thickBot="1">
      <c r="B181" s="5" t="s">
        <v>178</v>
      </c>
      <c r="C181" s="4">
        <v>4</v>
      </c>
      <c r="D181" s="4"/>
      <c r="E181" s="4"/>
      <c r="F181" s="4"/>
      <c r="G181" s="4"/>
      <c r="H181" s="4">
        <v>4</v>
      </c>
      <c r="I181" s="4"/>
      <c r="J181" s="4">
        <v>0.7</v>
      </c>
      <c r="K181" s="4"/>
      <c r="L181" s="60">
        <v>43904</v>
      </c>
      <c r="M181" s="10">
        <f t="shared" si="6"/>
        <v>0</v>
      </c>
      <c r="N181" s="59">
        <f t="shared" si="8"/>
        <v>0</v>
      </c>
      <c r="O181" s="7" t="e">
        <f t="shared" si="7"/>
        <v>#DIV/0!</v>
      </c>
      <c r="P181" s="7"/>
      <c r="Q181" s="7"/>
    </row>
    <row r="182" spans="2:17" ht="15" thickBot="1">
      <c r="B182" s="5" t="s">
        <v>207</v>
      </c>
      <c r="C182" s="4">
        <v>4</v>
      </c>
      <c r="D182" s="4"/>
      <c r="E182" s="4"/>
      <c r="F182" s="4"/>
      <c r="G182" s="4"/>
      <c r="H182" s="4">
        <v>4</v>
      </c>
      <c r="I182" s="4"/>
      <c r="J182" s="1">
        <v>4994</v>
      </c>
      <c r="K182" s="4"/>
      <c r="L182" s="60">
        <v>43895</v>
      </c>
      <c r="M182" s="10">
        <f t="shared" si="6"/>
        <v>0</v>
      </c>
      <c r="N182" s="59">
        <f t="shared" si="8"/>
        <v>0</v>
      </c>
      <c r="O182" s="7" t="e">
        <f t="shared" si="7"/>
        <v>#DIV/0!</v>
      </c>
      <c r="P182" s="7"/>
      <c r="Q182" s="7"/>
    </row>
    <row r="183" spans="2:17" ht="15" thickBot="1">
      <c r="B183" s="5" t="s">
        <v>216</v>
      </c>
      <c r="C183" s="4">
        <v>3</v>
      </c>
      <c r="D183" s="4"/>
      <c r="E183" s="4">
        <v>1</v>
      </c>
      <c r="F183" s="4"/>
      <c r="G183" s="4"/>
      <c r="H183" s="4">
        <v>2</v>
      </c>
      <c r="I183" s="4"/>
      <c r="J183" s="4">
        <v>1</v>
      </c>
      <c r="K183" s="4">
        <v>0.4</v>
      </c>
      <c r="L183" s="60">
        <v>43906</v>
      </c>
      <c r="M183" s="10">
        <f t="shared" si="6"/>
        <v>0.33333333333333331</v>
      </c>
      <c r="N183" s="59">
        <f t="shared" si="8"/>
        <v>0</v>
      </c>
      <c r="O183" s="7">
        <f t="shared" si="7"/>
        <v>1</v>
      </c>
      <c r="P183" s="7"/>
      <c r="Q183" s="7"/>
    </row>
    <row r="184" spans="2:17" ht="15" thickBot="1">
      <c r="B184" s="5" t="s">
        <v>197</v>
      </c>
      <c r="C184" s="4">
        <v>3</v>
      </c>
      <c r="D184" s="4"/>
      <c r="E184" s="4">
        <v>1</v>
      </c>
      <c r="F184" s="4"/>
      <c r="G184" s="4"/>
      <c r="H184" s="4">
        <v>2</v>
      </c>
      <c r="I184" s="4"/>
      <c r="J184" s="4">
        <v>7.0000000000000007E-2</v>
      </c>
      <c r="K184" s="4">
        <v>0.02</v>
      </c>
      <c r="L184" s="60">
        <v>43902</v>
      </c>
      <c r="M184" s="10">
        <f t="shared" si="6"/>
        <v>0.33333333333333331</v>
      </c>
      <c r="N184" s="59">
        <f t="shared" si="8"/>
        <v>0</v>
      </c>
      <c r="O184" s="7">
        <f t="shared" si="7"/>
        <v>1</v>
      </c>
      <c r="P184" s="7"/>
      <c r="Q184" s="7"/>
    </row>
    <row r="185" spans="2:17" ht="15" thickBot="1">
      <c r="B185" s="5" t="s">
        <v>215</v>
      </c>
      <c r="C185" s="4">
        <v>3</v>
      </c>
      <c r="D185" s="2">
        <v>1</v>
      </c>
      <c r="E185" s="4"/>
      <c r="F185" s="4"/>
      <c r="G185" s="4"/>
      <c r="H185" s="4">
        <v>3</v>
      </c>
      <c r="I185" s="4"/>
      <c r="J185" s="4">
        <v>4</v>
      </c>
      <c r="K185" s="4"/>
      <c r="L185" s="60">
        <v>43895</v>
      </c>
      <c r="M185" s="10">
        <f t="shared" si="6"/>
        <v>0</v>
      </c>
      <c r="N185" s="59">
        <f t="shared" si="8"/>
        <v>0</v>
      </c>
      <c r="O185" s="7" t="e">
        <f t="shared" si="7"/>
        <v>#DIV/0!</v>
      </c>
      <c r="P185" s="7"/>
      <c r="Q185" s="7"/>
    </row>
    <row r="186" spans="2:17" ht="15" thickBot="1">
      <c r="B186" s="5" t="s">
        <v>205</v>
      </c>
      <c r="C186" s="4">
        <v>3</v>
      </c>
      <c r="D186" s="4"/>
      <c r="E186" s="4"/>
      <c r="F186" s="4"/>
      <c r="G186" s="4"/>
      <c r="H186" s="4">
        <v>3</v>
      </c>
      <c r="I186" s="4"/>
      <c r="J186" s="4">
        <v>0.6</v>
      </c>
      <c r="K186" s="4"/>
      <c r="L186" s="60">
        <v>43904</v>
      </c>
      <c r="M186" s="10">
        <f t="shared" si="6"/>
        <v>0</v>
      </c>
      <c r="N186" s="59">
        <f t="shared" si="8"/>
        <v>0</v>
      </c>
      <c r="O186" s="7" t="e">
        <f t="shared" si="7"/>
        <v>#DIV/0!</v>
      </c>
      <c r="P186" s="7"/>
      <c r="Q186" s="7"/>
    </row>
    <row r="187" spans="2:17" ht="15" thickBot="1">
      <c r="B187" s="5" t="s">
        <v>203</v>
      </c>
      <c r="C187" s="4">
        <v>3</v>
      </c>
      <c r="D187" s="4"/>
      <c r="E187" s="4"/>
      <c r="F187" s="4"/>
      <c r="G187" s="4"/>
      <c r="H187" s="4">
        <v>3</v>
      </c>
      <c r="I187" s="4"/>
      <c r="J187" s="4">
        <v>0.2</v>
      </c>
      <c r="K187" s="4"/>
      <c r="L187" s="60">
        <v>43908</v>
      </c>
      <c r="M187" s="10">
        <f t="shared" si="6"/>
        <v>0</v>
      </c>
      <c r="N187" s="59">
        <f t="shared" si="8"/>
        <v>0</v>
      </c>
      <c r="O187" s="7" t="e">
        <f t="shared" si="7"/>
        <v>#DIV/0!</v>
      </c>
      <c r="P187" s="7"/>
      <c r="Q187" s="7"/>
    </row>
    <row r="188" spans="2:17" ht="15" thickBot="1">
      <c r="B188" s="5" t="s">
        <v>196</v>
      </c>
      <c r="C188" s="4">
        <v>3</v>
      </c>
      <c r="D188" s="4"/>
      <c r="E188" s="4"/>
      <c r="F188" s="4"/>
      <c r="G188" s="4"/>
      <c r="H188" s="4">
        <v>3</v>
      </c>
      <c r="I188" s="4"/>
      <c r="J188" s="4">
        <v>0.6</v>
      </c>
      <c r="K188" s="4"/>
      <c r="L188" s="60">
        <v>43905</v>
      </c>
      <c r="M188" s="10">
        <f t="shared" si="6"/>
        <v>0</v>
      </c>
      <c r="N188" s="59">
        <f t="shared" si="8"/>
        <v>0</v>
      </c>
      <c r="O188" s="7" t="e">
        <f t="shared" si="7"/>
        <v>#DIV/0!</v>
      </c>
      <c r="P188" s="7"/>
      <c r="Q188" s="7"/>
    </row>
    <row r="189" spans="2:17" ht="15" thickBot="1">
      <c r="B189" s="5" t="s">
        <v>145</v>
      </c>
      <c r="C189" s="4">
        <v>3</v>
      </c>
      <c r="D189" s="4"/>
      <c r="E189" s="4"/>
      <c r="F189" s="4"/>
      <c r="G189" s="4"/>
      <c r="H189" s="4">
        <v>3</v>
      </c>
      <c r="I189" s="4"/>
      <c r="J189" s="4">
        <v>0.6</v>
      </c>
      <c r="K189" s="4"/>
      <c r="L189" s="60">
        <v>43902</v>
      </c>
      <c r="M189" s="10">
        <f t="shared" si="6"/>
        <v>0</v>
      </c>
      <c r="N189" s="59">
        <f t="shared" si="8"/>
        <v>0</v>
      </c>
      <c r="O189" s="7" t="e">
        <f t="shared" si="7"/>
        <v>#DIV/0!</v>
      </c>
      <c r="P189" s="7"/>
      <c r="Q189" s="7"/>
    </row>
    <row r="190" spans="2:17" ht="15" thickBot="1">
      <c r="B190" s="5" t="s">
        <v>195</v>
      </c>
      <c r="C190" s="4">
        <v>3</v>
      </c>
      <c r="D190" s="4"/>
      <c r="E190" s="4"/>
      <c r="F190" s="4"/>
      <c r="G190" s="4">
        <v>1</v>
      </c>
      <c r="H190" s="4">
        <v>2</v>
      </c>
      <c r="I190" s="4"/>
      <c r="J190" s="4">
        <v>16</v>
      </c>
      <c r="K190" s="4"/>
      <c r="L190" s="60">
        <v>43902</v>
      </c>
      <c r="M190" s="10">
        <f t="shared" si="6"/>
        <v>0</v>
      </c>
      <c r="N190" s="59">
        <f t="shared" si="8"/>
        <v>0</v>
      </c>
      <c r="O190" s="7">
        <f t="shared" si="7"/>
        <v>0</v>
      </c>
      <c r="P190" s="7"/>
      <c r="Q190" s="7"/>
    </row>
    <row r="191" spans="2:17" ht="15" thickBot="1">
      <c r="B191" s="5" t="s">
        <v>100</v>
      </c>
      <c r="C191" s="4">
        <v>3</v>
      </c>
      <c r="D191" s="4"/>
      <c r="E191" s="4"/>
      <c r="F191" s="4"/>
      <c r="G191" s="4"/>
      <c r="H191" s="4">
        <v>3</v>
      </c>
      <c r="I191" s="4"/>
      <c r="J191" s="4">
        <v>70</v>
      </c>
      <c r="K191" s="4"/>
      <c r="L191" s="60">
        <v>43907</v>
      </c>
      <c r="M191" s="10">
        <f t="shared" si="6"/>
        <v>0</v>
      </c>
      <c r="N191" s="59">
        <f t="shared" si="8"/>
        <v>0</v>
      </c>
      <c r="O191" s="7" t="e">
        <f t="shared" si="7"/>
        <v>#DIV/0!</v>
      </c>
      <c r="P191" s="7"/>
      <c r="Q191" s="7"/>
    </row>
    <row r="192" spans="2:17" ht="15" thickBot="1">
      <c r="B192" s="5" t="s">
        <v>209</v>
      </c>
      <c r="C192" s="4">
        <v>3</v>
      </c>
      <c r="D192" s="2">
        <v>1</v>
      </c>
      <c r="E192" s="4"/>
      <c r="F192" s="4"/>
      <c r="G192" s="4"/>
      <c r="H192" s="4">
        <v>3</v>
      </c>
      <c r="I192" s="4"/>
      <c r="J192" s="4">
        <v>0.2</v>
      </c>
      <c r="K192" s="4"/>
      <c r="L192" s="60">
        <v>43905</v>
      </c>
      <c r="M192" s="10">
        <f t="shared" si="6"/>
        <v>0</v>
      </c>
      <c r="N192" s="59">
        <f t="shared" si="8"/>
        <v>0</v>
      </c>
      <c r="O192" s="7" t="e">
        <f t="shared" si="7"/>
        <v>#DIV/0!</v>
      </c>
      <c r="P192" s="7"/>
      <c r="Q192" s="7"/>
    </row>
    <row r="193" spans="1:17" ht="15" thickBot="1">
      <c r="B193" s="19" t="s">
        <v>202</v>
      </c>
      <c r="C193" s="4">
        <v>2</v>
      </c>
      <c r="D193" s="2">
        <v>2</v>
      </c>
      <c r="E193" s="4"/>
      <c r="F193" s="4"/>
      <c r="G193" s="4"/>
      <c r="H193" s="4">
        <v>2</v>
      </c>
      <c r="I193" s="4"/>
      <c r="J193" s="4"/>
      <c r="K193" s="4"/>
      <c r="L193" s="60">
        <v>43916</v>
      </c>
      <c r="M193" s="10">
        <f t="shared" si="6"/>
        <v>0</v>
      </c>
      <c r="N193" s="59">
        <f t="shared" si="8"/>
        <v>0</v>
      </c>
      <c r="O193" s="7" t="e">
        <f t="shared" si="7"/>
        <v>#DIV/0!</v>
      </c>
      <c r="P193" s="7"/>
      <c r="Q193" s="7"/>
    </row>
    <row r="194" spans="1:17" ht="15" thickBot="1">
      <c r="B194" s="5" t="s">
        <v>219</v>
      </c>
      <c r="C194" s="4">
        <v>2</v>
      </c>
      <c r="D194" s="4"/>
      <c r="E194" s="4"/>
      <c r="F194" s="4"/>
      <c r="G194" s="4"/>
      <c r="H194" s="4">
        <v>2</v>
      </c>
      <c r="I194" s="4"/>
      <c r="J194" s="4">
        <v>133</v>
      </c>
      <c r="K194" s="4"/>
      <c r="L194" s="60">
        <v>43915</v>
      </c>
      <c r="M194" s="10">
        <f t="shared" si="6"/>
        <v>0</v>
      </c>
      <c r="N194" s="59">
        <f t="shared" si="8"/>
        <v>0</v>
      </c>
      <c r="O194" s="7" t="e">
        <f t="shared" si="7"/>
        <v>#DIV/0!</v>
      </c>
      <c r="P194" s="7"/>
      <c r="Q194" s="7"/>
    </row>
    <row r="195" spans="1:17" ht="15" thickBot="1">
      <c r="B195" s="5" t="s">
        <v>103</v>
      </c>
      <c r="C195" s="4">
        <v>2</v>
      </c>
      <c r="D195" s="4"/>
      <c r="E195" s="4"/>
      <c r="F195" s="4"/>
      <c r="G195" s="4"/>
      <c r="H195" s="4">
        <v>2</v>
      </c>
      <c r="I195" s="4"/>
      <c r="J195" s="4">
        <v>5</v>
      </c>
      <c r="K195" s="4"/>
      <c r="L195" s="60">
        <v>43912</v>
      </c>
      <c r="M195" s="10">
        <f t="shared" si="6"/>
        <v>0</v>
      </c>
      <c r="N195" s="59">
        <f t="shared" si="8"/>
        <v>0</v>
      </c>
      <c r="O195" s="7" t="e">
        <f t="shared" si="7"/>
        <v>#DIV/0!</v>
      </c>
      <c r="P195" s="7"/>
      <c r="Q195" s="7"/>
    </row>
    <row r="196" spans="1:17" ht="21.6" thickBot="1">
      <c r="B196" s="5" t="s">
        <v>220</v>
      </c>
      <c r="C196" s="4">
        <v>2</v>
      </c>
      <c r="D196" s="4"/>
      <c r="E196" s="4"/>
      <c r="F196" s="4"/>
      <c r="G196" s="4"/>
      <c r="H196" s="4">
        <v>2</v>
      </c>
      <c r="I196" s="4"/>
      <c r="J196" s="4">
        <v>66</v>
      </c>
      <c r="K196" s="4"/>
      <c r="L196" s="60">
        <v>43914</v>
      </c>
      <c r="M196" s="10">
        <f t="shared" ref="M196:M202" si="9">(E196+I196)/C196</f>
        <v>0</v>
      </c>
      <c r="N196" s="59">
        <f t="shared" si="8"/>
        <v>0</v>
      </c>
      <c r="O196" s="7" t="e">
        <f t="shared" ref="O196:O202" si="10">E196/(E196+G196)</f>
        <v>#DIV/0!</v>
      </c>
      <c r="P196" s="7"/>
      <c r="Q196" s="7"/>
    </row>
    <row r="197" spans="1:17" ht="15" thickBot="1">
      <c r="B197" s="5" t="s">
        <v>191</v>
      </c>
      <c r="C197" s="4">
        <v>2</v>
      </c>
      <c r="D197" s="4"/>
      <c r="E197" s="4"/>
      <c r="F197" s="4"/>
      <c r="G197" s="4"/>
      <c r="H197" s="4">
        <v>2</v>
      </c>
      <c r="I197" s="4"/>
      <c r="J197" s="4">
        <v>1</v>
      </c>
      <c r="K197" s="4"/>
      <c r="L197" s="60">
        <v>43914</v>
      </c>
      <c r="M197" s="10">
        <f t="shared" si="9"/>
        <v>0</v>
      </c>
      <c r="N197" s="59">
        <f t="shared" si="8"/>
        <v>0</v>
      </c>
      <c r="O197" s="7" t="e">
        <f t="shared" si="10"/>
        <v>#DIV/0!</v>
      </c>
      <c r="P197" s="7"/>
      <c r="Q197" s="7"/>
    </row>
    <row r="198" spans="1:17" ht="21.6" thickBot="1">
      <c r="B198" s="5" t="s">
        <v>65</v>
      </c>
      <c r="C198" s="4">
        <v>2</v>
      </c>
      <c r="D198" s="4"/>
      <c r="E198" s="4"/>
      <c r="F198" s="4"/>
      <c r="G198" s="4"/>
      <c r="H198" s="4">
        <v>2</v>
      </c>
      <c r="I198" s="4"/>
      <c r="J198" s="4">
        <v>38</v>
      </c>
      <c r="K198" s="4"/>
      <c r="L198" s="60">
        <v>43914</v>
      </c>
      <c r="M198" s="10">
        <f t="shared" si="9"/>
        <v>0</v>
      </c>
      <c r="N198" s="59">
        <f>I198/H198</f>
        <v>0</v>
      </c>
      <c r="O198" s="7" t="e">
        <f t="shared" si="10"/>
        <v>#DIV/0!</v>
      </c>
      <c r="P198" s="7"/>
      <c r="Q198" s="7"/>
    </row>
    <row r="199" spans="1:17" ht="15" thickBot="1">
      <c r="B199" s="5" t="s">
        <v>214</v>
      </c>
      <c r="C199" s="4">
        <v>2</v>
      </c>
      <c r="D199" s="4"/>
      <c r="E199" s="4"/>
      <c r="F199" s="4"/>
      <c r="G199" s="4"/>
      <c r="H199" s="4">
        <v>2</v>
      </c>
      <c r="I199" s="4"/>
      <c r="J199" s="4">
        <v>52</v>
      </c>
      <c r="K199" s="4"/>
      <c r="L199" s="60">
        <v>43912</v>
      </c>
      <c r="M199" s="10">
        <f t="shared" si="9"/>
        <v>0</v>
      </c>
      <c r="N199" s="59">
        <f t="shared" ref="N199:N202" si="11">I199/H199</f>
        <v>0</v>
      </c>
      <c r="O199" s="7" t="e">
        <f t="shared" si="10"/>
        <v>#DIV/0!</v>
      </c>
      <c r="P199" s="7"/>
      <c r="Q199" s="7"/>
    </row>
    <row r="200" spans="1:17" ht="15" thickBot="1">
      <c r="B200" s="5" t="s">
        <v>132</v>
      </c>
      <c r="C200" s="4">
        <v>1</v>
      </c>
      <c r="D200" s="4"/>
      <c r="E200" s="4"/>
      <c r="F200" s="4"/>
      <c r="G200" s="4"/>
      <c r="H200" s="4">
        <v>1</v>
      </c>
      <c r="I200" s="4"/>
      <c r="J200" s="4">
        <v>0.1</v>
      </c>
      <c r="K200" s="4"/>
      <c r="L200" s="60">
        <v>43913</v>
      </c>
      <c r="M200" s="10">
        <f t="shared" si="9"/>
        <v>0</v>
      </c>
      <c r="N200" s="59">
        <f t="shared" si="11"/>
        <v>0</v>
      </c>
      <c r="O200" s="7" t="e">
        <f t="shared" si="10"/>
        <v>#DIV/0!</v>
      </c>
      <c r="P200" s="7"/>
      <c r="Q200" s="7"/>
    </row>
    <row r="201" spans="1:17" ht="21.6" thickBot="1">
      <c r="B201" s="5" t="s">
        <v>135</v>
      </c>
      <c r="C201" s="4">
        <v>1</v>
      </c>
      <c r="D201" s="4"/>
      <c r="E201" s="4"/>
      <c r="F201" s="4"/>
      <c r="G201" s="4"/>
      <c r="H201" s="4">
        <v>1</v>
      </c>
      <c r="I201" s="4"/>
      <c r="J201" s="4">
        <v>0.1</v>
      </c>
      <c r="K201" s="4"/>
      <c r="L201" s="60">
        <v>43909</v>
      </c>
      <c r="M201" s="10">
        <f t="shared" si="9"/>
        <v>0</v>
      </c>
      <c r="N201" s="59">
        <f t="shared" si="11"/>
        <v>0</v>
      </c>
      <c r="O201" s="7" t="e">
        <f t="shared" si="10"/>
        <v>#DIV/0!</v>
      </c>
      <c r="P201" s="7"/>
      <c r="Q201" s="7"/>
    </row>
    <row r="202" spans="1:17" ht="21.6" thickBot="1">
      <c r="B202" s="5" t="s">
        <v>208</v>
      </c>
      <c r="C202" s="4">
        <v>1</v>
      </c>
      <c r="D202" s="4"/>
      <c r="E202" s="4"/>
      <c r="F202" s="4"/>
      <c r="G202" s="4"/>
      <c r="H202" s="4">
        <v>1</v>
      </c>
      <c r="I202" s="4"/>
      <c r="J202" s="4">
        <v>9</v>
      </c>
      <c r="K202" s="4"/>
      <c r="L202" s="60">
        <v>43900</v>
      </c>
      <c r="M202" s="10">
        <f t="shared" si="9"/>
        <v>0</v>
      </c>
      <c r="N202" s="59">
        <f t="shared" si="11"/>
        <v>0</v>
      </c>
      <c r="O202" s="7" t="e">
        <f t="shared" si="10"/>
        <v>#DIV/0!</v>
      </c>
      <c r="P202" s="7"/>
      <c r="Q202" s="7"/>
    </row>
    <row r="203" spans="1:17" ht="15" thickBot="1">
      <c r="B203" s="20" t="s">
        <v>225</v>
      </c>
      <c r="C203" s="21">
        <v>1</v>
      </c>
      <c r="D203" s="21"/>
      <c r="E203" s="21"/>
      <c r="F203" s="21"/>
      <c r="G203" s="21"/>
      <c r="H203" s="21">
        <v>1</v>
      </c>
      <c r="I203" s="21"/>
      <c r="J203" s="21">
        <v>0.8</v>
      </c>
      <c r="K203" s="21"/>
      <c r="L203" s="62">
        <v>43910</v>
      </c>
      <c r="M203" s="10"/>
      <c r="N203" s="30"/>
      <c r="O203" s="7"/>
      <c r="P203" s="7"/>
      <c r="Q203" s="7"/>
    </row>
    <row r="204" spans="1:17">
      <c r="B204" s="23"/>
      <c r="C204" s="24"/>
      <c r="D204" s="25"/>
      <c r="E204" s="24"/>
      <c r="F204" s="24"/>
      <c r="G204" s="24"/>
      <c r="H204" s="24"/>
      <c r="I204" s="24"/>
      <c r="J204" s="24"/>
      <c r="M204" s="10"/>
      <c r="N204" s="30"/>
      <c r="O204" s="7"/>
      <c r="P204" s="7"/>
      <c r="Q204" s="7"/>
    </row>
    <row r="205" spans="1:17">
      <c r="B205" s="23"/>
      <c r="C205" s="24"/>
      <c r="D205" s="25"/>
      <c r="E205" s="24"/>
      <c r="F205" s="24"/>
      <c r="G205" s="24"/>
      <c r="H205" s="24"/>
      <c r="I205" s="24"/>
      <c r="J205" s="24"/>
      <c r="M205" s="10"/>
      <c r="N205" s="30"/>
      <c r="O205" s="7"/>
      <c r="P205" s="7"/>
      <c r="Q205" s="7"/>
    </row>
    <row r="206" spans="1:17">
      <c r="B206" s="23"/>
      <c r="C206" s="24"/>
      <c r="D206" s="25"/>
      <c r="E206" s="24"/>
      <c r="F206" s="24"/>
      <c r="G206" s="24"/>
      <c r="H206" s="24"/>
      <c r="I206" s="24"/>
      <c r="J206" s="24"/>
      <c r="M206" s="10"/>
      <c r="N206" s="30"/>
      <c r="O206" s="7"/>
    </row>
    <row r="207" spans="1:17">
      <c r="A207" t="s">
        <v>227</v>
      </c>
      <c r="C207" s="6">
        <f t="shared" ref="C207:I207" si="12">SUM(C3:C206)</f>
        <v>596366</v>
      </c>
      <c r="D207" s="6">
        <f t="shared" si="12"/>
        <v>64501</v>
      </c>
      <c r="E207" s="6">
        <f t="shared" si="12"/>
        <v>27344</v>
      </c>
      <c r="F207" s="6">
        <f t="shared" si="12"/>
        <v>3271</v>
      </c>
      <c r="G207" s="6">
        <f t="shared" si="12"/>
        <v>133059</v>
      </c>
      <c r="H207" s="6">
        <f t="shared" si="12"/>
        <v>435963</v>
      </c>
      <c r="I207" s="6">
        <f t="shared" si="12"/>
        <v>23522</v>
      </c>
      <c r="J207" s="6"/>
      <c r="M207" s="10">
        <f t="shared" ref="M207" si="13">(E207+I207)/C207</f>
        <v>8.5293259508422675E-2</v>
      </c>
      <c r="N207" s="59">
        <f t="shared" ref="N207" si="14">I207/H207</f>
        <v>5.3954119959721353E-2</v>
      </c>
      <c r="O207" s="7">
        <f t="shared" ref="O207" si="15">E207/(E207+G207)</f>
        <v>0.17047062710797178</v>
      </c>
      <c r="P207" s="7"/>
      <c r="Q207" s="7"/>
    </row>
    <row r="208" spans="1:17">
      <c r="C208" s="6"/>
      <c r="D208" s="6"/>
      <c r="E208" s="6"/>
      <c r="F208" s="6"/>
      <c r="G208" s="6"/>
      <c r="H208" s="6"/>
      <c r="I208" s="6"/>
      <c r="J208" s="6"/>
      <c r="M208" s="10"/>
      <c r="N208" s="59"/>
      <c r="O208" s="6"/>
      <c r="P208" s="7"/>
      <c r="Q208" s="7"/>
    </row>
  </sheetData>
  <hyperlinks>
    <hyperlink ref="B3" r:id="rId1" display="https://www.worldometers.info/coronavirus/country/us/" xr:uid="{B3B8CA91-4CBE-46D2-B641-D333D3CA8508}"/>
    <hyperlink ref="B4" r:id="rId2" display="https://www.worldometers.info/coronavirus/country/italy/" xr:uid="{05D1BA02-7EDB-47CC-AF44-29A9B79FCE3B}"/>
    <hyperlink ref="B5" r:id="rId3" display="https://www.worldometers.info/coronavirus/country/china/" xr:uid="{FB85E964-3177-4526-A129-A484089681DD}"/>
    <hyperlink ref="B6" r:id="rId4" display="https://www.worldometers.info/coronavirus/country/spain/" xr:uid="{5ED5DD38-47C3-4B6B-B9A0-80754DF4FB2E}"/>
    <hyperlink ref="B7" r:id="rId5" display="https://www.worldometers.info/coronavirus/country/germany/" xr:uid="{3D1AB674-0E9F-481E-A251-DEBA62FF922E}"/>
    <hyperlink ref="B8" r:id="rId6" display="https://www.worldometers.info/coronavirus/country/france/" xr:uid="{9A338279-3223-4D7A-BD63-649732508870}"/>
    <hyperlink ref="B9" r:id="rId7" display="https://www.worldometers.info/coronavirus/country/iran/" xr:uid="{F23FF22E-49EE-4425-8A1F-E31C5A0D0B36}"/>
    <hyperlink ref="B10" r:id="rId8" display="https://www.worldometers.info/coronavirus/country/uk/" xr:uid="{ECCE20F5-C4B7-48C6-99E5-EF08027ABB06}"/>
    <hyperlink ref="B11" r:id="rId9" display="https://www.worldometers.info/coronavirus/country/switzerland/" xr:uid="{4A9D8CE3-5799-4C27-8D22-74DC2AF7349A}"/>
    <hyperlink ref="B12" r:id="rId10" display="https://www.worldometers.info/coronavirus/country/south-korea/" xr:uid="{EF5926AC-34B5-4EDE-97DF-6354D66018EE}"/>
    <hyperlink ref="B13" r:id="rId11" display="https://www.worldometers.info/coronavirus/country/netherlands/" xr:uid="{66376571-1750-45BD-A04D-D7D1B32C2578}"/>
    <hyperlink ref="B14" r:id="rId12" display="https://www.worldometers.info/coronavirus/country/austria/" xr:uid="{AFBC6EFA-A887-4FB5-B091-689071B664F1}"/>
    <hyperlink ref="B15" r:id="rId13" display="https://www.worldometers.info/coronavirus/country/belgium/" xr:uid="{1E130425-A48D-494D-81D1-D356D37769D4}"/>
    <hyperlink ref="B16" r:id="rId14" display="https://www.worldometers.info/coronavirus/country/turkey/" xr:uid="{F5D855B4-F0AB-47F6-9539-65B0BAC1D6D3}"/>
    <hyperlink ref="B17" r:id="rId15" display="https://www.worldometers.info/coronavirus/country/canada/" xr:uid="{C1DDC198-2313-40BE-BFFA-1472F28350E3}"/>
    <hyperlink ref="B18" r:id="rId16" display="https://www.worldometers.info/coronavirus/country/portugal/" xr:uid="{CF7FBD88-D98D-423C-A3A3-2B32EF10BCC7}"/>
    <hyperlink ref="B19" r:id="rId17" display="https://www.worldometers.info/coronavirus/country/norway/" xr:uid="{D47C3404-BE94-4959-84C5-837C566EAEA0}"/>
    <hyperlink ref="B20" r:id="rId18" display="https://www.worldometers.info/coronavirus/country/brazil/" xr:uid="{88BBDCED-B202-4486-9737-205B1C2542A6}"/>
    <hyperlink ref="B21" r:id="rId19" display="https://www.worldometers.info/coronavirus/country/australia/" xr:uid="{79659B88-A1BA-45B4-9E44-CD3DC2EB4299}"/>
    <hyperlink ref="B22" r:id="rId20" display="https://www.worldometers.info/coronavirus/country/sweden/" xr:uid="{5AB396A0-F11E-4B4E-A042-A1DD333E6093}"/>
    <hyperlink ref="B23" r:id="rId21" display="https://www.worldometers.info/coronavirus/country/israel/" xr:uid="{4F8B495C-DA9E-47C6-A406-E6D538F14B6C}"/>
    <hyperlink ref="B25" r:id="rId22" display="https://www.worldometers.info/coronavirus/country/malaysia/" xr:uid="{CCC4E309-6A42-4290-BCB2-67FAECD4E8D1}"/>
    <hyperlink ref="B26" r:id="rId23" display="https://www.worldometers.info/coronavirus/country/ireland/" xr:uid="{0367B14F-B903-4863-9BD8-6837F460600B}"/>
    <hyperlink ref="B27" r:id="rId24" display="https://www.worldometers.info/coronavirus/country/denmark/" xr:uid="{78EB4C11-4EC6-402F-8691-9E751D91DDE8}"/>
    <hyperlink ref="B32" r:id="rId25" display="https://www.worldometers.info/coronavirus/country/poland/" xr:uid="{F34E817A-CBC7-4FDA-A0CD-AB482F41DFE9}"/>
    <hyperlink ref="B38" r:id="rId26" display="https://www.worldometers.info/coronavirus/country/indonesia/" xr:uid="{3CDEE7DC-47F7-4515-8F87-E666FC0207A2}"/>
    <hyperlink ref="B41" r:id="rId27" display="https://www.worldometers.info/coronavirus/country/greece/" xr:uid="{E0DBC51A-3CDA-4A8F-B2D5-6FA9A770B11A}"/>
    <hyperlink ref="B43" r:id="rId28" display="https://www.worldometers.info/coronavirus/country/india/" xr:uid="{66E9FB8D-0E3F-417C-806F-5C357F008628}"/>
    <hyperlink ref="B44" r:id="rId29" display="https://www.worldometers.info/coronavirus/country/philippines/" xr:uid="{855C8A14-2FE5-475F-A279-4EB6890BB042}"/>
    <hyperlink ref="B59" r:id="rId30" display="https://www.worldometers.info/coronavirus/country/china-hong-kong-sar/" xr:uid="{F6479911-AFDB-4345-8E4E-04833C06FC99}"/>
    <hyperlink ref="B61" r:id="rId31" display="https://www.worldometers.info/coronavirus/country/iraq/" xr:uid="{17BBAC15-96B2-4FFD-90CD-D1D938298711}"/>
    <hyperlink ref="B62" r:id="rId32" display="https://www.worldometers.info/coronavirus/country/algeria/" xr:uid="{19CE758D-F9CF-4D04-AFE4-76DA178B152E}"/>
  </hyperlinks>
  <pageMargins left="0.7" right="0.7" top="0.75" bottom="0.75" header="0.3" footer="0.3"/>
  <pageSetup orientation="portrait" r:id="rId3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5D79C-AC42-45DC-B527-0D2E27B537D7}">
  <dimension ref="A1:P208"/>
  <sheetViews>
    <sheetView zoomScale="90" zoomScaleNormal="90" workbookViewId="0">
      <pane xSplit="2" ySplit="1" topLeftCell="D190" activePane="bottomRight" state="frozen"/>
      <selection pane="bottomRight" activeCell="J1" sqref="J1:K1"/>
      <selection pane="bottomLeft" activeCell="A2" sqref="A2"/>
      <selection pane="topRight" activeCell="C1" sqref="C1"/>
    </sheetView>
  </sheetViews>
  <sheetFormatPr defaultRowHeight="14.45"/>
  <cols>
    <col min="2" max="2" width="14" customWidth="1"/>
    <col min="3" max="4" width="10.5703125" customWidth="1"/>
    <col min="5" max="5" width="11.42578125" customWidth="1"/>
    <col min="6" max="6" width="11.28515625" customWidth="1"/>
    <col min="7" max="7" width="15.42578125" customWidth="1"/>
    <col min="8" max="8" width="11.5703125" customWidth="1"/>
    <col min="9" max="9" width="13.42578125" customWidth="1"/>
    <col min="10" max="10" width="16.7109375" customWidth="1"/>
    <col min="11" max="11" width="14.42578125" customWidth="1"/>
    <col min="12" max="12" width="30.85546875" style="8" customWidth="1"/>
    <col min="13" max="13" width="13.7109375" style="29" customWidth="1"/>
    <col min="14" max="14" width="18.28515625" customWidth="1"/>
  </cols>
  <sheetData>
    <row r="1" spans="2:16" ht="29.45" thickBot="1"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63" t="s">
        <v>9</v>
      </c>
      <c r="K1" s="63" t="s">
        <v>10</v>
      </c>
      <c r="L1" s="8" t="s">
        <v>13</v>
      </c>
      <c r="M1" s="29" t="s">
        <v>14</v>
      </c>
      <c r="N1" s="8" t="s">
        <v>15</v>
      </c>
      <c r="O1" s="8"/>
      <c r="P1" s="8"/>
    </row>
    <row r="2" spans="2:16" ht="15" thickBot="1">
      <c r="B2" s="36"/>
      <c r="C2" s="37"/>
      <c r="D2" s="37"/>
      <c r="E2" s="37"/>
      <c r="F2" s="37"/>
      <c r="G2" s="37"/>
      <c r="H2" s="37"/>
      <c r="I2" s="37"/>
      <c r="J2" s="37"/>
      <c r="K2" s="38"/>
      <c r="N2" s="8"/>
      <c r="O2" s="8"/>
      <c r="P2" s="8"/>
    </row>
    <row r="3" spans="2:16" ht="15" thickBot="1">
      <c r="B3" s="18" t="s">
        <v>73</v>
      </c>
      <c r="C3" s="15">
        <v>83206</v>
      </c>
      <c r="D3" s="14">
        <v>14995</v>
      </c>
      <c r="E3" s="15">
        <v>1201</v>
      </c>
      <c r="F3" s="3">
        <v>174</v>
      </c>
      <c r="G3" s="15">
        <v>1864</v>
      </c>
      <c r="H3" s="15">
        <v>80141</v>
      </c>
      <c r="I3" s="15">
        <v>2112</v>
      </c>
      <c r="J3" s="16">
        <v>251</v>
      </c>
      <c r="K3" s="16">
        <v>4</v>
      </c>
      <c r="L3" s="10">
        <f>(E3+I3)/C3</f>
        <v>3.9816840131721272E-2</v>
      </c>
      <c r="M3" s="59">
        <f>I3/H3</f>
        <v>2.6353551864838221E-2</v>
      </c>
      <c r="N3" s="7">
        <f>E3/(E3+G3)</f>
        <v>0.39184339314845024</v>
      </c>
      <c r="O3" s="7"/>
      <c r="P3" s="7"/>
    </row>
    <row r="4" spans="2:16" ht="15" thickBot="1">
      <c r="B4" s="17" t="s">
        <v>147</v>
      </c>
      <c r="C4" s="1">
        <v>81285</v>
      </c>
      <c r="D4" s="4"/>
      <c r="E4" s="1">
        <v>3287</v>
      </c>
      <c r="F4" s="4"/>
      <c r="G4" s="1">
        <v>74051</v>
      </c>
      <c r="H4" s="1">
        <v>3947</v>
      </c>
      <c r="I4" s="1">
        <v>1235</v>
      </c>
      <c r="J4" s="4">
        <v>56</v>
      </c>
      <c r="K4" s="4">
        <v>2</v>
      </c>
      <c r="L4" s="10">
        <f t="shared" ref="L4:L67" si="0">(E4+I4)/C4</f>
        <v>5.563142031125054E-2</v>
      </c>
      <c r="M4" s="59">
        <f>I4/H4</f>
        <v>0.31289587028122623</v>
      </c>
      <c r="N4" s="7">
        <f t="shared" ref="N4:N67" si="1">E4/(E4+G4)</f>
        <v>4.2501745584318185E-2</v>
      </c>
      <c r="O4" s="7"/>
      <c r="P4" s="7"/>
    </row>
    <row r="5" spans="2:16" ht="15" thickBot="1">
      <c r="B5" s="17" t="s">
        <v>62</v>
      </c>
      <c r="C5" s="1">
        <v>80589</v>
      </c>
      <c r="D5" s="14">
        <v>6203</v>
      </c>
      <c r="E5" s="1">
        <v>8215</v>
      </c>
      <c r="F5" s="3">
        <v>712</v>
      </c>
      <c r="G5" s="1">
        <v>10361</v>
      </c>
      <c r="H5" s="1">
        <v>62013</v>
      </c>
      <c r="I5" s="1">
        <v>3612</v>
      </c>
      <c r="J5" s="1">
        <v>1333</v>
      </c>
      <c r="K5" s="4">
        <v>136</v>
      </c>
      <c r="L5" s="10">
        <f t="shared" si="0"/>
        <v>0.14675700157589747</v>
      </c>
      <c r="M5" s="59">
        <f>I5/H5</f>
        <v>5.824585167626143E-2</v>
      </c>
      <c r="N5" s="7">
        <f t="shared" si="1"/>
        <v>0.44223729543496987</v>
      </c>
      <c r="O5" s="7"/>
      <c r="P5" s="7"/>
    </row>
    <row r="6" spans="2:16" ht="15" thickBot="1">
      <c r="B6" s="17" t="s">
        <v>79</v>
      </c>
      <c r="C6" s="1">
        <v>57786</v>
      </c>
      <c r="D6" s="14">
        <v>8271</v>
      </c>
      <c r="E6" s="1">
        <v>4365</v>
      </c>
      <c r="F6" s="3">
        <v>718</v>
      </c>
      <c r="G6" s="1">
        <v>7015</v>
      </c>
      <c r="H6" s="1">
        <v>46406</v>
      </c>
      <c r="I6" s="1">
        <v>3166</v>
      </c>
      <c r="J6" s="1">
        <v>1236</v>
      </c>
      <c r="K6" s="4">
        <v>93</v>
      </c>
      <c r="L6" s="10">
        <f t="shared" si="0"/>
        <v>0.13032568442183229</v>
      </c>
      <c r="M6" s="59">
        <f t="shared" ref="M6:M69" si="2">I6/H6</f>
        <v>6.8223936559927589E-2</v>
      </c>
      <c r="N6" s="7">
        <f t="shared" si="1"/>
        <v>0.38356766256590508</v>
      </c>
      <c r="O6" s="7"/>
      <c r="P6" s="7"/>
    </row>
    <row r="7" spans="2:16" ht="15" thickBot="1">
      <c r="B7" s="17" t="s">
        <v>52</v>
      </c>
      <c r="C7" s="1">
        <v>43938</v>
      </c>
      <c r="D7" s="14">
        <v>6615</v>
      </c>
      <c r="E7" s="4">
        <v>267</v>
      </c>
      <c r="F7" s="3">
        <v>61</v>
      </c>
      <c r="G7" s="1">
        <v>5673</v>
      </c>
      <c r="H7" s="1">
        <v>37998</v>
      </c>
      <c r="I7" s="4">
        <v>23</v>
      </c>
      <c r="J7" s="4">
        <v>524</v>
      </c>
      <c r="K7" s="4">
        <v>3</v>
      </c>
      <c r="L7" s="10">
        <f t="shared" si="0"/>
        <v>6.6002093859529338E-3</v>
      </c>
      <c r="M7" s="59">
        <f t="shared" si="2"/>
        <v>6.0529501552713302E-4</v>
      </c>
      <c r="N7" s="7">
        <f t="shared" si="1"/>
        <v>4.4949494949494948E-2</v>
      </c>
      <c r="O7" s="7"/>
      <c r="P7" s="7"/>
    </row>
    <row r="8" spans="2:16" s="11" customFormat="1" ht="15" thickBot="1">
      <c r="B8" s="17" t="s">
        <v>99</v>
      </c>
      <c r="C8" s="1">
        <v>29406</v>
      </c>
      <c r="D8" s="14">
        <v>2389</v>
      </c>
      <c r="E8" s="1">
        <v>2234</v>
      </c>
      <c r="F8" s="3">
        <v>157</v>
      </c>
      <c r="G8" s="1">
        <v>10457</v>
      </c>
      <c r="H8" s="1">
        <v>16715</v>
      </c>
      <c r="I8" s="1">
        <v>2746</v>
      </c>
      <c r="J8" s="4">
        <v>350</v>
      </c>
      <c r="K8" s="4">
        <v>27</v>
      </c>
      <c r="L8" s="10">
        <f t="shared" si="0"/>
        <v>0.16935319322587228</v>
      </c>
      <c r="M8" s="59">
        <f t="shared" si="2"/>
        <v>0.16428357762488782</v>
      </c>
      <c r="N8" s="7">
        <f t="shared" si="1"/>
        <v>0.17603025766291072</v>
      </c>
      <c r="O8" s="7"/>
      <c r="P8" s="7"/>
    </row>
    <row r="9" spans="2:16" ht="15" thickBot="1">
      <c r="B9" s="17" t="s">
        <v>95</v>
      </c>
      <c r="C9" s="1">
        <v>29155</v>
      </c>
      <c r="D9" s="14">
        <v>3922</v>
      </c>
      <c r="E9" s="1">
        <v>1696</v>
      </c>
      <c r="F9" s="3">
        <v>365</v>
      </c>
      <c r="G9" s="1">
        <v>4948</v>
      </c>
      <c r="H9" s="1">
        <v>22511</v>
      </c>
      <c r="I9" s="1">
        <v>3375</v>
      </c>
      <c r="J9" s="4">
        <v>447</v>
      </c>
      <c r="K9" s="4">
        <v>26</v>
      </c>
      <c r="L9" s="10">
        <f t="shared" si="0"/>
        <v>0.17393243011490311</v>
      </c>
      <c r="M9" s="59">
        <f t="shared" si="2"/>
        <v>0.14992670250099951</v>
      </c>
      <c r="N9" s="7">
        <f t="shared" si="1"/>
        <v>0.25526791089704998</v>
      </c>
      <c r="O9" s="7"/>
      <c r="P9" s="7"/>
    </row>
    <row r="10" spans="2:16" ht="15" thickBot="1">
      <c r="B10" s="17" t="s">
        <v>46</v>
      </c>
      <c r="C10" s="1">
        <v>11811</v>
      </c>
      <c r="D10" s="2">
        <v>914</v>
      </c>
      <c r="E10" s="4">
        <v>191</v>
      </c>
      <c r="F10" s="3">
        <v>38</v>
      </c>
      <c r="G10" s="4">
        <v>131</v>
      </c>
      <c r="H10" s="1">
        <v>11489</v>
      </c>
      <c r="I10" s="4">
        <v>141</v>
      </c>
      <c r="J10" s="1">
        <v>1365</v>
      </c>
      <c r="K10" s="4">
        <v>22</v>
      </c>
      <c r="L10" s="10">
        <f t="shared" si="0"/>
        <v>2.8109389552112438E-2</v>
      </c>
      <c r="M10" s="59">
        <f t="shared" si="2"/>
        <v>1.227260858212203E-2</v>
      </c>
      <c r="N10" s="7">
        <f t="shared" si="1"/>
        <v>0.59316770186335399</v>
      </c>
      <c r="O10" s="7"/>
      <c r="P10" s="7"/>
    </row>
    <row r="11" spans="2:16" ht="15" thickBot="1">
      <c r="B11" s="17" t="s">
        <v>89</v>
      </c>
      <c r="C11" s="1">
        <v>11658</v>
      </c>
      <c r="D11" s="14">
        <v>2129</v>
      </c>
      <c r="E11" s="4">
        <v>578</v>
      </c>
      <c r="F11" s="3">
        <v>115</v>
      </c>
      <c r="G11" s="4">
        <v>135</v>
      </c>
      <c r="H11" s="1">
        <v>10945</v>
      </c>
      <c r="I11" s="4">
        <v>163</v>
      </c>
      <c r="J11" s="4">
        <v>172</v>
      </c>
      <c r="K11" s="4">
        <v>9</v>
      </c>
      <c r="L11" s="10">
        <f t="shared" si="0"/>
        <v>6.3561502830674216E-2</v>
      </c>
      <c r="M11" s="59">
        <f t="shared" si="2"/>
        <v>1.4892645043398812E-2</v>
      </c>
      <c r="N11" s="7">
        <f t="shared" si="1"/>
        <v>0.81065918653576441</v>
      </c>
      <c r="O11" s="7"/>
      <c r="P11" s="7"/>
    </row>
    <row r="12" spans="2:16" ht="15" thickBot="1">
      <c r="B12" s="17" t="s">
        <v>29</v>
      </c>
      <c r="C12" s="1">
        <v>9241</v>
      </c>
      <c r="D12" s="2">
        <v>104</v>
      </c>
      <c r="E12" s="4">
        <v>131</v>
      </c>
      <c r="F12" s="3">
        <v>5</v>
      </c>
      <c r="G12" s="1">
        <v>4144</v>
      </c>
      <c r="H12" s="1">
        <v>4966</v>
      </c>
      <c r="I12" s="4">
        <v>59</v>
      </c>
      <c r="J12" s="4">
        <v>180</v>
      </c>
      <c r="K12" s="4">
        <v>3</v>
      </c>
      <c r="L12" s="10">
        <f t="shared" si="0"/>
        <v>2.0560545395519967E-2</v>
      </c>
      <c r="M12" s="59">
        <f t="shared" si="2"/>
        <v>1.1880789367700362E-2</v>
      </c>
      <c r="N12" s="7">
        <f t="shared" si="1"/>
        <v>3.064327485380117E-2</v>
      </c>
      <c r="O12" s="7"/>
      <c r="P12" s="7"/>
    </row>
    <row r="13" spans="2:16" ht="15" thickBot="1">
      <c r="B13" s="17" t="s">
        <v>84</v>
      </c>
      <c r="C13" s="1">
        <v>7431</v>
      </c>
      <c r="D13" s="14">
        <v>1019</v>
      </c>
      <c r="E13" s="4">
        <v>434</v>
      </c>
      <c r="F13" s="3">
        <v>78</v>
      </c>
      <c r="G13" s="4">
        <v>3</v>
      </c>
      <c r="H13" s="1">
        <v>6994</v>
      </c>
      <c r="I13" s="4">
        <v>761</v>
      </c>
      <c r="J13" s="4">
        <v>434</v>
      </c>
      <c r="K13" s="4">
        <v>25</v>
      </c>
      <c r="L13" s="10">
        <f t="shared" si="0"/>
        <v>0.16081281119633967</v>
      </c>
      <c r="M13" s="59">
        <f t="shared" si="2"/>
        <v>0.10880754932799543</v>
      </c>
      <c r="N13" s="7">
        <f t="shared" si="1"/>
        <v>0.99313501144164762</v>
      </c>
      <c r="O13" s="7"/>
      <c r="P13" s="7"/>
    </row>
    <row r="14" spans="2:16" ht="15" thickBot="1">
      <c r="B14" s="17" t="s">
        <v>51</v>
      </c>
      <c r="C14" s="1">
        <v>6898</v>
      </c>
      <c r="D14" s="14">
        <v>1310</v>
      </c>
      <c r="E14" s="4">
        <v>49</v>
      </c>
      <c r="F14" s="3">
        <v>18</v>
      </c>
      <c r="G14" s="4">
        <v>112</v>
      </c>
      <c r="H14" s="1">
        <v>6737</v>
      </c>
      <c r="I14" s="4">
        <v>96</v>
      </c>
      <c r="J14" s="4">
        <v>766</v>
      </c>
      <c r="K14" s="4">
        <v>5</v>
      </c>
      <c r="L14" s="10">
        <f t="shared" si="0"/>
        <v>2.102058567700783E-2</v>
      </c>
      <c r="M14" s="59">
        <f t="shared" si="2"/>
        <v>1.4249666023452576E-2</v>
      </c>
      <c r="N14" s="7">
        <f t="shared" si="1"/>
        <v>0.30434782608695654</v>
      </c>
      <c r="O14" s="7"/>
      <c r="P14" s="7"/>
    </row>
    <row r="15" spans="2:16" ht="15" thickBot="1">
      <c r="B15" s="17" t="s">
        <v>77</v>
      </c>
      <c r="C15" s="1">
        <v>6235</v>
      </c>
      <c r="D15" s="14">
        <v>1298</v>
      </c>
      <c r="E15" s="4">
        <v>220</v>
      </c>
      <c r="F15" s="3">
        <v>42</v>
      </c>
      <c r="G15" s="4">
        <v>675</v>
      </c>
      <c r="H15" s="1">
        <v>5340</v>
      </c>
      <c r="I15" s="4">
        <v>605</v>
      </c>
      <c r="J15" s="4">
        <v>538</v>
      </c>
      <c r="K15" s="4">
        <v>19</v>
      </c>
      <c r="L15" s="10">
        <f t="shared" si="0"/>
        <v>0.13231756214915799</v>
      </c>
      <c r="M15" s="59">
        <f t="shared" si="2"/>
        <v>0.11329588014981273</v>
      </c>
      <c r="N15" s="7">
        <f t="shared" si="1"/>
        <v>0.24581005586592178</v>
      </c>
      <c r="O15" s="7"/>
      <c r="P15" s="7"/>
    </row>
    <row r="16" spans="2:16" ht="15" thickBot="1">
      <c r="B16" s="17" t="s">
        <v>43</v>
      </c>
      <c r="C16" s="1">
        <v>4043</v>
      </c>
      <c r="D16" s="2">
        <v>634</v>
      </c>
      <c r="E16" s="4">
        <v>39</v>
      </c>
      <c r="F16" s="3">
        <v>3</v>
      </c>
      <c r="G16" s="4">
        <v>228</v>
      </c>
      <c r="H16" s="1">
        <v>3776</v>
      </c>
      <c r="I16" s="4">
        <v>120</v>
      </c>
      <c r="J16" s="4">
        <v>107</v>
      </c>
      <c r="K16" s="4">
        <v>1</v>
      </c>
      <c r="L16" s="10">
        <f t="shared" si="0"/>
        <v>3.9327232253277271E-2</v>
      </c>
      <c r="M16" s="59">
        <f t="shared" si="2"/>
        <v>3.1779661016949151E-2</v>
      </c>
      <c r="N16" s="7">
        <f t="shared" si="1"/>
        <v>0.14606741573033707</v>
      </c>
      <c r="O16" s="7"/>
      <c r="P16" s="7"/>
    </row>
    <row r="17" spans="2:16" ht="15" thickBot="1">
      <c r="B17" s="17" t="s">
        <v>87</v>
      </c>
      <c r="C17" s="1">
        <v>3629</v>
      </c>
      <c r="D17" s="14">
        <v>1196</v>
      </c>
      <c r="E17" s="4">
        <v>75</v>
      </c>
      <c r="F17" s="3">
        <v>16</v>
      </c>
      <c r="G17" s="4">
        <v>26</v>
      </c>
      <c r="H17" s="1">
        <v>3528</v>
      </c>
      <c r="I17" s="4">
        <v>136</v>
      </c>
      <c r="J17" s="4">
        <v>43</v>
      </c>
      <c r="K17" s="4">
        <v>0.9</v>
      </c>
      <c r="L17" s="10">
        <f t="shared" si="0"/>
        <v>5.8142739046569303E-2</v>
      </c>
      <c r="M17" s="59">
        <f t="shared" si="2"/>
        <v>3.8548752834467119E-2</v>
      </c>
      <c r="N17" s="7">
        <f t="shared" si="1"/>
        <v>0.74257425742574257</v>
      </c>
      <c r="O17" s="7"/>
      <c r="P17" s="7"/>
    </row>
    <row r="18" spans="2:16" s="11" customFormat="1" ht="15" thickBot="1">
      <c r="B18" s="17" t="s">
        <v>59</v>
      </c>
      <c r="C18" s="1">
        <v>3544</v>
      </c>
      <c r="D18" s="2">
        <v>549</v>
      </c>
      <c r="E18" s="4">
        <v>60</v>
      </c>
      <c r="F18" s="3">
        <v>17</v>
      </c>
      <c r="G18" s="4">
        <v>43</v>
      </c>
      <c r="H18" s="1">
        <v>3441</v>
      </c>
      <c r="I18" s="4">
        <v>61</v>
      </c>
      <c r="J18" s="4">
        <v>348</v>
      </c>
      <c r="K18" s="4">
        <v>6</v>
      </c>
      <c r="L18" s="10">
        <f t="shared" si="0"/>
        <v>3.4142212189616251E-2</v>
      </c>
      <c r="M18" s="59">
        <f t="shared" si="2"/>
        <v>1.7727404824179019E-2</v>
      </c>
      <c r="N18" s="7">
        <f t="shared" si="1"/>
        <v>0.58252427184466016</v>
      </c>
      <c r="O18" s="7"/>
      <c r="P18" s="7"/>
    </row>
    <row r="19" spans="2:16" ht="15" thickBot="1">
      <c r="B19" s="17" t="s">
        <v>31</v>
      </c>
      <c r="C19" s="1">
        <v>3369</v>
      </c>
      <c r="D19" s="2">
        <v>285</v>
      </c>
      <c r="E19" s="4">
        <v>14</v>
      </c>
      <c r="F19" s="4"/>
      <c r="G19" s="4">
        <v>6</v>
      </c>
      <c r="H19" s="1">
        <v>3349</v>
      </c>
      <c r="I19" s="4">
        <v>70</v>
      </c>
      <c r="J19" s="4">
        <v>621</v>
      </c>
      <c r="K19" s="4">
        <v>3</v>
      </c>
      <c r="L19" s="10">
        <f t="shared" si="0"/>
        <v>2.4933214603739984E-2</v>
      </c>
      <c r="M19" s="59">
        <f t="shared" si="2"/>
        <v>2.0901761719916392E-2</v>
      </c>
      <c r="N19" s="7">
        <f t="shared" si="1"/>
        <v>0.7</v>
      </c>
      <c r="O19" s="7"/>
      <c r="P19" s="7"/>
    </row>
    <row r="20" spans="2:16" ht="15" thickBot="1">
      <c r="B20" s="17" t="s">
        <v>25</v>
      </c>
      <c r="C20" s="1">
        <v>2991</v>
      </c>
      <c r="D20" s="2">
        <v>315</v>
      </c>
      <c r="E20" s="4">
        <v>13</v>
      </c>
      <c r="F20" s="3">
        <v>2</v>
      </c>
      <c r="G20" s="4">
        <v>170</v>
      </c>
      <c r="H20" s="1">
        <v>2808</v>
      </c>
      <c r="I20" s="4">
        <v>11</v>
      </c>
      <c r="J20" s="4">
        <v>117</v>
      </c>
      <c r="K20" s="4">
        <v>0.5</v>
      </c>
      <c r="L20" s="10">
        <f t="shared" si="0"/>
        <v>8.0240722166499499E-3</v>
      </c>
      <c r="M20" s="59">
        <f t="shared" si="2"/>
        <v>3.9173789173789176E-3</v>
      </c>
      <c r="N20" s="7">
        <f t="shared" si="1"/>
        <v>7.1038251366120214E-2</v>
      </c>
      <c r="O20" s="7"/>
      <c r="P20" s="7"/>
    </row>
    <row r="21" spans="2:16" ht="15" thickBot="1">
      <c r="B21" s="17" t="s">
        <v>123</v>
      </c>
      <c r="C21" s="1">
        <v>2985</v>
      </c>
      <c r="D21" s="2">
        <v>431</v>
      </c>
      <c r="E21" s="4">
        <v>77</v>
      </c>
      <c r="F21" s="3">
        <v>18</v>
      </c>
      <c r="G21" s="4">
        <v>6</v>
      </c>
      <c r="H21" s="1">
        <v>2902</v>
      </c>
      <c r="I21" s="4">
        <v>18</v>
      </c>
      <c r="J21" s="4">
        <v>14</v>
      </c>
      <c r="K21" s="4">
        <v>0.4</v>
      </c>
      <c r="L21" s="10">
        <f t="shared" si="0"/>
        <v>3.1825795644891124E-2</v>
      </c>
      <c r="M21" s="59">
        <f t="shared" si="2"/>
        <v>6.202618883528601E-3</v>
      </c>
      <c r="N21" s="7">
        <f t="shared" si="1"/>
        <v>0.92771084337349397</v>
      </c>
      <c r="O21" s="7"/>
      <c r="P21" s="7"/>
    </row>
    <row r="22" spans="2:16" ht="15" thickBot="1">
      <c r="B22" s="17" t="s">
        <v>81</v>
      </c>
      <c r="C22" s="1">
        <v>2840</v>
      </c>
      <c r="D22" s="2">
        <v>314</v>
      </c>
      <c r="E22" s="4">
        <v>77</v>
      </c>
      <c r="F22" s="3">
        <v>15</v>
      </c>
      <c r="G22" s="4">
        <v>16</v>
      </c>
      <c r="H22" s="1">
        <v>2747</v>
      </c>
      <c r="I22" s="4">
        <v>176</v>
      </c>
      <c r="J22" s="4">
        <v>281</v>
      </c>
      <c r="K22" s="4">
        <v>8</v>
      </c>
      <c r="L22" s="10">
        <f t="shared" si="0"/>
        <v>8.9084507042253527E-2</v>
      </c>
      <c r="M22" s="59">
        <f t="shared" si="2"/>
        <v>6.4069894430287586E-2</v>
      </c>
      <c r="N22" s="7">
        <f t="shared" si="1"/>
        <v>0.82795698924731187</v>
      </c>
      <c r="O22" s="7"/>
      <c r="P22" s="7"/>
    </row>
    <row r="23" spans="2:16" s="11" customFormat="1" ht="15" thickBot="1">
      <c r="B23" s="17" t="s">
        <v>49</v>
      </c>
      <c r="C23" s="1">
        <v>2693</v>
      </c>
      <c r="D23" s="2">
        <v>324</v>
      </c>
      <c r="E23" s="4">
        <v>8</v>
      </c>
      <c r="F23" s="3">
        <v>3</v>
      </c>
      <c r="G23" s="4">
        <v>68</v>
      </c>
      <c r="H23" s="1">
        <v>2617</v>
      </c>
      <c r="I23" s="4">
        <v>46</v>
      </c>
      <c r="J23" s="4">
        <v>311</v>
      </c>
      <c r="K23" s="4">
        <v>0.9</v>
      </c>
      <c r="L23" s="10">
        <f t="shared" si="0"/>
        <v>2.0051986632008911E-2</v>
      </c>
      <c r="M23" s="59">
        <f t="shared" si="2"/>
        <v>1.7577378677875431E-2</v>
      </c>
      <c r="N23" s="7">
        <f t="shared" si="1"/>
        <v>0.10526315789473684</v>
      </c>
      <c r="O23" s="13"/>
      <c r="P23" s="13"/>
    </row>
    <row r="24" spans="2:16" ht="15" thickBot="1">
      <c r="B24" s="17" t="s">
        <v>76</v>
      </c>
      <c r="C24" s="1">
        <v>2031</v>
      </c>
      <c r="D24" s="2">
        <v>235</v>
      </c>
      <c r="E24" s="4">
        <v>23</v>
      </c>
      <c r="F24" s="3">
        <v>3</v>
      </c>
      <c r="G24" s="4">
        <v>215</v>
      </c>
      <c r="H24" s="1">
        <v>1793</v>
      </c>
      <c r="I24" s="4">
        <v>45</v>
      </c>
      <c r="J24" s="4">
        <v>63</v>
      </c>
      <c r="K24" s="4">
        <v>0.7</v>
      </c>
      <c r="L24" s="10">
        <f t="shared" si="0"/>
        <v>3.3481043820777941E-2</v>
      </c>
      <c r="M24" s="59">
        <f t="shared" si="2"/>
        <v>2.509760178471835E-2</v>
      </c>
      <c r="N24" s="7">
        <f t="shared" si="1"/>
        <v>9.6638655462184878E-2</v>
      </c>
      <c r="O24" s="7"/>
      <c r="P24" s="7"/>
    </row>
    <row r="25" spans="2:16" ht="15" thickBot="1">
      <c r="B25" s="5" t="s">
        <v>48</v>
      </c>
      <c r="C25" s="1">
        <v>1925</v>
      </c>
      <c r="D25" s="2">
        <v>271</v>
      </c>
      <c r="E25" s="4">
        <v>9</v>
      </c>
      <c r="F25" s="3">
        <v>3</v>
      </c>
      <c r="G25" s="4">
        <v>10</v>
      </c>
      <c r="H25" s="1">
        <v>1906</v>
      </c>
      <c r="I25" s="4">
        <v>34</v>
      </c>
      <c r="J25" s="4">
        <v>180</v>
      </c>
      <c r="K25" s="4">
        <v>0.8</v>
      </c>
      <c r="L25" s="10">
        <f t="shared" si="0"/>
        <v>2.2337662337662337E-2</v>
      </c>
      <c r="M25" s="59">
        <f t="shared" si="2"/>
        <v>1.7838405036726127E-2</v>
      </c>
      <c r="N25" s="7">
        <f t="shared" si="1"/>
        <v>0.47368421052631576</v>
      </c>
      <c r="O25" s="7"/>
      <c r="P25" s="7"/>
    </row>
    <row r="26" spans="2:16" ht="15" thickBot="1">
      <c r="B26" s="17" t="s">
        <v>54</v>
      </c>
      <c r="C26" s="1">
        <v>1877</v>
      </c>
      <c r="D26" s="2">
        <v>153</v>
      </c>
      <c r="E26" s="4">
        <v>41</v>
      </c>
      <c r="F26" s="3">
        <v>7</v>
      </c>
      <c r="G26" s="4">
        <v>1</v>
      </c>
      <c r="H26" s="1">
        <v>1835</v>
      </c>
      <c r="I26" s="4">
        <v>94</v>
      </c>
      <c r="J26" s="4">
        <v>324</v>
      </c>
      <c r="K26" s="4">
        <v>7</v>
      </c>
      <c r="L26" s="10">
        <f t="shared" si="0"/>
        <v>7.192328183271178E-2</v>
      </c>
      <c r="M26" s="59">
        <f t="shared" si="2"/>
        <v>5.1226158038147139E-2</v>
      </c>
      <c r="N26" s="7">
        <f t="shared" si="1"/>
        <v>0.97619047619047616</v>
      </c>
      <c r="O26" s="7"/>
      <c r="P26" s="7"/>
    </row>
    <row r="27" spans="2:16" ht="15" thickBot="1">
      <c r="B27" s="17" t="s">
        <v>68</v>
      </c>
      <c r="C27" s="1">
        <v>1819</v>
      </c>
      <c r="D27" s="2">
        <v>255</v>
      </c>
      <c r="E27" s="4">
        <v>19</v>
      </c>
      <c r="F27" s="3">
        <v>10</v>
      </c>
      <c r="G27" s="4">
        <v>5</v>
      </c>
      <c r="H27" s="1">
        <v>1795</v>
      </c>
      <c r="I27" s="4">
        <v>47</v>
      </c>
      <c r="J27" s="4">
        <v>368</v>
      </c>
      <c r="K27" s="4">
        <v>4</v>
      </c>
      <c r="L27" s="10">
        <f t="shared" si="0"/>
        <v>3.6283672347443653E-2</v>
      </c>
      <c r="M27" s="59">
        <f t="shared" si="2"/>
        <v>2.6183844011142061E-2</v>
      </c>
      <c r="N27" s="7">
        <f t="shared" si="1"/>
        <v>0.79166666666666663</v>
      </c>
      <c r="O27" s="7"/>
      <c r="P27" s="7"/>
    </row>
    <row r="28" spans="2:16" ht="15" thickBot="1">
      <c r="B28" s="5" t="s">
        <v>33</v>
      </c>
      <c r="C28" s="1">
        <v>1453</v>
      </c>
      <c r="D28" s="2">
        <v>120</v>
      </c>
      <c r="E28" s="4">
        <v>9</v>
      </c>
      <c r="F28" s="3">
        <v>1</v>
      </c>
      <c r="G28" s="4">
        <v>6</v>
      </c>
      <c r="H28" s="1">
        <v>1438</v>
      </c>
      <c r="I28" s="4">
        <v>3</v>
      </c>
      <c r="J28" s="1">
        <v>2321</v>
      </c>
      <c r="K28" s="4">
        <v>14</v>
      </c>
      <c r="L28" s="10">
        <f t="shared" si="0"/>
        <v>8.2587749483826571E-3</v>
      </c>
      <c r="M28" s="59">
        <f t="shared" si="2"/>
        <v>2.086230876216968E-3</v>
      </c>
      <c r="N28" s="7">
        <f t="shared" si="1"/>
        <v>0.6</v>
      </c>
      <c r="O28" s="7"/>
      <c r="P28" s="7"/>
    </row>
    <row r="29" spans="2:16" ht="15" thickBot="1">
      <c r="B29" s="5" t="s">
        <v>115</v>
      </c>
      <c r="C29" s="1">
        <v>1403</v>
      </c>
      <c r="D29" s="2">
        <v>192</v>
      </c>
      <c r="E29" s="4">
        <v>34</v>
      </c>
      <c r="F29" s="3">
        <v>5</v>
      </c>
      <c r="G29" s="4">
        <v>3</v>
      </c>
      <c r="H29" s="1">
        <v>1366</v>
      </c>
      <c r="I29" s="4">
        <v>58</v>
      </c>
      <c r="J29" s="4">
        <v>80</v>
      </c>
      <c r="K29" s="4">
        <v>2</v>
      </c>
      <c r="L29" s="10">
        <f t="shared" si="0"/>
        <v>6.5573770491803282E-2</v>
      </c>
      <c r="M29" s="59">
        <f t="shared" si="2"/>
        <v>4.24597364568082E-2</v>
      </c>
      <c r="N29" s="7">
        <f t="shared" si="1"/>
        <v>0.91891891891891897</v>
      </c>
      <c r="O29" s="7"/>
      <c r="P29" s="7"/>
    </row>
    <row r="30" spans="2:16" ht="15" thickBot="1">
      <c r="B30" s="5" t="s">
        <v>105</v>
      </c>
      <c r="C30" s="1">
        <v>1399</v>
      </c>
      <c r="D30" s="2">
        <v>92</v>
      </c>
      <c r="E30" s="4">
        <v>47</v>
      </c>
      <c r="F30" s="3">
        <v>2</v>
      </c>
      <c r="G30" s="4">
        <v>359</v>
      </c>
      <c r="H30" s="4">
        <v>993</v>
      </c>
      <c r="I30" s="4">
        <v>57</v>
      </c>
      <c r="J30" s="4">
        <v>11</v>
      </c>
      <c r="K30" s="4">
        <v>0.4</v>
      </c>
      <c r="L30" s="10">
        <f t="shared" si="0"/>
        <v>7.4338813438170115E-2</v>
      </c>
      <c r="M30" s="59">
        <f t="shared" si="2"/>
        <v>5.7401812688821753E-2</v>
      </c>
      <c r="N30" s="7">
        <f t="shared" si="1"/>
        <v>0.11576354679802955</v>
      </c>
      <c r="O30" s="7"/>
      <c r="P30" s="7"/>
    </row>
    <row r="31" spans="2:16" ht="15" thickBot="1">
      <c r="B31" s="5" t="s">
        <v>72</v>
      </c>
      <c r="C31" s="1">
        <v>1306</v>
      </c>
      <c r="D31" s="2">
        <v>164</v>
      </c>
      <c r="E31" s="4">
        <v>4</v>
      </c>
      <c r="F31" s="3">
        <v>1</v>
      </c>
      <c r="G31" s="4">
        <v>22</v>
      </c>
      <c r="H31" s="1">
        <v>1280</v>
      </c>
      <c r="I31" s="4">
        <v>7</v>
      </c>
      <c r="J31" s="4">
        <v>68</v>
      </c>
      <c r="K31" s="4">
        <v>0.2</v>
      </c>
      <c r="L31" s="10">
        <f t="shared" si="0"/>
        <v>8.4226646248085763E-3</v>
      </c>
      <c r="M31" s="59">
        <f t="shared" si="2"/>
        <v>5.4687499999999997E-3</v>
      </c>
      <c r="N31" s="7">
        <f t="shared" si="1"/>
        <v>0.15384615384615385</v>
      </c>
      <c r="O31" s="7"/>
      <c r="P31" s="7"/>
    </row>
    <row r="32" spans="2:16" ht="15" thickBot="1">
      <c r="B32" s="17" t="s">
        <v>64</v>
      </c>
      <c r="C32" s="1">
        <v>1221</v>
      </c>
      <c r="D32" s="2">
        <v>170</v>
      </c>
      <c r="E32" s="4">
        <v>16</v>
      </c>
      <c r="F32" s="3">
        <v>2</v>
      </c>
      <c r="G32" s="4">
        <v>7</v>
      </c>
      <c r="H32" s="1">
        <v>1198</v>
      </c>
      <c r="I32" s="4">
        <v>3</v>
      </c>
      <c r="J32" s="4">
        <v>32</v>
      </c>
      <c r="K32" s="4">
        <v>0.4</v>
      </c>
      <c r="L32" s="10">
        <f t="shared" si="0"/>
        <v>1.5561015561015561E-2</v>
      </c>
      <c r="M32" s="59">
        <f t="shared" si="2"/>
        <v>2.5041736227045075E-3</v>
      </c>
      <c r="N32" s="7">
        <f t="shared" si="1"/>
        <v>0.69565217391304346</v>
      </c>
      <c r="O32" s="7"/>
      <c r="P32" s="7"/>
    </row>
    <row r="33" spans="2:16" ht="15" thickBot="1">
      <c r="B33" s="5" t="s">
        <v>120</v>
      </c>
      <c r="C33" s="1">
        <v>1201</v>
      </c>
      <c r="D33" s="2">
        <v>138</v>
      </c>
      <c r="E33" s="4">
        <v>9</v>
      </c>
      <c r="F33" s="3">
        <v>1</v>
      </c>
      <c r="G33" s="4">
        <v>21</v>
      </c>
      <c r="H33" s="1">
        <v>1171</v>
      </c>
      <c r="I33" s="4">
        <v>5</v>
      </c>
      <c r="J33" s="4">
        <v>5</v>
      </c>
      <c r="K33" s="4">
        <v>0.04</v>
      </c>
      <c r="L33" s="10">
        <f t="shared" si="0"/>
        <v>1.1656952539550375E-2</v>
      </c>
      <c r="M33" s="59">
        <f t="shared" si="2"/>
        <v>4.269854824935952E-3</v>
      </c>
      <c r="N33" s="7">
        <f t="shared" si="1"/>
        <v>0.3</v>
      </c>
      <c r="O33" s="7"/>
      <c r="P33" s="7"/>
    </row>
    <row r="34" spans="2:16" ht="15" thickBot="1">
      <c r="B34" s="5" t="s">
        <v>109</v>
      </c>
      <c r="C34" s="1">
        <v>1045</v>
      </c>
      <c r="D34" s="2">
        <v>111</v>
      </c>
      <c r="E34" s="4">
        <v>4</v>
      </c>
      <c r="F34" s="4"/>
      <c r="G34" s="4">
        <v>88</v>
      </c>
      <c r="H34" s="4">
        <v>953</v>
      </c>
      <c r="I34" s="4">
        <v>4</v>
      </c>
      <c r="J34" s="4">
        <v>15</v>
      </c>
      <c r="K34" s="4">
        <v>0.06</v>
      </c>
      <c r="L34" s="10">
        <f t="shared" si="0"/>
        <v>7.6555023923444978E-3</v>
      </c>
      <c r="M34" s="59">
        <f t="shared" si="2"/>
        <v>4.1972717733473244E-3</v>
      </c>
      <c r="N34" s="7">
        <f t="shared" si="1"/>
        <v>4.3478260869565216E-2</v>
      </c>
      <c r="O34" s="7"/>
      <c r="P34" s="7"/>
    </row>
    <row r="35" spans="2:16" ht="15" thickBot="1">
      <c r="B35" s="5" t="s">
        <v>80</v>
      </c>
      <c r="C35" s="1">
        <v>1029</v>
      </c>
      <c r="D35" s="2">
        <v>123</v>
      </c>
      <c r="E35" s="4">
        <v>23</v>
      </c>
      <c r="F35" s="3">
        <v>6</v>
      </c>
      <c r="G35" s="4">
        <v>94</v>
      </c>
      <c r="H35" s="4">
        <v>912</v>
      </c>
      <c r="I35" s="4">
        <v>29</v>
      </c>
      <c r="J35" s="4">
        <v>53</v>
      </c>
      <c r="K35" s="4">
        <v>1</v>
      </c>
      <c r="L35" s="10">
        <f t="shared" si="0"/>
        <v>5.0534499514091349E-2</v>
      </c>
      <c r="M35" s="59">
        <f t="shared" si="2"/>
        <v>3.1798245614035089E-2</v>
      </c>
      <c r="N35" s="7">
        <f t="shared" si="1"/>
        <v>0.19658119658119658</v>
      </c>
      <c r="O35" s="7"/>
      <c r="P35" s="7"/>
    </row>
    <row r="36" spans="2:16" ht="15" thickBot="1">
      <c r="B36" s="5" t="s">
        <v>148</v>
      </c>
      <c r="C36" s="1">
        <v>1012</v>
      </c>
      <c r="D36" s="2">
        <v>112</v>
      </c>
      <c r="E36" s="4">
        <v>3</v>
      </c>
      <c r="F36" s="3">
        <v>1</v>
      </c>
      <c r="G36" s="4">
        <v>33</v>
      </c>
      <c r="H36" s="4">
        <v>976</v>
      </c>
      <c r="I36" s="4">
        <v>6</v>
      </c>
      <c r="J36" s="4">
        <v>29</v>
      </c>
      <c r="K36" s="4">
        <v>0.09</v>
      </c>
      <c r="L36" s="10">
        <f t="shared" si="0"/>
        <v>8.8932806324110679E-3</v>
      </c>
      <c r="M36" s="59">
        <f t="shared" si="2"/>
        <v>6.1475409836065573E-3</v>
      </c>
      <c r="N36" s="7">
        <f t="shared" si="1"/>
        <v>8.3333333333333329E-2</v>
      </c>
      <c r="O36" s="7"/>
      <c r="P36" s="7"/>
    </row>
    <row r="37" spans="2:16" ht="15" thickBot="1">
      <c r="B37" s="5" t="s">
        <v>55</v>
      </c>
      <c r="C37" s="4">
        <v>958</v>
      </c>
      <c r="D37" s="2">
        <v>78</v>
      </c>
      <c r="E37" s="4">
        <v>5</v>
      </c>
      <c r="F37" s="3">
        <v>2</v>
      </c>
      <c r="G37" s="4">
        <v>10</v>
      </c>
      <c r="H37" s="4">
        <v>943</v>
      </c>
      <c r="I37" s="4">
        <v>24</v>
      </c>
      <c r="J37" s="4">
        <v>173</v>
      </c>
      <c r="K37" s="4">
        <v>0.9</v>
      </c>
      <c r="L37" s="10">
        <f t="shared" si="0"/>
        <v>3.0271398747390398E-2</v>
      </c>
      <c r="M37" s="59">
        <f t="shared" si="2"/>
        <v>2.5450689289501591E-2</v>
      </c>
      <c r="N37" s="7">
        <f t="shared" si="1"/>
        <v>0.33333333333333331</v>
      </c>
      <c r="O37" s="7"/>
      <c r="P37" s="7"/>
    </row>
    <row r="38" spans="2:16" ht="15" thickBot="1">
      <c r="B38" s="5" t="s">
        <v>70</v>
      </c>
      <c r="C38" s="4">
        <v>927</v>
      </c>
      <c r="D38" s="2">
        <v>218</v>
      </c>
      <c r="E38" s="4"/>
      <c r="F38" s="4"/>
      <c r="G38" s="4">
        <v>12</v>
      </c>
      <c r="H38" s="4">
        <v>915</v>
      </c>
      <c r="I38" s="4">
        <v>2</v>
      </c>
      <c r="J38" s="4">
        <v>16</v>
      </c>
      <c r="K38" s="4"/>
      <c r="L38" s="10">
        <f t="shared" si="0"/>
        <v>2.1574973031283709E-3</v>
      </c>
      <c r="M38" s="59">
        <f t="shared" si="2"/>
        <v>2.185792349726776E-3</v>
      </c>
      <c r="N38" s="7">
        <f t="shared" si="1"/>
        <v>0</v>
      </c>
      <c r="O38" s="7"/>
      <c r="P38" s="7"/>
    </row>
    <row r="39" spans="2:16" ht="15" thickBot="1">
      <c r="B39" s="17" t="s">
        <v>146</v>
      </c>
      <c r="C39" s="4">
        <v>893</v>
      </c>
      <c r="D39" s="2">
        <v>103</v>
      </c>
      <c r="E39" s="4">
        <v>78</v>
      </c>
      <c r="F39" s="3">
        <v>20</v>
      </c>
      <c r="G39" s="4">
        <v>35</v>
      </c>
      <c r="H39" s="4">
        <v>780</v>
      </c>
      <c r="I39" s="4"/>
      <c r="J39" s="4">
        <v>3</v>
      </c>
      <c r="K39" s="4">
        <v>0.3</v>
      </c>
      <c r="L39" s="10">
        <f t="shared" si="0"/>
        <v>8.7346024636058228E-2</v>
      </c>
      <c r="M39" s="59">
        <f t="shared" si="2"/>
        <v>0</v>
      </c>
      <c r="N39" s="7">
        <f t="shared" si="1"/>
        <v>0.69026548672566368</v>
      </c>
      <c r="O39" s="7"/>
      <c r="P39" s="7"/>
    </row>
    <row r="40" spans="2:16" ht="15" thickBot="1">
      <c r="B40" s="17" t="s">
        <v>69</v>
      </c>
      <c r="C40" s="4">
        <v>892</v>
      </c>
      <c r="D40" s="2">
        <v>71</v>
      </c>
      <c r="E40" s="4">
        <v>26</v>
      </c>
      <c r="F40" s="3">
        <v>4</v>
      </c>
      <c r="G40" s="4">
        <v>36</v>
      </c>
      <c r="H40" s="4">
        <v>830</v>
      </c>
      <c r="I40" s="4">
        <v>53</v>
      </c>
      <c r="J40" s="4">
        <v>86</v>
      </c>
      <c r="K40" s="4">
        <v>2</v>
      </c>
      <c r="L40" s="10">
        <f t="shared" si="0"/>
        <v>8.856502242152467E-2</v>
      </c>
      <c r="M40" s="59">
        <f t="shared" si="2"/>
        <v>6.3855421686746988E-2</v>
      </c>
      <c r="N40" s="7">
        <f t="shared" si="1"/>
        <v>0.41935483870967744</v>
      </c>
      <c r="O40" s="7"/>
      <c r="P40" s="7"/>
    </row>
    <row r="41" spans="2:16" ht="15" thickBot="1">
      <c r="B41" s="5" t="s">
        <v>24</v>
      </c>
      <c r="C41" s="4">
        <v>840</v>
      </c>
      <c r="D41" s="2">
        <v>182</v>
      </c>
      <c r="E41" s="4">
        <v>3</v>
      </c>
      <c r="F41" s="4"/>
      <c r="G41" s="4">
        <v>38</v>
      </c>
      <c r="H41" s="4">
        <v>799</v>
      </c>
      <c r="I41" s="4">
        <v>8</v>
      </c>
      <c r="J41" s="4">
        <v>6</v>
      </c>
      <c r="K41" s="4">
        <v>0.02</v>
      </c>
      <c r="L41" s="10">
        <f t="shared" si="0"/>
        <v>1.3095238095238096E-2</v>
      </c>
      <c r="M41" s="59">
        <f t="shared" si="2"/>
        <v>1.0012515644555695E-2</v>
      </c>
      <c r="N41" s="7">
        <f t="shared" si="1"/>
        <v>7.3170731707317069E-2</v>
      </c>
      <c r="O41" s="7"/>
      <c r="P41" s="7"/>
    </row>
    <row r="42" spans="2:16" ht="15" thickBot="1">
      <c r="B42" s="5" t="s">
        <v>20</v>
      </c>
      <c r="C42" s="4">
        <v>802</v>
      </c>
      <c r="D42" s="2">
        <v>65</v>
      </c>
      <c r="E42" s="4">
        <v>2</v>
      </c>
      <c r="F42" s="4"/>
      <c r="G42" s="4">
        <v>82</v>
      </c>
      <c r="H42" s="4">
        <v>718</v>
      </c>
      <c r="I42" s="4">
        <v>11</v>
      </c>
      <c r="J42" s="1">
        <v>2350</v>
      </c>
      <c r="K42" s="4">
        <v>6</v>
      </c>
      <c r="L42" s="10">
        <f t="shared" si="0"/>
        <v>1.6209476309226933E-2</v>
      </c>
      <c r="M42" s="59">
        <f t="shared" si="2"/>
        <v>1.532033426183844E-2</v>
      </c>
      <c r="N42" s="7">
        <f t="shared" si="1"/>
        <v>2.3809523809523808E-2</v>
      </c>
      <c r="O42" s="7"/>
      <c r="P42" s="7"/>
    </row>
    <row r="43" spans="2:16" ht="15" thickBot="1">
      <c r="B43" s="17" t="s">
        <v>113</v>
      </c>
      <c r="C43" s="4">
        <v>727</v>
      </c>
      <c r="D43" s="2">
        <v>70</v>
      </c>
      <c r="E43" s="4">
        <v>20</v>
      </c>
      <c r="F43" s="3">
        <v>8</v>
      </c>
      <c r="G43" s="4">
        <v>45</v>
      </c>
      <c r="H43" s="4">
        <v>662</v>
      </c>
      <c r="I43" s="4"/>
      <c r="J43" s="4">
        <v>0.5</v>
      </c>
      <c r="K43" s="4">
        <v>0.01</v>
      </c>
      <c r="L43" s="10">
        <f t="shared" si="0"/>
        <v>2.7510316368638238E-2</v>
      </c>
      <c r="M43" s="59">
        <f t="shared" si="2"/>
        <v>0</v>
      </c>
      <c r="N43" s="7">
        <f t="shared" si="1"/>
        <v>0.30769230769230771</v>
      </c>
      <c r="O43" s="7"/>
      <c r="P43" s="7"/>
    </row>
    <row r="44" spans="2:16" ht="15" thickBot="1">
      <c r="B44" s="19" t="s">
        <v>151</v>
      </c>
      <c r="C44" s="4">
        <v>712</v>
      </c>
      <c r="D44" s="4"/>
      <c r="E44" s="4">
        <v>10</v>
      </c>
      <c r="F44" s="4"/>
      <c r="G44" s="4">
        <v>597</v>
      </c>
      <c r="H44" s="4">
        <v>105</v>
      </c>
      <c r="I44" s="4">
        <v>15</v>
      </c>
      <c r="J44" s="4"/>
      <c r="K44" s="4"/>
      <c r="L44" s="10">
        <f t="shared" si="0"/>
        <v>3.51123595505618E-2</v>
      </c>
      <c r="M44" s="59">
        <f t="shared" si="2"/>
        <v>0.14285714285714285</v>
      </c>
      <c r="N44" s="7">
        <f t="shared" si="1"/>
        <v>1.6474464579901153E-2</v>
      </c>
      <c r="O44" s="7"/>
      <c r="P44" s="7"/>
    </row>
    <row r="45" spans="2:16" ht="15" thickBot="1">
      <c r="B45" s="17" t="s">
        <v>126</v>
      </c>
      <c r="C45" s="4">
        <v>707</v>
      </c>
      <c r="D45" s="2">
        <v>71</v>
      </c>
      <c r="E45" s="4">
        <v>45</v>
      </c>
      <c r="F45" s="3">
        <v>7</v>
      </c>
      <c r="G45" s="4">
        <v>28</v>
      </c>
      <c r="H45" s="4">
        <v>634</v>
      </c>
      <c r="I45" s="4">
        <v>1</v>
      </c>
      <c r="J45" s="4">
        <v>6</v>
      </c>
      <c r="K45" s="4">
        <v>0.4</v>
      </c>
      <c r="L45" s="10">
        <f t="shared" si="0"/>
        <v>6.5063649222065062E-2</v>
      </c>
      <c r="M45" s="59">
        <f t="shared" si="2"/>
        <v>1.5772870662460567E-3</v>
      </c>
      <c r="N45" s="7">
        <f t="shared" si="1"/>
        <v>0.61643835616438358</v>
      </c>
      <c r="O45" s="7"/>
      <c r="P45" s="7"/>
    </row>
    <row r="46" spans="2:16" ht="15" thickBot="1">
      <c r="B46" s="5" t="s">
        <v>41</v>
      </c>
      <c r="C46" s="4">
        <v>683</v>
      </c>
      <c r="D46" s="2">
        <v>52</v>
      </c>
      <c r="E46" s="4">
        <v>2</v>
      </c>
      <c r="F46" s="4"/>
      <c r="G46" s="4">
        <v>172</v>
      </c>
      <c r="H46" s="4">
        <v>509</v>
      </c>
      <c r="I46" s="4">
        <v>17</v>
      </c>
      <c r="J46" s="4">
        <v>117</v>
      </c>
      <c r="K46" s="4">
        <v>0.3</v>
      </c>
      <c r="L46" s="10">
        <f t="shared" si="0"/>
        <v>2.7818448023426062E-2</v>
      </c>
      <c r="M46" s="59">
        <f t="shared" si="2"/>
        <v>3.3398821218074658E-2</v>
      </c>
      <c r="N46" s="7">
        <f t="shared" si="1"/>
        <v>1.1494252873563218E-2</v>
      </c>
      <c r="O46" s="7"/>
      <c r="P46" s="7"/>
    </row>
    <row r="47" spans="2:16" ht="15" thickBot="1">
      <c r="B47" s="5" t="s">
        <v>106</v>
      </c>
      <c r="C47" s="4">
        <v>580</v>
      </c>
      <c r="D47" s="2">
        <v>100</v>
      </c>
      <c r="E47" s="4">
        <v>9</v>
      </c>
      <c r="F47" s="4"/>
      <c r="G47" s="4">
        <v>14</v>
      </c>
      <c r="H47" s="4">
        <v>557</v>
      </c>
      <c r="I47" s="4">
        <v>14</v>
      </c>
      <c r="J47" s="4">
        <v>18</v>
      </c>
      <c r="K47" s="4">
        <v>0.3</v>
      </c>
      <c r="L47" s="10">
        <f t="shared" si="0"/>
        <v>3.9655172413793106E-2</v>
      </c>
      <c r="M47" s="59">
        <f t="shared" si="2"/>
        <v>2.5134649910233394E-2</v>
      </c>
      <c r="N47" s="7">
        <f t="shared" si="1"/>
        <v>0.39130434782608697</v>
      </c>
      <c r="O47" s="7"/>
      <c r="P47" s="7"/>
    </row>
    <row r="48" spans="2:16" ht="15" thickBot="1">
      <c r="B48" s="5" t="s">
        <v>30</v>
      </c>
      <c r="C48" s="4">
        <v>562</v>
      </c>
      <c r="D48" s="2">
        <v>34</v>
      </c>
      <c r="E48" s="4">
        <v>6</v>
      </c>
      <c r="F48" s="3">
        <v>1</v>
      </c>
      <c r="G48" s="4">
        <v>10</v>
      </c>
      <c r="H48" s="4">
        <v>546</v>
      </c>
      <c r="I48" s="4">
        <v>14</v>
      </c>
      <c r="J48" s="4">
        <v>270</v>
      </c>
      <c r="K48" s="4">
        <v>3</v>
      </c>
      <c r="L48" s="10">
        <f t="shared" si="0"/>
        <v>3.5587188612099648E-2</v>
      </c>
      <c r="M48" s="59">
        <f t="shared" si="2"/>
        <v>2.564102564102564E-2</v>
      </c>
      <c r="N48" s="7">
        <f t="shared" si="1"/>
        <v>0.375</v>
      </c>
      <c r="O48" s="7"/>
      <c r="P48" s="7"/>
    </row>
    <row r="49" spans="2:16" ht="15" thickBot="1">
      <c r="B49" s="5" t="s">
        <v>91</v>
      </c>
      <c r="C49" s="4">
        <v>558</v>
      </c>
      <c r="D49" s="4"/>
      <c r="E49" s="4">
        <v>8</v>
      </c>
      <c r="F49" s="4"/>
      <c r="G49" s="4">
        <v>2</v>
      </c>
      <c r="H49" s="4">
        <v>548</v>
      </c>
      <c r="I49" s="4">
        <v>20</v>
      </c>
      <c r="J49" s="4">
        <v>129</v>
      </c>
      <c r="K49" s="4">
        <v>2</v>
      </c>
      <c r="L49" s="10">
        <f t="shared" si="0"/>
        <v>5.0179211469534052E-2</v>
      </c>
      <c r="M49" s="59">
        <f t="shared" si="2"/>
        <v>3.6496350364963501E-2</v>
      </c>
      <c r="N49" s="7">
        <f t="shared" si="1"/>
        <v>0.8</v>
      </c>
      <c r="O49" s="7"/>
      <c r="P49" s="7"/>
    </row>
    <row r="50" spans="2:16" ht="15" thickBot="1">
      <c r="B50" s="5" t="s">
        <v>35</v>
      </c>
      <c r="C50" s="4">
        <v>549</v>
      </c>
      <c r="D50" s="2">
        <v>12</v>
      </c>
      <c r="E50" s="4"/>
      <c r="F50" s="4"/>
      <c r="G50" s="4">
        <v>43</v>
      </c>
      <c r="H50" s="4">
        <v>506</v>
      </c>
      <c r="I50" s="4">
        <v>6</v>
      </c>
      <c r="J50" s="4">
        <v>191</v>
      </c>
      <c r="K50" s="4"/>
      <c r="L50" s="10">
        <f t="shared" si="0"/>
        <v>1.092896174863388E-2</v>
      </c>
      <c r="M50" s="59">
        <f t="shared" si="2"/>
        <v>1.1857707509881422E-2</v>
      </c>
      <c r="N50" s="7">
        <f t="shared" si="1"/>
        <v>0</v>
      </c>
      <c r="O50" s="7"/>
      <c r="P50" s="7"/>
    </row>
    <row r="51" spans="2:16" ht="15" thickBot="1">
      <c r="B51" s="5" t="s">
        <v>34</v>
      </c>
      <c r="C51" s="4">
        <v>538</v>
      </c>
      <c r="D51" s="2">
        <v>134</v>
      </c>
      <c r="E51" s="4">
        <v>1</v>
      </c>
      <c r="F51" s="4"/>
      <c r="G51" s="4">
        <v>8</v>
      </c>
      <c r="H51" s="4">
        <v>529</v>
      </c>
      <c r="I51" s="4">
        <v>6</v>
      </c>
      <c r="J51" s="4">
        <v>406</v>
      </c>
      <c r="K51" s="4">
        <v>0.8</v>
      </c>
      <c r="L51" s="10">
        <f t="shared" si="0"/>
        <v>1.3011152416356878E-2</v>
      </c>
      <c r="M51" s="59">
        <f t="shared" si="2"/>
        <v>1.1342155009451797E-2</v>
      </c>
      <c r="N51" s="7">
        <f t="shared" si="1"/>
        <v>0.1111111111111111</v>
      </c>
      <c r="O51" s="7"/>
      <c r="P51" s="7"/>
    </row>
    <row r="52" spans="2:16" ht="15" thickBot="1">
      <c r="B52" s="5" t="s">
        <v>127</v>
      </c>
      <c r="C52" s="4">
        <v>502</v>
      </c>
      <c r="D52" s="4"/>
      <c r="E52" s="4">
        <v>9</v>
      </c>
      <c r="F52" s="3">
        <v>1</v>
      </c>
      <c r="G52" s="4">
        <v>63</v>
      </c>
      <c r="H52" s="4">
        <v>430</v>
      </c>
      <c r="I52" s="4"/>
      <c r="J52" s="4">
        <v>11</v>
      </c>
      <c r="K52" s="4">
        <v>0.2</v>
      </c>
      <c r="L52" s="10">
        <f t="shared" si="0"/>
        <v>1.7928286852589643E-2</v>
      </c>
      <c r="M52" s="59">
        <f t="shared" si="2"/>
        <v>0</v>
      </c>
      <c r="N52" s="7">
        <f t="shared" si="1"/>
        <v>0.125</v>
      </c>
      <c r="O52" s="7"/>
      <c r="P52" s="7"/>
    </row>
    <row r="53" spans="2:16" ht="15" thickBot="1">
      <c r="B53" s="5" t="s">
        <v>104</v>
      </c>
      <c r="C53" s="4">
        <v>495</v>
      </c>
      <c r="D53" s="2">
        <v>39</v>
      </c>
      <c r="E53" s="4">
        <v>24</v>
      </c>
      <c r="F53" s="3">
        <v>3</v>
      </c>
      <c r="G53" s="4">
        <v>102</v>
      </c>
      <c r="H53" s="4">
        <v>369</v>
      </c>
      <c r="I53" s="4"/>
      <c r="J53" s="4">
        <v>5</v>
      </c>
      <c r="K53" s="4">
        <v>0.2</v>
      </c>
      <c r="L53" s="10">
        <f t="shared" si="0"/>
        <v>4.8484848484848485E-2</v>
      </c>
      <c r="M53" s="59">
        <f t="shared" si="2"/>
        <v>0</v>
      </c>
      <c r="N53" s="7">
        <f t="shared" si="1"/>
        <v>0.19047619047619047</v>
      </c>
      <c r="O53" s="7"/>
      <c r="P53" s="7"/>
    </row>
    <row r="54" spans="2:16" ht="15" thickBot="1">
      <c r="B54" s="5" t="s">
        <v>75</v>
      </c>
      <c r="C54" s="4">
        <v>495</v>
      </c>
      <c r="D54" s="2">
        <v>53</v>
      </c>
      <c r="E54" s="4">
        <v>3</v>
      </c>
      <c r="F54" s="3">
        <v>2</v>
      </c>
      <c r="G54" s="4">
        <v>22</v>
      </c>
      <c r="H54" s="4">
        <v>470</v>
      </c>
      <c r="I54" s="4">
        <v>14</v>
      </c>
      <c r="J54" s="4">
        <v>121</v>
      </c>
      <c r="K54" s="4">
        <v>0.7</v>
      </c>
      <c r="L54" s="10">
        <f t="shared" si="0"/>
        <v>3.4343434343434343E-2</v>
      </c>
      <c r="M54" s="59">
        <f t="shared" si="2"/>
        <v>2.9787234042553193E-2</v>
      </c>
      <c r="N54" s="7">
        <f t="shared" si="1"/>
        <v>0.12</v>
      </c>
      <c r="O54" s="7"/>
      <c r="P54" s="7"/>
    </row>
    <row r="55" spans="2:16" ht="15" thickBot="1">
      <c r="B55" s="5" t="s">
        <v>98</v>
      </c>
      <c r="C55" s="4">
        <v>491</v>
      </c>
      <c r="D55" s="2">
        <v>21</v>
      </c>
      <c r="E55" s="4">
        <v>6</v>
      </c>
      <c r="F55" s="3">
        <v>2</v>
      </c>
      <c r="G55" s="4">
        <v>8</v>
      </c>
      <c r="H55" s="4">
        <v>477</v>
      </c>
      <c r="I55" s="4"/>
      <c r="J55" s="4">
        <v>10</v>
      </c>
      <c r="K55" s="4">
        <v>0.1</v>
      </c>
      <c r="L55" s="10">
        <f t="shared" si="0"/>
        <v>1.2219959266802444E-2</v>
      </c>
      <c r="M55" s="59">
        <f t="shared" si="2"/>
        <v>0</v>
      </c>
      <c r="N55" s="7">
        <f t="shared" si="1"/>
        <v>0.42857142857142855</v>
      </c>
      <c r="O55" s="7"/>
      <c r="P55" s="7"/>
    </row>
    <row r="56" spans="2:16" ht="21.6" thickBot="1">
      <c r="B56" s="5" t="s">
        <v>124</v>
      </c>
      <c r="C56" s="4">
        <v>488</v>
      </c>
      <c r="D56" s="2">
        <v>96</v>
      </c>
      <c r="E56" s="4">
        <v>10</v>
      </c>
      <c r="F56" s="4"/>
      <c r="G56" s="4">
        <v>3</v>
      </c>
      <c r="H56" s="4">
        <v>475</v>
      </c>
      <c r="I56" s="4"/>
      <c r="J56" s="4">
        <v>45</v>
      </c>
      <c r="K56" s="4">
        <v>0.9</v>
      </c>
      <c r="L56" s="10">
        <f t="shared" si="0"/>
        <v>2.0491803278688523E-2</v>
      </c>
      <c r="M56" s="59">
        <f t="shared" si="2"/>
        <v>0</v>
      </c>
      <c r="N56" s="7">
        <f t="shared" si="1"/>
        <v>0.76923076923076927</v>
      </c>
      <c r="O56" s="7"/>
      <c r="P56" s="7"/>
    </row>
    <row r="57" spans="2:16" ht="15" thickBot="1">
      <c r="B57" s="5" t="s">
        <v>129</v>
      </c>
      <c r="C57" s="4">
        <v>475</v>
      </c>
      <c r="D57" s="2">
        <v>70</v>
      </c>
      <c r="E57" s="4">
        <v>6</v>
      </c>
      <c r="F57" s="3">
        <v>1</v>
      </c>
      <c r="G57" s="4">
        <v>4</v>
      </c>
      <c r="H57" s="4">
        <v>465</v>
      </c>
      <c r="I57" s="4">
        <v>1</v>
      </c>
      <c r="J57" s="4">
        <v>4</v>
      </c>
      <c r="K57" s="4">
        <v>0.05</v>
      </c>
      <c r="L57" s="10">
        <f t="shared" si="0"/>
        <v>1.4736842105263158E-2</v>
      </c>
      <c r="M57" s="59">
        <f t="shared" si="2"/>
        <v>2.1505376344086021E-3</v>
      </c>
      <c r="N57" s="7">
        <f t="shared" si="1"/>
        <v>0.6</v>
      </c>
      <c r="O57" s="7"/>
      <c r="P57" s="7"/>
    </row>
    <row r="58" spans="2:16" ht="15" thickBot="1">
      <c r="B58" s="5" t="s">
        <v>18</v>
      </c>
      <c r="C58" s="4">
        <v>458</v>
      </c>
      <c r="D58" s="2">
        <v>39</v>
      </c>
      <c r="E58" s="4">
        <v>4</v>
      </c>
      <c r="F58" s="4"/>
      <c r="G58" s="4">
        <v>204</v>
      </c>
      <c r="H58" s="4">
        <v>250</v>
      </c>
      <c r="I58" s="4">
        <v>1</v>
      </c>
      <c r="J58" s="4">
        <v>269</v>
      </c>
      <c r="K58" s="4">
        <v>2</v>
      </c>
      <c r="L58" s="10">
        <f t="shared" si="0"/>
        <v>1.0917030567685589E-2</v>
      </c>
      <c r="M58" s="59">
        <f t="shared" si="2"/>
        <v>4.0000000000000001E-3</v>
      </c>
      <c r="N58" s="7">
        <f t="shared" si="1"/>
        <v>1.9230769230769232E-2</v>
      </c>
      <c r="O58" s="7"/>
      <c r="P58" s="7"/>
    </row>
    <row r="59" spans="2:16" ht="15" thickBot="1">
      <c r="B59" s="5" t="s">
        <v>111</v>
      </c>
      <c r="C59" s="4">
        <v>457</v>
      </c>
      <c r="D59" s="2">
        <v>73</v>
      </c>
      <c r="E59" s="4">
        <v>7</v>
      </c>
      <c r="F59" s="3">
        <v>3</v>
      </c>
      <c r="G59" s="4">
        <v>15</v>
      </c>
      <c r="H59" s="4">
        <v>435</v>
      </c>
      <c r="I59" s="4">
        <v>21</v>
      </c>
      <c r="J59" s="4">
        <v>52</v>
      </c>
      <c r="K59" s="4">
        <v>0.8</v>
      </c>
      <c r="L59" s="10">
        <f t="shared" si="0"/>
        <v>6.1269146608315096E-2</v>
      </c>
      <c r="M59" s="59">
        <f t="shared" si="2"/>
        <v>4.8275862068965517E-2</v>
      </c>
      <c r="N59" s="7">
        <f t="shared" si="1"/>
        <v>0.31818181818181818</v>
      </c>
      <c r="O59" s="7"/>
      <c r="P59" s="7"/>
    </row>
    <row r="60" spans="2:16" ht="15" thickBot="1">
      <c r="B60" s="17" t="s">
        <v>19</v>
      </c>
      <c r="C60" s="4">
        <v>453</v>
      </c>
      <c r="D60" s="2">
        <v>42</v>
      </c>
      <c r="E60" s="4">
        <v>4</v>
      </c>
      <c r="F60" s="4"/>
      <c r="G60" s="4">
        <v>110</v>
      </c>
      <c r="H60" s="4">
        <v>339</v>
      </c>
      <c r="I60" s="4">
        <v>5</v>
      </c>
      <c r="J60" s="4">
        <v>60</v>
      </c>
      <c r="K60" s="4">
        <v>0.5</v>
      </c>
      <c r="L60" s="10">
        <f t="shared" si="0"/>
        <v>1.9867549668874173E-2</v>
      </c>
      <c r="M60" s="59">
        <f t="shared" si="2"/>
        <v>1.4749262536873156E-2</v>
      </c>
      <c r="N60" s="7">
        <f t="shared" si="1"/>
        <v>3.5087719298245612E-2</v>
      </c>
      <c r="O60" s="7"/>
      <c r="P60" s="7"/>
    </row>
    <row r="61" spans="2:16" ht="15" thickBot="1">
      <c r="B61" s="17" t="s">
        <v>149</v>
      </c>
      <c r="C61" s="4">
        <v>382</v>
      </c>
      <c r="D61" s="2">
        <v>36</v>
      </c>
      <c r="E61" s="4">
        <v>36</v>
      </c>
      <c r="F61" s="3">
        <v>7</v>
      </c>
      <c r="G61" s="4">
        <v>105</v>
      </c>
      <c r="H61" s="4">
        <v>241</v>
      </c>
      <c r="I61" s="4"/>
      <c r="J61" s="4">
        <v>9</v>
      </c>
      <c r="K61" s="4">
        <v>0.9</v>
      </c>
      <c r="L61" s="10">
        <f t="shared" si="0"/>
        <v>9.4240837696335081E-2</v>
      </c>
      <c r="M61" s="59">
        <f t="shared" si="2"/>
        <v>0</v>
      </c>
      <c r="N61" s="7">
        <f t="shared" si="1"/>
        <v>0.25531914893617019</v>
      </c>
      <c r="O61" s="7"/>
      <c r="P61" s="7"/>
    </row>
    <row r="62" spans="2:16" ht="15" thickBot="1">
      <c r="B62" s="5" t="s">
        <v>74</v>
      </c>
      <c r="C62" s="4">
        <v>368</v>
      </c>
      <c r="D62" s="2">
        <v>35</v>
      </c>
      <c r="E62" s="4">
        <v>6</v>
      </c>
      <c r="F62" s="4"/>
      <c r="G62" s="4">
        <v>23</v>
      </c>
      <c r="H62" s="4">
        <v>339</v>
      </c>
      <c r="I62" s="4">
        <v>3</v>
      </c>
      <c r="J62" s="4">
        <v>54</v>
      </c>
      <c r="K62" s="4">
        <v>0.9</v>
      </c>
      <c r="L62" s="10">
        <f t="shared" si="0"/>
        <v>2.4456521739130436E-2</v>
      </c>
      <c r="M62" s="59">
        <f t="shared" si="2"/>
        <v>8.8495575221238937E-3</v>
      </c>
      <c r="N62" s="7">
        <f t="shared" si="1"/>
        <v>0.20689655172413793</v>
      </c>
      <c r="O62" s="7"/>
      <c r="P62" s="7"/>
    </row>
    <row r="63" spans="2:16" ht="15" thickBot="1">
      <c r="B63" s="17" t="s">
        <v>143</v>
      </c>
      <c r="C63" s="4">
        <v>367</v>
      </c>
      <c r="D63" s="2">
        <v>65</v>
      </c>
      <c r="E63" s="4">
        <v>25</v>
      </c>
      <c r="F63" s="3">
        <v>4</v>
      </c>
      <c r="G63" s="4">
        <v>29</v>
      </c>
      <c r="H63" s="4">
        <v>313</v>
      </c>
      <c r="I63" s="4"/>
      <c r="J63" s="4">
        <v>8</v>
      </c>
      <c r="K63" s="4">
        <v>0.6</v>
      </c>
      <c r="L63" s="10">
        <f t="shared" si="0"/>
        <v>6.8119891008174394E-2</v>
      </c>
      <c r="M63" s="59">
        <f t="shared" si="2"/>
        <v>0</v>
      </c>
      <c r="N63" s="7">
        <f t="shared" si="1"/>
        <v>0.46296296296296297</v>
      </c>
      <c r="O63" s="7"/>
      <c r="P63" s="7"/>
    </row>
    <row r="64" spans="2:16" ht="15" thickBot="1">
      <c r="B64" s="5" t="s">
        <v>16</v>
      </c>
      <c r="C64" s="4">
        <v>333</v>
      </c>
      <c r="D64" s="4"/>
      <c r="E64" s="4">
        <v>2</v>
      </c>
      <c r="F64" s="4"/>
      <c r="G64" s="4">
        <v>52</v>
      </c>
      <c r="H64" s="4">
        <v>279</v>
      </c>
      <c r="I64" s="4">
        <v>2</v>
      </c>
      <c r="J64" s="4">
        <v>34</v>
      </c>
      <c r="K64" s="4">
        <v>0.2</v>
      </c>
      <c r="L64" s="10">
        <f t="shared" si="0"/>
        <v>1.2012012012012012E-2</v>
      </c>
      <c r="M64" s="59">
        <f t="shared" si="2"/>
        <v>7.1684587813620072E-3</v>
      </c>
      <c r="N64" s="7">
        <f t="shared" si="1"/>
        <v>3.7037037037037035E-2</v>
      </c>
      <c r="O64" s="7"/>
      <c r="P64" s="7"/>
    </row>
    <row r="65" spans="2:16" ht="15" thickBot="1">
      <c r="B65" s="5" t="s">
        <v>39</v>
      </c>
      <c r="C65" s="4">
        <v>299</v>
      </c>
      <c r="D65" s="2">
        <v>25</v>
      </c>
      <c r="E65" s="4">
        <v>4</v>
      </c>
      <c r="F65" s="4"/>
      <c r="G65" s="4">
        <v>1</v>
      </c>
      <c r="H65" s="4">
        <v>294</v>
      </c>
      <c r="I65" s="4">
        <v>1</v>
      </c>
      <c r="J65" s="4">
        <v>110</v>
      </c>
      <c r="K65" s="4">
        <v>1</v>
      </c>
      <c r="L65" s="10">
        <f t="shared" si="0"/>
        <v>1.6722408026755852E-2</v>
      </c>
      <c r="M65" s="59">
        <f t="shared" si="2"/>
        <v>3.4013605442176869E-3</v>
      </c>
      <c r="N65" s="7">
        <f t="shared" si="1"/>
        <v>0.8</v>
      </c>
      <c r="O65" s="7"/>
      <c r="P65" s="7"/>
    </row>
    <row r="66" spans="2:16" ht="15" thickBot="1">
      <c r="B66" s="5" t="s">
        <v>93</v>
      </c>
      <c r="C66" s="4">
        <v>290</v>
      </c>
      <c r="D66" s="2">
        <v>25</v>
      </c>
      <c r="E66" s="4">
        <v>1</v>
      </c>
      <c r="F66" s="3">
        <v>1</v>
      </c>
      <c r="G66" s="4">
        <v>18</v>
      </c>
      <c r="H66" s="4">
        <v>271</v>
      </c>
      <c r="I66" s="4">
        <v>6</v>
      </c>
      <c r="J66" s="4">
        <v>98</v>
      </c>
      <c r="K66" s="4">
        <v>0.3</v>
      </c>
      <c r="L66" s="10">
        <f t="shared" si="0"/>
        <v>2.4137931034482758E-2</v>
      </c>
      <c r="M66" s="59">
        <f t="shared" si="2"/>
        <v>2.2140221402214021E-2</v>
      </c>
      <c r="N66" s="7">
        <f t="shared" si="1"/>
        <v>5.2631578947368418E-2</v>
      </c>
      <c r="O66" s="7"/>
      <c r="P66" s="7"/>
    </row>
    <row r="67" spans="2:16" ht="15" thickBot="1">
      <c r="B67" s="5" t="s">
        <v>38</v>
      </c>
      <c r="C67" s="4">
        <v>283</v>
      </c>
      <c r="D67" s="4"/>
      <c r="E67" s="4"/>
      <c r="F67" s="4"/>
      <c r="G67" s="4">
        <v>27</v>
      </c>
      <c r="H67" s="4">
        <v>256</v>
      </c>
      <c r="I67" s="4"/>
      <c r="J67" s="4">
        <v>59</v>
      </c>
      <c r="K67" s="4"/>
      <c r="L67" s="10">
        <f t="shared" si="0"/>
        <v>0</v>
      </c>
      <c r="M67" s="59">
        <f t="shared" si="2"/>
        <v>0</v>
      </c>
      <c r="N67" s="7">
        <f t="shared" si="1"/>
        <v>0</v>
      </c>
      <c r="O67" s="7"/>
      <c r="P67" s="7"/>
    </row>
    <row r="68" spans="2:16" ht="15" thickBot="1">
      <c r="B68" s="5" t="s">
        <v>134</v>
      </c>
      <c r="C68" s="4">
        <v>275</v>
      </c>
      <c r="D68" s="2">
        <v>50</v>
      </c>
      <c r="E68" s="4">
        <v>11</v>
      </c>
      <c r="F68" s="3">
        <v>5</v>
      </c>
      <c r="G68" s="4">
        <v>8</v>
      </c>
      <c r="H68" s="4">
        <v>256</v>
      </c>
      <c r="I68" s="4">
        <v>1</v>
      </c>
      <c r="J68" s="4">
        <v>7</v>
      </c>
      <c r="K68" s="4">
        <v>0.3</v>
      </c>
      <c r="L68" s="10">
        <f t="shared" ref="L68:L131" si="3">(E68+I68)/C68</f>
        <v>4.363636363636364E-2</v>
      </c>
      <c r="M68" s="59">
        <f t="shared" si="2"/>
        <v>3.90625E-3</v>
      </c>
      <c r="N68" s="7">
        <f t="shared" ref="N68:N131" si="4">E68/(E68+G68)</f>
        <v>0.57894736842105265</v>
      </c>
      <c r="O68" s="7"/>
      <c r="P68" s="7"/>
    </row>
    <row r="69" spans="2:16" ht="15" thickBot="1">
      <c r="B69" s="5" t="s">
        <v>57</v>
      </c>
      <c r="C69" s="4">
        <v>264</v>
      </c>
      <c r="D69" s="2">
        <v>22</v>
      </c>
      <c r="E69" s="4">
        <v>3</v>
      </c>
      <c r="F69" s="4"/>
      <c r="G69" s="4">
        <v>8</v>
      </c>
      <c r="H69" s="4">
        <v>253</v>
      </c>
      <c r="I69" s="4">
        <v>8</v>
      </c>
      <c r="J69" s="4">
        <v>38</v>
      </c>
      <c r="K69" s="4">
        <v>0.4</v>
      </c>
      <c r="L69" s="10">
        <f t="shared" si="3"/>
        <v>4.1666666666666664E-2</v>
      </c>
      <c r="M69" s="59">
        <f t="shared" si="2"/>
        <v>3.1620553359683792E-2</v>
      </c>
      <c r="N69" s="7">
        <f t="shared" si="4"/>
        <v>0.27272727272727271</v>
      </c>
      <c r="O69" s="7"/>
      <c r="P69" s="7"/>
    </row>
    <row r="70" spans="2:16" ht="15" thickBot="1">
      <c r="B70" s="5" t="s">
        <v>61</v>
      </c>
      <c r="C70" s="4">
        <v>261</v>
      </c>
      <c r="D70" s="2">
        <v>35</v>
      </c>
      <c r="E70" s="4">
        <v>10</v>
      </c>
      <c r="F70" s="4"/>
      <c r="G70" s="4">
        <v>28</v>
      </c>
      <c r="H70" s="4">
        <v>223</v>
      </c>
      <c r="I70" s="4">
        <v>6</v>
      </c>
      <c r="J70" s="4">
        <v>27</v>
      </c>
      <c r="K70" s="4">
        <v>1</v>
      </c>
      <c r="L70" s="10">
        <f t="shared" si="3"/>
        <v>6.1302681992337162E-2</v>
      </c>
      <c r="M70" s="59">
        <f t="shared" ref="M70:M133" si="5">I70/H70</f>
        <v>2.6905829596412557E-2</v>
      </c>
      <c r="N70" s="7">
        <f t="shared" si="4"/>
        <v>0.26315789473684209</v>
      </c>
      <c r="O70" s="7"/>
      <c r="P70" s="7"/>
    </row>
    <row r="71" spans="2:16" ht="15" thickBot="1">
      <c r="B71" s="5" t="s">
        <v>45</v>
      </c>
      <c r="C71" s="4">
        <v>252</v>
      </c>
      <c r="D71" s="2">
        <v>17</v>
      </c>
      <c r="E71" s="4">
        <v>2</v>
      </c>
      <c r="F71" s="4"/>
      <c r="G71" s="4">
        <v>29</v>
      </c>
      <c r="H71" s="4">
        <v>221</v>
      </c>
      <c r="I71" s="4"/>
      <c r="J71" s="4">
        <v>11</v>
      </c>
      <c r="K71" s="4">
        <v>0.08</v>
      </c>
      <c r="L71" s="10">
        <f t="shared" si="3"/>
        <v>7.9365079365079361E-3</v>
      </c>
      <c r="M71" s="59">
        <f t="shared" si="5"/>
        <v>0</v>
      </c>
      <c r="N71" s="7">
        <f t="shared" si="4"/>
        <v>6.4516129032258063E-2</v>
      </c>
      <c r="O71" s="7"/>
      <c r="P71" s="7"/>
    </row>
    <row r="72" spans="2:16" ht="15" thickBot="1">
      <c r="B72" s="5" t="s">
        <v>28</v>
      </c>
      <c r="C72" s="4">
        <v>244</v>
      </c>
      <c r="D72" s="2">
        <v>23</v>
      </c>
      <c r="E72" s="4"/>
      <c r="F72" s="4"/>
      <c r="G72" s="4">
        <v>1</v>
      </c>
      <c r="H72" s="4">
        <v>243</v>
      </c>
      <c r="I72" s="4"/>
      <c r="J72" s="4">
        <v>129</v>
      </c>
      <c r="K72" s="4"/>
      <c r="L72" s="10">
        <f t="shared" si="3"/>
        <v>0</v>
      </c>
      <c r="M72" s="59">
        <f t="shared" si="5"/>
        <v>0</v>
      </c>
      <c r="N72" s="7">
        <f t="shared" si="4"/>
        <v>0</v>
      </c>
      <c r="O72" s="7"/>
      <c r="P72" s="7"/>
    </row>
    <row r="73" spans="2:16" ht="15" thickBot="1">
      <c r="B73" s="5" t="s">
        <v>90</v>
      </c>
      <c r="C73" s="4">
        <v>231</v>
      </c>
      <c r="D73" s="2">
        <v>30</v>
      </c>
      <c r="E73" s="4">
        <v>2</v>
      </c>
      <c r="F73" s="4"/>
      <c r="G73" s="4">
        <v>2</v>
      </c>
      <c r="H73" s="4">
        <v>227</v>
      </c>
      <c r="I73" s="4">
        <v>5</v>
      </c>
      <c r="J73" s="4">
        <v>45</v>
      </c>
      <c r="K73" s="4">
        <v>0.4</v>
      </c>
      <c r="L73" s="10">
        <f t="shared" si="3"/>
        <v>3.0303030303030304E-2</v>
      </c>
      <c r="M73" s="59">
        <f t="shared" si="5"/>
        <v>2.2026431718061675E-2</v>
      </c>
      <c r="N73" s="7">
        <f t="shared" si="4"/>
        <v>0.5</v>
      </c>
      <c r="O73" s="7"/>
      <c r="P73" s="7"/>
    </row>
    <row r="74" spans="2:16" ht="15" thickBot="1">
      <c r="B74" s="5" t="s">
        <v>56</v>
      </c>
      <c r="C74" s="4">
        <v>226</v>
      </c>
      <c r="D74" s="2">
        <v>10</v>
      </c>
      <c r="E74" s="4"/>
      <c r="F74" s="4"/>
      <c r="G74" s="4">
        <v>2</v>
      </c>
      <c r="H74" s="4">
        <v>224</v>
      </c>
      <c r="I74" s="4">
        <v>2</v>
      </c>
      <c r="J74" s="4">
        <v>41</v>
      </c>
      <c r="K74" s="4"/>
      <c r="L74" s="10">
        <f t="shared" si="3"/>
        <v>8.8495575221238937E-3</v>
      </c>
      <c r="M74" s="59">
        <f t="shared" si="5"/>
        <v>8.9285714285714281E-3</v>
      </c>
      <c r="N74" s="7">
        <f t="shared" si="4"/>
        <v>0</v>
      </c>
      <c r="O74" s="7"/>
      <c r="P74" s="7"/>
    </row>
    <row r="75" spans="2:16" ht="15" thickBot="1">
      <c r="B75" s="5" t="s">
        <v>154</v>
      </c>
      <c r="C75" s="4">
        <v>224</v>
      </c>
      <c r="D75" s="2">
        <v>36</v>
      </c>
      <c r="E75" s="4">
        <v>3</v>
      </c>
      <c r="F75" s="3">
        <v>2</v>
      </c>
      <c r="G75" s="4">
        <v>1</v>
      </c>
      <c r="H75" s="4">
        <v>220</v>
      </c>
      <c r="I75" s="4">
        <v>6</v>
      </c>
      <c r="J75" s="1">
        <v>2899</v>
      </c>
      <c r="K75" s="4">
        <v>39</v>
      </c>
      <c r="L75" s="10">
        <f t="shared" si="3"/>
        <v>4.0178571428571432E-2</v>
      </c>
      <c r="M75" s="59">
        <f t="shared" si="5"/>
        <v>2.7272727272727271E-2</v>
      </c>
      <c r="N75" s="7">
        <f t="shared" si="4"/>
        <v>0.75</v>
      </c>
      <c r="O75" s="7"/>
      <c r="P75" s="7"/>
    </row>
    <row r="76" spans="2:16" ht="15" thickBot="1">
      <c r="B76" s="5" t="s">
        <v>82</v>
      </c>
      <c r="C76" s="4">
        <v>217</v>
      </c>
      <c r="D76" s="4"/>
      <c r="E76" s="4"/>
      <c r="F76" s="4"/>
      <c r="G76" s="4"/>
      <c r="H76" s="4">
        <v>217</v>
      </c>
      <c r="I76" s="4">
        <v>3</v>
      </c>
      <c r="J76" s="4">
        <v>62</v>
      </c>
      <c r="K76" s="4"/>
      <c r="L76" s="10">
        <f t="shared" si="3"/>
        <v>1.3824884792626729E-2</v>
      </c>
      <c r="M76" s="59">
        <f t="shared" si="5"/>
        <v>1.3824884792626729E-2</v>
      </c>
      <c r="N76" s="7" t="e">
        <f t="shared" si="4"/>
        <v>#DIV/0!</v>
      </c>
      <c r="O76" s="7"/>
      <c r="P76" s="7"/>
    </row>
    <row r="77" spans="2:16" ht="15" thickBot="1">
      <c r="B77" s="5" t="s">
        <v>157</v>
      </c>
      <c r="C77" s="4">
        <v>212</v>
      </c>
      <c r="D77" s="2">
        <v>40</v>
      </c>
      <c r="E77" s="4"/>
      <c r="F77" s="4"/>
      <c r="G77" s="4">
        <v>1</v>
      </c>
      <c r="H77" s="4">
        <v>211</v>
      </c>
      <c r="I77" s="4"/>
      <c r="J77" s="4">
        <v>21</v>
      </c>
      <c r="K77" s="4"/>
      <c r="L77" s="10">
        <f t="shared" si="3"/>
        <v>0</v>
      </c>
      <c r="M77" s="59">
        <f t="shared" si="5"/>
        <v>0</v>
      </c>
      <c r="N77" s="7">
        <f t="shared" si="4"/>
        <v>0</v>
      </c>
      <c r="O77" s="7"/>
      <c r="P77" s="7"/>
    </row>
    <row r="78" spans="2:16" ht="15" thickBot="1">
      <c r="B78" s="5" t="s">
        <v>67</v>
      </c>
      <c r="C78" s="4">
        <v>208</v>
      </c>
      <c r="D78" s="4"/>
      <c r="E78" s="4">
        <v>21</v>
      </c>
      <c r="F78" s="4"/>
      <c r="G78" s="4">
        <v>4</v>
      </c>
      <c r="H78" s="4">
        <v>183</v>
      </c>
      <c r="I78" s="4">
        <v>12</v>
      </c>
      <c r="J78" s="1">
        <v>6130</v>
      </c>
      <c r="K78" s="4">
        <v>619</v>
      </c>
      <c r="L78" s="10">
        <f t="shared" si="3"/>
        <v>0.15865384615384615</v>
      </c>
      <c r="M78" s="59">
        <f t="shared" si="5"/>
        <v>6.5573770491803282E-2</v>
      </c>
      <c r="N78" s="7">
        <f t="shared" si="4"/>
        <v>0.84</v>
      </c>
      <c r="O78" s="7"/>
      <c r="P78" s="7"/>
    </row>
    <row r="79" spans="2:16" ht="15" thickBot="1">
      <c r="B79" s="5" t="s">
        <v>153</v>
      </c>
      <c r="C79" s="4">
        <v>208</v>
      </c>
      <c r="D79" s="2">
        <v>13</v>
      </c>
      <c r="E79" s="4"/>
      <c r="F79" s="4"/>
      <c r="G79" s="4">
        <v>49</v>
      </c>
      <c r="H79" s="4">
        <v>159</v>
      </c>
      <c r="I79" s="4">
        <v>7</v>
      </c>
      <c r="J79" s="4">
        <v>49</v>
      </c>
      <c r="K79" s="4"/>
      <c r="L79" s="10">
        <f t="shared" si="3"/>
        <v>3.3653846153846152E-2</v>
      </c>
      <c r="M79" s="59">
        <f t="shared" si="5"/>
        <v>4.40251572327044E-2</v>
      </c>
      <c r="N79" s="7">
        <f t="shared" si="4"/>
        <v>0</v>
      </c>
      <c r="O79" s="7"/>
      <c r="P79" s="7"/>
    </row>
    <row r="80" spans="2:16" ht="15" thickBot="1">
      <c r="B80" s="5" t="s">
        <v>78</v>
      </c>
      <c r="C80" s="4">
        <v>201</v>
      </c>
      <c r="D80" s="2">
        <v>24</v>
      </c>
      <c r="E80" s="4">
        <v>3</v>
      </c>
      <c r="F80" s="4"/>
      <c r="G80" s="4">
        <v>3</v>
      </c>
      <c r="H80" s="4">
        <v>195</v>
      </c>
      <c r="I80" s="4">
        <v>1</v>
      </c>
      <c r="J80" s="4">
        <v>96</v>
      </c>
      <c r="K80" s="4">
        <v>1</v>
      </c>
      <c r="L80" s="10">
        <f t="shared" si="3"/>
        <v>1.9900497512437811E-2</v>
      </c>
      <c r="M80" s="59">
        <f t="shared" si="5"/>
        <v>5.1282051282051282E-3</v>
      </c>
      <c r="N80" s="7">
        <f t="shared" si="4"/>
        <v>0.5</v>
      </c>
      <c r="O80" s="7"/>
      <c r="P80" s="7"/>
    </row>
    <row r="81" spans="2:16" ht="15" thickBot="1">
      <c r="B81" s="5" t="s">
        <v>97</v>
      </c>
      <c r="C81" s="4">
        <v>197</v>
      </c>
      <c r="D81" s="2">
        <v>24</v>
      </c>
      <c r="E81" s="4">
        <v>6</v>
      </c>
      <c r="F81" s="3">
        <v>1</v>
      </c>
      <c r="G81" s="4">
        <v>2</v>
      </c>
      <c r="H81" s="4">
        <v>189</v>
      </c>
      <c r="I81" s="4">
        <v>10</v>
      </c>
      <c r="J81" s="4">
        <v>17</v>
      </c>
      <c r="K81" s="4">
        <v>0.5</v>
      </c>
      <c r="L81" s="10">
        <f t="shared" si="3"/>
        <v>8.1218274111675121E-2</v>
      </c>
      <c r="M81" s="59">
        <f t="shared" si="5"/>
        <v>5.2910052910052907E-2</v>
      </c>
      <c r="N81" s="7">
        <f t="shared" si="4"/>
        <v>0.75</v>
      </c>
      <c r="O81" s="7"/>
      <c r="P81" s="7"/>
    </row>
    <row r="82" spans="2:16" ht="15" thickBot="1">
      <c r="B82" s="5" t="s">
        <v>137</v>
      </c>
      <c r="C82" s="4">
        <v>196</v>
      </c>
      <c r="D82" s="2">
        <v>51</v>
      </c>
      <c r="E82" s="4">
        <v>5</v>
      </c>
      <c r="F82" s="4"/>
      <c r="G82" s="4">
        <v>1</v>
      </c>
      <c r="H82" s="4">
        <v>190</v>
      </c>
      <c r="I82" s="4"/>
      <c r="J82" s="4">
        <v>4</v>
      </c>
      <c r="K82" s="4">
        <v>0.1</v>
      </c>
      <c r="L82" s="10">
        <f t="shared" si="3"/>
        <v>2.5510204081632654E-2</v>
      </c>
      <c r="M82" s="59">
        <f t="shared" si="5"/>
        <v>0</v>
      </c>
      <c r="N82" s="7">
        <f t="shared" si="4"/>
        <v>0.83333333333333337</v>
      </c>
      <c r="O82" s="7"/>
      <c r="P82" s="7"/>
    </row>
    <row r="83" spans="2:16" ht="21.6" thickBot="1">
      <c r="B83" s="5" t="s">
        <v>88</v>
      </c>
      <c r="C83" s="4">
        <v>191</v>
      </c>
      <c r="D83" s="2">
        <v>15</v>
      </c>
      <c r="E83" s="4">
        <v>3</v>
      </c>
      <c r="F83" s="4"/>
      <c r="G83" s="4">
        <v>2</v>
      </c>
      <c r="H83" s="4">
        <v>186</v>
      </c>
      <c r="I83" s="4">
        <v>1</v>
      </c>
      <c r="J83" s="4">
        <v>58</v>
      </c>
      <c r="K83" s="4">
        <v>0.9</v>
      </c>
      <c r="L83" s="10">
        <f t="shared" si="3"/>
        <v>2.0942408376963352E-2</v>
      </c>
      <c r="M83" s="59">
        <f t="shared" si="5"/>
        <v>5.3763440860215058E-3</v>
      </c>
      <c r="N83" s="7">
        <f t="shared" si="4"/>
        <v>0.6</v>
      </c>
      <c r="O83" s="7"/>
      <c r="P83" s="7"/>
    </row>
    <row r="84" spans="2:16" ht="15" thickBot="1">
      <c r="B84" s="5" t="s">
        <v>150</v>
      </c>
      <c r="C84" s="4">
        <v>177</v>
      </c>
      <c r="D84" s="2">
        <v>28</v>
      </c>
      <c r="E84" s="4">
        <v>1</v>
      </c>
      <c r="F84" s="4"/>
      <c r="G84" s="4">
        <v>2</v>
      </c>
      <c r="H84" s="4">
        <v>174</v>
      </c>
      <c r="I84" s="4">
        <v>28</v>
      </c>
      <c r="J84" s="4">
        <v>44</v>
      </c>
      <c r="K84" s="4">
        <v>0.2</v>
      </c>
      <c r="L84" s="10">
        <f t="shared" si="3"/>
        <v>0.16384180790960451</v>
      </c>
      <c r="M84" s="59">
        <f t="shared" si="5"/>
        <v>0.16091954022988506</v>
      </c>
      <c r="N84" s="7">
        <f t="shared" si="4"/>
        <v>0.33333333333333331</v>
      </c>
      <c r="O84" s="7"/>
      <c r="P84" s="7"/>
    </row>
    <row r="85" spans="2:16" ht="15" thickBot="1">
      <c r="B85" s="5" t="s">
        <v>102</v>
      </c>
      <c r="C85" s="4">
        <v>174</v>
      </c>
      <c r="D85" s="2">
        <v>28</v>
      </c>
      <c r="E85" s="4">
        <v>6</v>
      </c>
      <c r="F85" s="3">
        <v>1</v>
      </c>
      <c r="G85" s="4">
        <v>17</v>
      </c>
      <c r="H85" s="4">
        <v>151</v>
      </c>
      <c r="I85" s="4">
        <v>3</v>
      </c>
      <c r="J85" s="4">
        <v>60</v>
      </c>
      <c r="K85" s="4">
        <v>2</v>
      </c>
      <c r="L85" s="10">
        <f t="shared" si="3"/>
        <v>5.1724137931034482E-2</v>
      </c>
      <c r="M85" s="59">
        <f t="shared" si="5"/>
        <v>1.9867549668874173E-2</v>
      </c>
      <c r="N85" s="7">
        <f t="shared" si="4"/>
        <v>0.2608695652173913</v>
      </c>
      <c r="O85" s="7"/>
      <c r="P85" s="7"/>
    </row>
    <row r="86" spans="2:16" ht="15" thickBot="1">
      <c r="B86" s="5" t="s">
        <v>32</v>
      </c>
      <c r="C86" s="4">
        <v>153</v>
      </c>
      <c r="D86" s="2">
        <v>5</v>
      </c>
      <c r="E86" s="4"/>
      <c r="F86" s="4"/>
      <c r="G86" s="4">
        <v>20</v>
      </c>
      <c r="H86" s="4">
        <v>133</v>
      </c>
      <c r="I86" s="4">
        <v>3</v>
      </c>
      <c r="J86" s="4">
        <v>2</v>
      </c>
      <c r="K86" s="4"/>
      <c r="L86" s="10">
        <f t="shared" si="3"/>
        <v>1.9607843137254902E-2</v>
      </c>
      <c r="M86" s="59">
        <f t="shared" si="5"/>
        <v>2.2556390977443608E-2</v>
      </c>
      <c r="N86" s="7">
        <f t="shared" si="4"/>
        <v>0</v>
      </c>
      <c r="O86" s="7"/>
      <c r="P86" s="7"/>
    </row>
    <row r="87" spans="2:16" ht="15" thickBot="1">
      <c r="B87" s="5" t="s">
        <v>156</v>
      </c>
      <c r="C87" s="4">
        <v>152</v>
      </c>
      <c r="D87" s="2">
        <v>6</v>
      </c>
      <c r="E87" s="4">
        <v>7</v>
      </c>
      <c r="F87" s="3">
        <v>3</v>
      </c>
      <c r="G87" s="4">
        <v>10</v>
      </c>
      <c r="H87" s="4">
        <v>135</v>
      </c>
      <c r="I87" s="4"/>
      <c r="J87" s="4">
        <v>7</v>
      </c>
      <c r="K87" s="4">
        <v>0.3</v>
      </c>
      <c r="L87" s="10">
        <f t="shared" si="3"/>
        <v>4.6052631578947366E-2</v>
      </c>
      <c r="M87" s="59">
        <f t="shared" si="5"/>
        <v>0</v>
      </c>
      <c r="N87" s="7">
        <f t="shared" si="4"/>
        <v>0.41176470588235292</v>
      </c>
      <c r="O87" s="7"/>
      <c r="P87" s="7"/>
    </row>
    <row r="88" spans="2:16" ht="15" thickBot="1">
      <c r="B88" s="5" t="s">
        <v>40</v>
      </c>
      <c r="C88" s="4">
        <v>146</v>
      </c>
      <c r="D88" s="2">
        <v>14</v>
      </c>
      <c r="E88" s="4">
        <v>3</v>
      </c>
      <c r="F88" s="4"/>
      <c r="G88" s="4">
        <v>4</v>
      </c>
      <c r="H88" s="4">
        <v>139</v>
      </c>
      <c r="I88" s="4">
        <v>3</v>
      </c>
      <c r="J88" s="4">
        <v>121</v>
      </c>
      <c r="K88" s="4">
        <v>2</v>
      </c>
      <c r="L88" s="10">
        <f t="shared" si="3"/>
        <v>4.1095890410958902E-2</v>
      </c>
      <c r="M88" s="59">
        <f t="shared" si="5"/>
        <v>2.1582733812949641E-2</v>
      </c>
      <c r="N88" s="7">
        <f t="shared" si="4"/>
        <v>0.42857142857142855</v>
      </c>
      <c r="O88" s="7"/>
      <c r="P88" s="7"/>
    </row>
    <row r="89" spans="2:16" ht="15" thickBot="1">
      <c r="B89" s="5" t="s">
        <v>17</v>
      </c>
      <c r="C89" s="4">
        <v>140</v>
      </c>
      <c r="D89" s="2">
        <v>8</v>
      </c>
      <c r="E89" s="4"/>
      <c r="F89" s="4"/>
      <c r="G89" s="4">
        <v>47</v>
      </c>
      <c r="H89" s="4">
        <v>93</v>
      </c>
      <c r="I89" s="4"/>
      <c r="J89" s="1">
        <v>2865</v>
      </c>
      <c r="K89" s="4"/>
      <c r="L89" s="10">
        <f t="shared" si="3"/>
        <v>0</v>
      </c>
      <c r="M89" s="59">
        <f t="shared" si="5"/>
        <v>0</v>
      </c>
      <c r="N89" s="7">
        <f t="shared" si="4"/>
        <v>0</v>
      </c>
      <c r="O89" s="7"/>
      <c r="P89" s="7"/>
    </row>
    <row r="90" spans="2:16" ht="15" thickBot="1">
      <c r="B90" s="5" t="s">
        <v>158</v>
      </c>
      <c r="C90" s="4">
        <v>135</v>
      </c>
      <c r="D90" s="2">
        <v>24</v>
      </c>
      <c r="E90" s="4"/>
      <c r="F90" s="4"/>
      <c r="G90" s="4">
        <v>1</v>
      </c>
      <c r="H90" s="4">
        <v>134</v>
      </c>
      <c r="I90" s="4"/>
      <c r="J90" s="4">
        <v>151</v>
      </c>
      <c r="K90" s="4"/>
      <c r="L90" s="10">
        <f t="shared" si="3"/>
        <v>0</v>
      </c>
      <c r="M90" s="59">
        <f t="shared" si="5"/>
        <v>0</v>
      </c>
      <c r="N90" s="7">
        <f t="shared" si="4"/>
        <v>0</v>
      </c>
      <c r="O90" s="7"/>
      <c r="P90" s="7"/>
    </row>
    <row r="91" spans="2:16" ht="15" thickBot="1">
      <c r="B91" s="5" t="s">
        <v>22</v>
      </c>
      <c r="C91" s="4">
        <v>134</v>
      </c>
      <c r="D91" s="2">
        <v>5</v>
      </c>
      <c r="E91" s="4"/>
      <c r="F91" s="4"/>
      <c r="G91" s="4">
        <v>2</v>
      </c>
      <c r="H91" s="4">
        <v>132</v>
      </c>
      <c r="I91" s="4">
        <v>1</v>
      </c>
      <c r="J91" s="4">
        <v>303</v>
      </c>
      <c r="K91" s="4"/>
      <c r="L91" s="10">
        <f t="shared" si="3"/>
        <v>7.462686567164179E-3</v>
      </c>
      <c r="M91" s="59">
        <f t="shared" si="5"/>
        <v>7.575757575757576E-3</v>
      </c>
      <c r="N91" s="7">
        <f t="shared" si="4"/>
        <v>0</v>
      </c>
      <c r="O91" s="7"/>
      <c r="P91" s="7"/>
    </row>
    <row r="92" spans="2:16" ht="15" thickBot="1">
      <c r="B92" s="5" t="s">
        <v>166</v>
      </c>
      <c r="C92" s="4">
        <v>132</v>
      </c>
      <c r="D92" s="2">
        <v>64</v>
      </c>
      <c r="E92" s="4">
        <v>4</v>
      </c>
      <c r="F92" s="4"/>
      <c r="G92" s="4">
        <v>1</v>
      </c>
      <c r="H92" s="4">
        <v>127</v>
      </c>
      <c r="I92" s="4"/>
      <c r="J92" s="4">
        <v>4</v>
      </c>
      <c r="K92" s="4">
        <v>0.1</v>
      </c>
      <c r="L92" s="10">
        <f t="shared" si="3"/>
        <v>3.0303030303030304E-2</v>
      </c>
      <c r="M92" s="59">
        <f t="shared" si="5"/>
        <v>0</v>
      </c>
      <c r="N92" s="7">
        <f t="shared" si="4"/>
        <v>0.8</v>
      </c>
      <c r="O92" s="7"/>
      <c r="P92" s="7"/>
    </row>
    <row r="93" spans="2:16" ht="15" thickBot="1">
      <c r="B93" s="5" t="s">
        <v>37</v>
      </c>
      <c r="C93" s="4">
        <v>122</v>
      </c>
      <c r="D93" s="2">
        <v>29</v>
      </c>
      <c r="E93" s="4">
        <v>3</v>
      </c>
      <c r="F93" s="3">
        <v>1</v>
      </c>
      <c r="G93" s="4">
        <v>15</v>
      </c>
      <c r="H93" s="4">
        <v>104</v>
      </c>
      <c r="I93" s="4">
        <v>6</v>
      </c>
      <c r="J93" s="4">
        <v>12</v>
      </c>
      <c r="K93" s="4">
        <v>0.3</v>
      </c>
      <c r="L93" s="10">
        <f t="shared" si="3"/>
        <v>7.3770491803278687E-2</v>
      </c>
      <c r="M93" s="59">
        <f t="shared" si="5"/>
        <v>5.7692307692307696E-2</v>
      </c>
      <c r="N93" s="7">
        <f t="shared" si="4"/>
        <v>0.16666666666666666</v>
      </c>
      <c r="O93" s="7"/>
      <c r="P93" s="7"/>
    </row>
    <row r="94" spans="2:16" ht="15" thickBot="1">
      <c r="B94" s="5" t="s">
        <v>21</v>
      </c>
      <c r="C94" s="4">
        <v>114</v>
      </c>
      <c r="D94" s="2">
        <v>5</v>
      </c>
      <c r="E94" s="4"/>
      <c r="F94" s="4"/>
      <c r="G94" s="4">
        <v>5</v>
      </c>
      <c r="H94" s="4">
        <v>109</v>
      </c>
      <c r="I94" s="4">
        <v>1</v>
      </c>
      <c r="J94" s="4">
        <v>261</v>
      </c>
      <c r="K94" s="4"/>
      <c r="L94" s="10">
        <f t="shared" si="3"/>
        <v>8.771929824561403E-3</v>
      </c>
      <c r="M94" s="59">
        <f t="shared" si="5"/>
        <v>9.1743119266055051E-3</v>
      </c>
      <c r="N94" s="7">
        <f t="shared" si="4"/>
        <v>0</v>
      </c>
      <c r="O94" s="7"/>
      <c r="P94" s="7"/>
    </row>
    <row r="95" spans="2:16" ht="15" thickBot="1">
      <c r="B95" s="5" t="s">
        <v>116</v>
      </c>
      <c r="C95" s="4">
        <v>111</v>
      </c>
      <c r="D95" s="2">
        <v>30</v>
      </c>
      <c r="E95" s="4">
        <v>1</v>
      </c>
      <c r="F95" s="3">
        <v>1</v>
      </c>
      <c r="G95" s="4">
        <v>2</v>
      </c>
      <c r="H95" s="4">
        <v>108</v>
      </c>
      <c r="I95" s="4"/>
      <c r="J95" s="4">
        <v>6</v>
      </c>
      <c r="K95" s="4">
        <v>0.05</v>
      </c>
      <c r="L95" s="10">
        <f t="shared" si="3"/>
        <v>9.0090090090090089E-3</v>
      </c>
      <c r="M95" s="59">
        <f t="shared" si="5"/>
        <v>0</v>
      </c>
      <c r="N95" s="7">
        <f t="shared" si="4"/>
        <v>0.33333333333333331</v>
      </c>
      <c r="O95" s="7"/>
      <c r="P95" s="7"/>
    </row>
    <row r="96" spans="2:16" ht="15" thickBot="1">
      <c r="B96" s="5" t="s">
        <v>161</v>
      </c>
      <c r="C96" s="4">
        <v>109</v>
      </c>
      <c r="D96" s="2">
        <v>10</v>
      </c>
      <c r="E96" s="4"/>
      <c r="F96" s="4"/>
      <c r="G96" s="4">
        <v>23</v>
      </c>
      <c r="H96" s="4">
        <v>86</v>
      </c>
      <c r="I96" s="4"/>
      <c r="J96" s="4">
        <v>21</v>
      </c>
      <c r="K96" s="4"/>
      <c r="L96" s="10">
        <f t="shared" si="3"/>
        <v>0</v>
      </c>
      <c r="M96" s="59">
        <f t="shared" si="5"/>
        <v>0</v>
      </c>
      <c r="N96" s="7">
        <f t="shared" si="4"/>
        <v>0</v>
      </c>
      <c r="O96" s="7"/>
      <c r="P96" s="7"/>
    </row>
    <row r="97" spans="2:16" ht="15" thickBot="1">
      <c r="B97" s="5" t="s">
        <v>131</v>
      </c>
      <c r="C97" s="4">
        <v>107</v>
      </c>
      <c r="D97" s="2">
        <v>1</v>
      </c>
      <c r="E97" s="4"/>
      <c r="F97" s="4"/>
      <c r="G97" s="4">
        <v>15</v>
      </c>
      <c r="H97" s="4">
        <v>92</v>
      </c>
      <c r="I97" s="4">
        <v>2</v>
      </c>
      <c r="J97" s="4">
        <v>4</v>
      </c>
      <c r="K97" s="4"/>
      <c r="L97" s="10">
        <f t="shared" si="3"/>
        <v>1.8691588785046728E-2</v>
      </c>
      <c r="M97" s="59">
        <f t="shared" si="5"/>
        <v>2.1739130434782608E-2</v>
      </c>
      <c r="N97" s="7">
        <f t="shared" si="4"/>
        <v>0</v>
      </c>
      <c r="O97" s="7"/>
      <c r="P97" s="7"/>
    </row>
    <row r="98" spans="2:16" ht="15" thickBot="1">
      <c r="B98" s="5" t="s">
        <v>167</v>
      </c>
      <c r="C98" s="4">
        <v>106</v>
      </c>
      <c r="D98" s="2">
        <v>4</v>
      </c>
      <c r="E98" s="4"/>
      <c r="F98" s="4"/>
      <c r="G98" s="4">
        <v>7</v>
      </c>
      <c r="H98" s="4">
        <v>99</v>
      </c>
      <c r="I98" s="4">
        <v>3</v>
      </c>
      <c r="J98" s="4">
        <v>5</v>
      </c>
      <c r="K98" s="4"/>
      <c r="L98" s="10">
        <f t="shared" si="3"/>
        <v>2.8301886792452831E-2</v>
      </c>
      <c r="M98" s="59">
        <f t="shared" si="5"/>
        <v>3.0303030303030304E-2</v>
      </c>
      <c r="N98" s="7">
        <f t="shared" si="4"/>
        <v>0</v>
      </c>
      <c r="O98" s="7"/>
      <c r="P98" s="7"/>
    </row>
    <row r="99" spans="2:16" ht="15" thickBot="1">
      <c r="B99" s="5" t="s">
        <v>165</v>
      </c>
      <c r="C99" s="4">
        <v>105</v>
      </c>
      <c r="D99" s="2">
        <v>6</v>
      </c>
      <c r="E99" s="4"/>
      <c r="F99" s="4"/>
      <c r="G99" s="4">
        <v>9</v>
      </c>
      <c r="H99" s="4">
        <v>96</v>
      </c>
      <c r="I99" s="4"/>
      <c r="J99" s="4">
        <v>6</v>
      </c>
      <c r="K99" s="4"/>
      <c r="L99" s="10">
        <f t="shared" si="3"/>
        <v>0</v>
      </c>
      <c r="M99" s="59">
        <f t="shared" si="5"/>
        <v>0</v>
      </c>
      <c r="N99" s="7">
        <f t="shared" si="4"/>
        <v>0</v>
      </c>
      <c r="O99" s="7"/>
      <c r="P99" s="7"/>
    </row>
    <row r="100" spans="2:16" ht="15" thickBot="1">
      <c r="B100" s="5" t="s">
        <v>85</v>
      </c>
      <c r="C100" s="4">
        <v>96</v>
      </c>
      <c r="D100" s="4"/>
      <c r="E100" s="4"/>
      <c r="F100" s="4"/>
      <c r="G100" s="4">
        <v>10</v>
      </c>
      <c r="H100" s="4">
        <v>86</v>
      </c>
      <c r="I100" s="4">
        <v>1</v>
      </c>
      <c r="J100" s="4">
        <v>6</v>
      </c>
      <c r="K100" s="4"/>
      <c r="L100" s="10">
        <f t="shared" si="3"/>
        <v>1.0416666666666666E-2</v>
      </c>
      <c r="M100" s="59">
        <f t="shared" si="5"/>
        <v>1.1627906976744186E-2</v>
      </c>
      <c r="N100" s="7">
        <f t="shared" si="4"/>
        <v>0</v>
      </c>
      <c r="O100" s="7"/>
      <c r="P100" s="7"/>
    </row>
    <row r="101" spans="2:16" ht="15" thickBot="1">
      <c r="B101" s="5" t="s">
        <v>163</v>
      </c>
      <c r="C101" s="4">
        <v>96</v>
      </c>
      <c r="D101" s="2">
        <v>16</v>
      </c>
      <c r="E101" s="4"/>
      <c r="F101" s="4"/>
      <c r="G101" s="4">
        <v>3</v>
      </c>
      <c r="H101" s="4">
        <v>93</v>
      </c>
      <c r="I101" s="4"/>
      <c r="J101" s="4">
        <v>4</v>
      </c>
      <c r="K101" s="4"/>
      <c r="L101" s="10">
        <f t="shared" si="3"/>
        <v>0</v>
      </c>
      <c r="M101" s="59">
        <f t="shared" si="5"/>
        <v>0</v>
      </c>
      <c r="N101" s="7">
        <f t="shared" si="4"/>
        <v>0</v>
      </c>
      <c r="O101" s="7"/>
      <c r="P101" s="7"/>
    </row>
    <row r="102" spans="2:16" ht="15" thickBot="1">
      <c r="B102" s="5" t="s">
        <v>155</v>
      </c>
      <c r="C102" s="4">
        <v>94</v>
      </c>
      <c r="D102" s="2">
        <v>10</v>
      </c>
      <c r="E102" s="4">
        <v>4</v>
      </c>
      <c r="F102" s="3">
        <v>2</v>
      </c>
      <c r="G102" s="4">
        <v>2</v>
      </c>
      <c r="H102" s="4">
        <v>88</v>
      </c>
      <c r="I102" s="4"/>
      <c r="J102" s="4">
        <v>2</v>
      </c>
      <c r="K102" s="4">
        <v>0.1</v>
      </c>
      <c r="L102" s="10">
        <f t="shared" si="3"/>
        <v>4.2553191489361701E-2</v>
      </c>
      <c r="M102" s="59">
        <f t="shared" si="5"/>
        <v>0</v>
      </c>
      <c r="N102" s="7">
        <f t="shared" si="4"/>
        <v>0.66666666666666663</v>
      </c>
      <c r="O102" s="7"/>
      <c r="P102" s="7"/>
    </row>
    <row r="103" spans="2:16" ht="15" thickBot="1">
      <c r="B103" s="5" t="s">
        <v>42</v>
      </c>
      <c r="C103" s="4">
        <v>86</v>
      </c>
      <c r="D103" s="4"/>
      <c r="E103" s="4"/>
      <c r="F103" s="4"/>
      <c r="G103" s="4">
        <v>29</v>
      </c>
      <c r="H103" s="4">
        <v>57</v>
      </c>
      <c r="I103" s="4">
        <v>2</v>
      </c>
      <c r="J103" s="4">
        <v>9</v>
      </c>
      <c r="K103" s="4"/>
      <c r="L103" s="10">
        <f t="shared" si="3"/>
        <v>2.3255813953488372E-2</v>
      </c>
      <c r="M103" s="59">
        <f t="shared" si="5"/>
        <v>3.5087719298245612E-2</v>
      </c>
      <c r="N103" s="7">
        <f t="shared" si="4"/>
        <v>0</v>
      </c>
      <c r="O103" s="7"/>
      <c r="P103" s="7"/>
    </row>
    <row r="104" spans="2:16" ht="15" thickBot="1">
      <c r="B104" s="5" t="s">
        <v>47</v>
      </c>
      <c r="C104" s="4">
        <v>84</v>
      </c>
      <c r="D104" s="2">
        <v>13</v>
      </c>
      <c r="E104" s="4">
        <v>1</v>
      </c>
      <c r="F104" s="4"/>
      <c r="G104" s="4">
        <v>17</v>
      </c>
      <c r="H104" s="4">
        <v>66</v>
      </c>
      <c r="I104" s="4"/>
      <c r="J104" s="4">
        <v>16</v>
      </c>
      <c r="K104" s="4">
        <v>0.2</v>
      </c>
      <c r="L104" s="10">
        <f t="shared" si="3"/>
        <v>1.1904761904761904E-2</v>
      </c>
      <c r="M104" s="59">
        <f t="shared" si="5"/>
        <v>0</v>
      </c>
      <c r="N104" s="7">
        <f t="shared" si="4"/>
        <v>5.5555555555555552E-2</v>
      </c>
      <c r="O104" s="7"/>
      <c r="P104" s="7"/>
    </row>
    <row r="105" spans="2:16" ht="15" thickBot="1">
      <c r="B105" s="5" t="s">
        <v>164</v>
      </c>
      <c r="C105" s="4">
        <v>81</v>
      </c>
      <c r="D105" s="2">
        <v>33</v>
      </c>
      <c r="E105" s="4">
        <v>2</v>
      </c>
      <c r="F105" s="4"/>
      <c r="G105" s="4"/>
      <c r="H105" s="4">
        <v>79</v>
      </c>
      <c r="I105" s="4">
        <v>1</v>
      </c>
      <c r="J105" s="4">
        <v>64</v>
      </c>
      <c r="K105" s="4">
        <v>2</v>
      </c>
      <c r="L105" s="10">
        <f t="shared" si="3"/>
        <v>3.7037037037037035E-2</v>
      </c>
      <c r="M105" s="59">
        <f t="shared" si="5"/>
        <v>1.2658227848101266E-2</v>
      </c>
      <c r="N105" s="7">
        <f t="shared" si="4"/>
        <v>1</v>
      </c>
      <c r="O105" s="7"/>
      <c r="P105" s="7"/>
    </row>
    <row r="106" spans="2:16" ht="15" thickBot="1">
      <c r="B106" s="5" t="s">
        <v>92</v>
      </c>
      <c r="C106" s="4">
        <v>79</v>
      </c>
      <c r="D106" s="2">
        <v>4</v>
      </c>
      <c r="E106" s="4"/>
      <c r="F106" s="4"/>
      <c r="G106" s="4">
        <v>11</v>
      </c>
      <c r="H106" s="4">
        <v>68</v>
      </c>
      <c r="I106" s="4">
        <v>1</v>
      </c>
      <c r="J106" s="4">
        <v>20</v>
      </c>
      <c r="K106" s="4"/>
      <c r="L106" s="10">
        <f t="shared" si="3"/>
        <v>1.2658227848101266E-2</v>
      </c>
      <c r="M106" s="59">
        <f t="shared" si="5"/>
        <v>1.4705882352941176E-2</v>
      </c>
      <c r="N106" s="7">
        <f t="shared" si="4"/>
        <v>0</v>
      </c>
      <c r="O106" s="7"/>
      <c r="P106" s="7"/>
    </row>
    <row r="107" spans="2:16" ht="15" thickBot="1">
      <c r="B107" s="5" t="s">
        <v>152</v>
      </c>
      <c r="C107" s="4">
        <v>75</v>
      </c>
      <c r="D107" s="4"/>
      <c r="E107" s="4">
        <v>1</v>
      </c>
      <c r="F107" s="4"/>
      <c r="G107" s="4">
        <v>2</v>
      </c>
      <c r="H107" s="4">
        <v>72</v>
      </c>
      <c r="I107" s="4"/>
      <c r="J107" s="4">
        <v>3</v>
      </c>
      <c r="K107" s="4">
        <v>0.04</v>
      </c>
      <c r="L107" s="10">
        <f t="shared" si="3"/>
        <v>1.3333333333333334E-2</v>
      </c>
      <c r="M107" s="59">
        <f t="shared" si="5"/>
        <v>0</v>
      </c>
      <c r="N107" s="7">
        <f t="shared" si="4"/>
        <v>0.33333333333333331</v>
      </c>
      <c r="O107" s="7"/>
      <c r="P107" s="7"/>
    </row>
    <row r="108" spans="2:16" ht="15" thickBot="1">
      <c r="B108" s="5" t="s">
        <v>159</v>
      </c>
      <c r="C108" s="4">
        <v>75</v>
      </c>
      <c r="D108" s="2">
        <v>15</v>
      </c>
      <c r="E108" s="4"/>
      <c r="F108" s="4"/>
      <c r="G108" s="4"/>
      <c r="H108" s="4">
        <v>75</v>
      </c>
      <c r="I108" s="4">
        <v>4</v>
      </c>
      <c r="J108" s="4">
        <v>2</v>
      </c>
      <c r="K108" s="4"/>
      <c r="L108" s="10">
        <f t="shared" si="3"/>
        <v>5.3333333333333337E-2</v>
      </c>
      <c r="M108" s="59">
        <f t="shared" si="5"/>
        <v>5.3333333333333337E-2</v>
      </c>
      <c r="N108" s="7" t="e">
        <f t="shared" si="4"/>
        <v>#DIV/0!</v>
      </c>
      <c r="O108" s="7"/>
      <c r="P108" s="7"/>
    </row>
    <row r="109" spans="2:16" ht="15" thickBot="1">
      <c r="B109" s="5" t="s">
        <v>170</v>
      </c>
      <c r="C109" s="4">
        <v>73</v>
      </c>
      <c r="D109" s="4"/>
      <c r="E109" s="4">
        <v>1</v>
      </c>
      <c r="F109" s="4"/>
      <c r="G109" s="4"/>
      <c r="H109" s="4">
        <v>72</v>
      </c>
      <c r="I109" s="4">
        <v>4</v>
      </c>
      <c r="J109" s="4">
        <v>182</v>
      </c>
      <c r="K109" s="4">
        <v>2</v>
      </c>
      <c r="L109" s="10">
        <f t="shared" si="3"/>
        <v>6.8493150684931503E-2</v>
      </c>
      <c r="M109" s="59">
        <f t="shared" si="5"/>
        <v>5.5555555555555552E-2</v>
      </c>
      <c r="N109" s="7">
        <f t="shared" si="4"/>
        <v>1</v>
      </c>
      <c r="O109" s="7"/>
      <c r="P109" s="7"/>
    </row>
    <row r="110" spans="2:16" ht="15" thickBot="1">
      <c r="B110" s="5" t="s">
        <v>83</v>
      </c>
      <c r="C110" s="4">
        <v>69</v>
      </c>
      <c r="D110" s="2">
        <v>16</v>
      </c>
      <c r="E110" s="4">
        <v>1</v>
      </c>
      <c r="F110" s="4"/>
      <c r="G110" s="4"/>
      <c r="H110" s="4">
        <v>68</v>
      </c>
      <c r="I110" s="4">
        <v>1</v>
      </c>
      <c r="J110" s="4">
        <v>110</v>
      </c>
      <c r="K110" s="4">
        <v>2</v>
      </c>
      <c r="L110" s="10">
        <f t="shared" si="3"/>
        <v>2.8985507246376812E-2</v>
      </c>
      <c r="M110" s="59">
        <f t="shared" si="5"/>
        <v>1.4705882352941176E-2</v>
      </c>
      <c r="N110" s="7">
        <f t="shared" si="4"/>
        <v>1</v>
      </c>
      <c r="O110" s="7"/>
      <c r="P110" s="7"/>
    </row>
    <row r="111" spans="2:16" ht="15" thickBot="1">
      <c r="B111" s="5" t="s">
        <v>96</v>
      </c>
      <c r="C111" s="4">
        <v>67</v>
      </c>
      <c r="D111" s="2">
        <v>10</v>
      </c>
      <c r="E111" s="4">
        <v>1</v>
      </c>
      <c r="F111" s="4"/>
      <c r="G111" s="4">
        <v>1</v>
      </c>
      <c r="H111" s="4">
        <v>65</v>
      </c>
      <c r="I111" s="4">
        <v>2</v>
      </c>
      <c r="J111" s="4">
        <v>6</v>
      </c>
      <c r="K111" s="4">
        <v>0.09</v>
      </c>
      <c r="L111" s="10">
        <f t="shared" si="3"/>
        <v>4.4776119402985072E-2</v>
      </c>
      <c r="M111" s="59">
        <f t="shared" si="5"/>
        <v>3.0769230769230771E-2</v>
      </c>
      <c r="N111" s="7">
        <f t="shared" si="4"/>
        <v>0.5</v>
      </c>
      <c r="O111" s="7"/>
      <c r="P111" s="7"/>
    </row>
    <row r="112" spans="2:16" ht="15" thickBot="1">
      <c r="B112" s="5" t="s">
        <v>160</v>
      </c>
      <c r="C112" s="4">
        <v>66</v>
      </c>
      <c r="D112" s="2">
        <v>20</v>
      </c>
      <c r="E112" s="4">
        <v>1</v>
      </c>
      <c r="F112" s="3">
        <v>1</v>
      </c>
      <c r="G112" s="4"/>
      <c r="H112" s="4">
        <v>65</v>
      </c>
      <c r="I112" s="4"/>
      <c r="J112" s="4">
        <v>380</v>
      </c>
      <c r="K112" s="4">
        <v>6</v>
      </c>
      <c r="L112" s="10">
        <f t="shared" si="3"/>
        <v>1.5151515151515152E-2</v>
      </c>
      <c r="M112" s="59">
        <f t="shared" si="5"/>
        <v>0</v>
      </c>
      <c r="N112" s="7">
        <f t="shared" si="4"/>
        <v>1</v>
      </c>
      <c r="O112" s="7"/>
      <c r="P112" s="7"/>
    </row>
    <row r="113" spans="2:16" ht="15" thickBot="1">
      <c r="B113" s="5" t="s">
        <v>169</v>
      </c>
      <c r="C113" s="4">
        <v>66</v>
      </c>
      <c r="D113" s="4"/>
      <c r="E113" s="4">
        <v>1</v>
      </c>
      <c r="F113" s="4"/>
      <c r="G113" s="4"/>
      <c r="H113" s="4">
        <v>65</v>
      </c>
      <c r="I113" s="4">
        <v>7</v>
      </c>
      <c r="J113" s="4">
        <v>176</v>
      </c>
      <c r="K113" s="4">
        <v>3</v>
      </c>
      <c r="L113" s="10">
        <f t="shared" si="3"/>
        <v>0.12121212121212122</v>
      </c>
      <c r="M113" s="59">
        <f t="shared" si="5"/>
        <v>0.1076923076923077</v>
      </c>
      <c r="N113" s="7">
        <f t="shared" si="4"/>
        <v>1</v>
      </c>
      <c r="O113" s="7"/>
      <c r="P113" s="7"/>
    </row>
    <row r="114" spans="2:16" ht="15" thickBot="1">
      <c r="B114" s="5" t="s">
        <v>140</v>
      </c>
      <c r="C114" s="4">
        <v>65</v>
      </c>
      <c r="D114" s="2">
        <v>14</v>
      </c>
      <c r="E114" s="4">
        <v>1</v>
      </c>
      <c r="F114" s="4"/>
      <c r="G114" s="4">
        <v>2</v>
      </c>
      <c r="H114" s="4">
        <v>62</v>
      </c>
      <c r="I114" s="4"/>
      <c r="J114" s="4">
        <v>0.3</v>
      </c>
      <c r="K114" s="4">
        <v>0</v>
      </c>
      <c r="L114" s="10">
        <f t="shared" si="3"/>
        <v>1.5384615384615385E-2</v>
      </c>
      <c r="M114" s="59">
        <f t="shared" si="5"/>
        <v>0</v>
      </c>
      <c r="N114" s="7">
        <f t="shared" si="4"/>
        <v>0.33333333333333331</v>
      </c>
      <c r="O114" s="7"/>
      <c r="P114" s="7"/>
    </row>
    <row r="115" spans="2:16" ht="21.6" thickBot="1">
      <c r="B115" s="5" t="s">
        <v>108</v>
      </c>
      <c r="C115" s="4">
        <v>65</v>
      </c>
      <c r="D115" s="2">
        <v>5</v>
      </c>
      <c r="E115" s="4">
        <v>1</v>
      </c>
      <c r="F115" s="4"/>
      <c r="G115" s="4"/>
      <c r="H115" s="4">
        <v>64</v>
      </c>
      <c r="I115" s="4"/>
      <c r="J115" s="4">
        <v>46</v>
      </c>
      <c r="K115" s="4">
        <v>0.7</v>
      </c>
      <c r="L115" s="10">
        <f t="shared" si="3"/>
        <v>1.5384615384615385E-2</v>
      </c>
      <c r="M115" s="59">
        <f t="shared" si="5"/>
        <v>0</v>
      </c>
      <c r="N115" s="7">
        <f t="shared" si="4"/>
        <v>1</v>
      </c>
      <c r="O115" s="7"/>
      <c r="P115" s="7"/>
    </row>
    <row r="116" spans="2:16" ht="15" thickBot="1">
      <c r="B116" s="5" t="s">
        <v>36</v>
      </c>
      <c r="C116" s="4">
        <v>56</v>
      </c>
      <c r="D116" s="2">
        <v>5</v>
      </c>
      <c r="E116" s="4"/>
      <c r="F116" s="4"/>
      <c r="G116" s="4"/>
      <c r="H116" s="4">
        <v>56</v>
      </c>
      <c r="I116" s="4"/>
      <c r="J116" s="1">
        <v>1469</v>
      </c>
      <c r="K116" s="4"/>
      <c r="L116" s="10">
        <f t="shared" si="3"/>
        <v>0</v>
      </c>
      <c r="M116" s="59">
        <f t="shared" si="5"/>
        <v>0</v>
      </c>
      <c r="N116" s="7" t="e">
        <f t="shared" si="4"/>
        <v>#DIV/0!</v>
      </c>
      <c r="O116" s="7"/>
      <c r="P116" s="7"/>
    </row>
    <row r="117" spans="2:16" ht="15" thickBot="1">
      <c r="B117" s="5" t="s">
        <v>162</v>
      </c>
      <c r="C117" s="4">
        <v>52</v>
      </c>
      <c r="D117" s="4"/>
      <c r="E117" s="4">
        <v>1</v>
      </c>
      <c r="F117" s="3">
        <v>1</v>
      </c>
      <c r="G117" s="4"/>
      <c r="H117" s="4">
        <v>51</v>
      </c>
      <c r="I117" s="4"/>
      <c r="J117" s="4">
        <v>5</v>
      </c>
      <c r="K117" s="4">
        <v>0.1</v>
      </c>
      <c r="L117" s="10">
        <f t="shared" si="3"/>
        <v>1.9230769230769232E-2</v>
      </c>
      <c r="M117" s="59">
        <f t="shared" si="5"/>
        <v>0</v>
      </c>
      <c r="N117" s="7">
        <f t="shared" si="4"/>
        <v>1</v>
      </c>
      <c r="O117" s="7"/>
      <c r="P117" s="7"/>
    </row>
    <row r="118" spans="2:16" ht="15" thickBot="1">
      <c r="B118" s="5" t="s">
        <v>168</v>
      </c>
      <c r="C118" s="4">
        <v>51</v>
      </c>
      <c r="D118" s="2">
        <v>3</v>
      </c>
      <c r="E118" s="4">
        <v>3</v>
      </c>
      <c r="F118" s="3">
        <v>1</v>
      </c>
      <c r="G118" s="4"/>
      <c r="H118" s="4">
        <v>48</v>
      </c>
      <c r="I118" s="4"/>
      <c r="J118" s="4">
        <v>0.6</v>
      </c>
      <c r="K118" s="4">
        <v>0.03</v>
      </c>
      <c r="L118" s="10">
        <f t="shared" si="3"/>
        <v>5.8823529411764705E-2</v>
      </c>
      <c r="M118" s="59">
        <f t="shared" si="5"/>
        <v>0</v>
      </c>
      <c r="N118" s="7">
        <f t="shared" si="4"/>
        <v>1</v>
      </c>
      <c r="O118" s="7"/>
      <c r="P118" s="7"/>
    </row>
    <row r="119" spans="2:16" ht="15" thickBot="1">
      <c r="B119" s="5" t="s">
        <v>172</v>
      </c>
      <c r="C119" s="4">
        <v>50</v>
      </c>
      <c r="D119" s="2">
        <v>9</v>
      </c>
      <c r="E119" s="4"/>
      <c r="F119" s="4"/>
      <c r="G119" s="4"/>
      <c r="H119" s="4">
        <v>50</v>
      </c>
      <c r="I119" s="4"/>
      <c r="J119" s="4">
        <v>4</v>
      </c>
      <c r="K119" s="4"/>
      <c r="L119" s="10">
        <f t="shared" si="3"/>
        <v>0</v>
      </c>
      <c r="M119" s="59">
        <f t="shared" si="5"/>
        <v>0</v>
      </c>
      <c r="N119" s="7" t="e">
        <f t="shared" si="4"/>
        <v>#DIV/0!</v>
      </c>
      <c r="O119" s="7"/>
      <c r="P119" s="7"/>
    </row>
    <row r="120" spans="2:16" ht="15" thickBot="1">
      <c r="B120" s="5" t="s">
        <v>141</v>
      </c>
      <c r="C120" s="4">
        <v>44</v>
      </c>
      <c r="D120" s="2">
        <v>5</v>
      </c>
      <c r="E120" s="4">
        <v>5</v>
      </c>
      <c r="F120" s="4"/>
      <c r="G120" s="4">
        <v>11</v>
      </c>
      <c r="H120" s="4">
        <v>28</v>
      </c>
      <c r="I120" s="4">
        <v>1</v>
      </c>
      <c r="J120" s="4">
        <v>0.3</v>
      </c>
      <c r="K120" s="4">
        <v>0.03</v>
      </c>
      <c r="L120" s="10">
        <f t="shared" si="3"/>
        <v>0.13636363636363635</v>
      </c>
      <c r="M120" s="59">
        <f t="shared" si="5"/>
        <v>3.5714285714285712E-2</v>
      </c>
      <c r="N120" s="7">
        <f t="shared" si="4"/>
        <v>0.3125</v>
      </c>
      <c r="O120" s="7"/>
      <c r="P120" s="7"/>
    </row>
    <row r="121" spans="2:16" ht="15" thickBot="1">
      <c r="B121" s="5" t="s">
        <v>53</v>
      </c>
      <c r="C121" s="4">
        <v>44</v>
      </c>
      <c r="D121" s="4"/>
      <c r="E121" s="4"/>
      <c r="F121" s="4"/>
      <c r="G121" s="4"/>
      <c r="H121" s="4">
        <v>44</v>
      </c>
      <c r="I121" s="4"/>
      <c r="J121" s="4">
        <v>7</v>
      </c>
      <c r="K121" s="4"/>
      <c r="L121" s="10">
        <f t="shared" si="3"/>
        <v>0</v>
      </c>
      <c r="M121" s="59">
        <f t="shared" si="5"/>
        <v>0</v>
      </c>
      <c r="N121" s="7" t="e">
        <f t="shared" si="4"/>
        <v>#DIV/0!</v>
      </c>
      <c r="O121" s="7"/>
      <c r="P121" s="7"/>
    </row>
    <row r="122" spans="2:16" ht="15" thickBot="1">
      <c r="B122" s="5" t="s">
        <v>144</v>
      </c>
      <c r="C122" s="4">
        <v>43</v>
      </c>
      <c r="D122" s="2">
        <v>11</v>
      </c>
      <c r="E122" s="4"/>
      <c r="F122" s="4"/>
      <c r="G122" s="4"/>
      <c r="H122" s="4">
        <v>43</v>
      </c>
      <c r="I122" s="4"/>
      <c r="J122" s="4">
        <v>4</v>
      </c>
      <c r="K122" s="4"/>
      <c r="L122" s="10">
        <f t="shared" si="3"/>
        <v>0</v>
      </c>
      <c r="M122" s="59">
        <f t="shared" si="5"/>
        <v>0</v>
      </c>
      <c r="N122" s="7" t="e">
        <f t="shared" si="4"/>
        <v>#DIV/0!</v>
      </c>
      <c r="O122" s="7"/>
      <c r="P122" s="7"/>
    </row>
    <row r="123" spans="2:16" ht="15" thickBot="1">
      <c r="B123" s="5" t="s">
        <v>114</v>
      </c>
      <c r="C123" s="4">
        <v>41</v>
      </c>
      <c r="D123" s="2">
        <v>4</v>
      </c>
      <c r="E123" s="4">
        <v>3</v>
      </c>
      <c r="F123" s="4"/>
      <c r="G123" s="4"/>
      <c r="H123" s="4">
        <v>38</v>
      </c>
      <c r="I123" s="4">
        <v>1</v>
      </c>
      <c r="J123" s="4">
        <v>6</v>
      </c>
      <c r="K123" s="4">
        <v>0.4</v>
      </c>
      <c r="L123" s="10">
        <f t="shared" si="3"/>
        <v>9.7560975609756101E-2</v>
      </c>
      <c r="M123" s="59">
        <f t="shared" si="5"/>
        <v>2.6315789473684209E-2</v>
      </c>
      <c r="N123" s="7">
        <f t="shared" si="4"/>
        <v>1</v>
      </c>
      <c r="O123" s="7"/>
      <c r="P123" s="7"/>
    </row>
    <row r="124" spans="2:16" ht="15" thickBot="1">
      <c r="B124" s="5" t="s">
        <v>101</v>
      </c>
      <c r="C124" s="4">
        <v>36</v>
      </c>
      <c r="D124" s="4"/>
      <c r="E124" s="4"/>
      <c r="F124" s="4"/>
      <c r="G124" s="4"/>
      <c r="H124" s="4">
        <v>36</v>
      </c>
      <c r="I124" s="4"/>
      <c r="J124" s="4">
        <v>132</v>
      </c>
      <c r="K124" s="4"/>
      <c r="L124" s="10">
        <f t="shared" si="3"/>
        <v>0</v>
      </c>
      <c r="M124" s="59">
        <f t="shared" si="5"/>
        <v>0</v>
      </c>
      <c r="N124" s="7" t="e">
        <f t="shared" si="4"/>
        <v>#DIV/0!</v>
      </c>
      <c r="O124" s="7"/>
      <c r="P124" s="7"/>
    </row>
    <row r="125" spans="2:16" ht="15" thickBot="1">
      <c r="B125" s="5" t="s">
        <v>26</v>
      </c>
      <c r="C125" s="4">
        <v>35</v>
      </c>
      <c r="D125" s="2">
        <v>9</v>
      </c>
      <c r="E125" s="4"/>
      <c r="F125" s="4"/>
      <c r="G125" s="4">
        <v>13</v>
      </c>
      <c r="H125" s="4">
        <v>22</v>
      </c>
      <c r="I125" s="4"/>
      <c r="J125" s="1">
        <v>1039</v>
      </c>
      <c r="K125" s="4"/>
      <c r="L125" s="10">
        <f t="shared" si="3"/>
        <v>0</v>
      </c>
      <c r="M125" s="59">
        <f t="shared" si="5"/>
        <v>0</v>
      </c>
      <c r="N125" s="7">
        <f t="shared" si="4"/>
        <v>0</v>
      </c>
      <c r="O125" s="7"/>
      <c r="P125" s="7"/>
    </row>
    <row r="126" spans="2:16" ht="15" thickBot="1">
      <c r="B126" s="5" t="s">
        <v>173</v>
      </c>
      <c r="C126" s="4">
        <v>33</v>
      </c>
      <c r="D126" s="2">
        <v>2</v>
      </c>
      <c r="E126" s="4"/>
      <c r="F126" s="4"/>
      <c r="G126" s="4">
        <v>1</v>
      </c>
      <c r="H126" s="4">
        <v>32</v>
      </c>
      <c r="I126" s="4"/>
      <c r="J126" s="4">
        <v>841</v>
      </c>
      <c r="K126" s="4"/>
      <c r="L126" s="10">
        <f t="shared" si="3"/>
        <v>0</v>
      </c>
      <c r="M126" s="59">
        <f t="shared" si="5"/>
        <v>0</v>
      </c>
      <c r="N126" s="7">
        <f t="shared" si="4"/>
        <v>0</v>
      </c>
      <c r="O126" s="7"/>
      <c r="P126" s="7"/>
    </row>
    <row r="127" spans="2:16" ht="15" thickBot="1">
      <c r="B127" s="5" t="s">
        <v>118</v>
      </c>
      <c r="C127" s="4">
        <v>31</v>
      </c>
      <c r="D127" s="2">
        <v>3</v>
      </c>
      <c r="E127" s="4">
        <v>1</v>
      </c>
      <c r="F127" s="3">
        <v>1</v>
      </c>
      <c r="G127" s="4">
        <v>1</v>
      </c>
      <c r="H127" s="4">
        <v>29</v>
      </c>
      <c r="I127" s="4"/>
      <c r="J127" s="4">
        <v>0.6</v>
      </c>
      <c r="K127" s="4">
        <v>0.02</v>
      </c>
      <c r="L127" s="10">
        <f t="shared" si="3"/>
        <v>3.2258064516129031E-2</v>
      </c>
      <c r="M127" s="59">
        <f t="shared" si="5"/>
        <v>0</v>
      </c>
      <c r="N127" s="7">
        <f t="shared" si="4"/>
        <v>0.5</v>
      </c>
      <c r="O127" s="7"/>
      <c r="P127" s="7"/>
    </row>
    <row r="128" spans="2:16" ht="15" thickBot="1">
      <c r="B128" s="5" t="s">
        <v>181</v>
      </c>
      <c r="C128" s="4">
        <v>31</v>
      </c>
      <c r="D128" s="4"/>
      <c r="E128" s="4"/>
      <c r="F128" s="4"/>
      <c r="G128" s="4">
        <v>10</v>
      </c>
      <c r="H128" s="4">
        <v>21</v>
      </c>
      <c r="I128" s="4"/>
      <c r="J128" s="4">
        <v>48</v>
      </c>
      <c r="K128" s="4"/>
      <c r="L128" s="10">
        <f t="shared" si="3"/>
        <v>0</v>
      </c>
      <c r="M128" s="59">
        <f t="shared" si="5"/>
        <v>0</v>
      </c>
      <c r="N128" s="7">
        <f t="shared" si="4"/>
        <v>0</v>
      </c>
      <c r="O128" s="7"/>
      <c r="P128" s="7"/>
    </row>
    <row r="129" spans="2:16" ht="15" thickBot="1">
      <c r="B129" s="5" t="s">
        <v>71</v>
      </c>
      <c r="C129" s="4">
        <v>30</v>
      </c>
      <c r="D129" s="2">
        <v>5</v>
      </c>
      <c r="E129" s="4"/>
      <c r="F129" s="4"/>
      <c r="G129" s="4"/>
      <c r="H129" s="4">
        <v>30</v>
      </c>
      <c r="I129" s="4"/>
      <c r="J129" s="4">
        <v>107</v>
      </c>
      <c r="K129" s="4"/>
      <c r="L129" s="10">
        <f t="shared" si="3"/>
        <v>0</v>
      </c>
      <c r="M129" s="59">
        <f t="shared" si="5"/>
        <v>0</v>
      </c>
      <c r="N129" s="7" t="e">
        <f t="shared" si="4"/>
        <v>#DIV/0!</v>
      </c>
      <c r="O129" s="7"/>
      <c r="P129" s="7"/>
    </row>
    <row r="130" spans="2:16" ht="15" thickBot="1">
      <c r="B130" s="5" t="s">
        <v>175</v>
      </c>
      <c r="C130" s="4">
        <v>28</v>
      </c>
      <c r="D130" s="4"/>
      <c r="E130" s="4"/>
      <c r="F130" s="4"/>
      <c r="G130" s="4">
        <v>6</v>
      </c>
      <c r="H130" s="4">
        <v>22</v>
      </c>
      <c r="I130" s="4"/>
      <c r="J130" s="4">
        <v>94</v>
      </c>
      <c r="K130" s="4"/>
      <c r="L130" s="10">
        <f t="shared" si="3"/>
        <v>0</v>
      </c>
      <c r="M130" s="59">
        <f t="shared" si="5"/>
        <v>0</v>
      </c>
      <c r="N130" s="7">
        <f t="shared" si="4"/>
        <v>0</v>
      </c>
      <c r="O130" s="7"/>
      <c r="P130" s="7"/>
    </row>
    <row r="131" spans="2:16" ht="15" thickBot="1">
      <c r="B131" s="5" t="s">
        <v>121</v>
      </c>
      <c r="C131" s="4">
        <v>26</v>
      </c>
      <c r="D131" s="4"/>
      <c r="E131" s="4">
        <v>1</v>
      </c>
      <c r="F131" s="4"/>
      <c r="G131" s="4">
        <v>2</v>
      </c>
      <c r="H131" s="4">
        <v>23</v>
      </c>
      <c r="I131" s="4"/>
      <c r="J131" s="4">
        <v>9</v>
      </c>
      <c r="K131" s="4">
        <v>0.3</v>
      </c>
      <c r="L131" s="10">
        <f t="shared" si="3"/>
        <v>3.8461538461538464E-2</v>
      </c>
      <c r="M131" s="59">
        <f t="shared" si="5"/>
        <v>0</v>
      </c>
      <c r="N131" s="7">
        <f t="shared" si="4"/>
        <v>0.33333333333333331</v>
      </c>
      <c r="O131" s="7"/>
      <c r="P131" s="7"/>
    </row>
    <row r="132" spans="2:16" ht="15" thickBot="1">
      <c r="B132" s="5" t="s">
        <v>128</v>
      </c>
      <c r="C132" s="4">
        <v>25</v>
      </c>
      <c r="D132" s="2">
        <v>1</v>
      </c>
      <c r="E132" s="4">
        <v>1</v>
      </c>
      <c r="F132" s="4"/>
      <c r="G132" s="4">
        <v>4</v>
      </c>
      <c r="H132" s="4">
        <v>20</v>
      </c>
      <c r="I132" s="4"/>
      <c r="J132" s="4">
        <v>1</v>
      </c>
      <c r="K132" s="4">
        <v>0.06</v>
      </c>
      <c r="L132" s="10">
        <f t="shared" ref="L132:L195" si="6">(E132+I132)/C132</f>
        <v>0.04</v>
      </c>
      <c r="M132" s="59">
        <f t="shared" si="5"/>
        <v>0</v>
      </c>
      <c r="N132" s="7">
        <f t="shared" ref="N132:N195" si="7">E132/(E132+G132)</f>
        <v>0.2</v>
      </c>
      <c r="O132" s="7"/>
      <c r="P132" s="7"/>
    </row>
    <row r="133" spans="2:16" ht="15" thickBot="1">
      <c r="B133" s="5" t="s">
        <v>44</v>
      </c>
      <c r="C133" s="4">
        <v>25</v>
      </c>
      <c r="D133" s="2">
        <v>2</v>
      </c>
      <c r="E133" s="4"/>
      <c r="F133" s="4"/>
      <c r="G133" s="4"/>
      <c r="H133" s="4">
        <v>25</v>
      </c>
      <c r="I133" s="4"/>
      <c r="J133" s="4">
        <v>294</v>
      </c>
      <c r="K133" s="4"/>
      <c r="L133" s="10">
        <f t="shared" si="6"/>
        <v>0</v>
      </c>
      <c r="M133" s="59">
        <f t="shared" si="5"/>
        <v>0</v>
      </c>
      <c r="N133" s="7" t="e">
        <f t="shared" si="7"/>
        <v>#DIV/0!</v>
      </c>
      <c r="O133" s="7"/>
      <c r="P133" s="7"/>
    </row>
    <row r="134" spans="2:16" ht="15" thickBot="1">
      <c r="B134" s="5" t="s">
        <v>174</v>
      </c>
      <c r="C134" s="4">
        <v>23</v>
      </c>
      <c r="D134" s="2">
        <v>4</v>
      </c>
      <c r="E134" s="4"/>
      <c r="F134" s="4"/>
      <c r="G134" s="4"/>
      <c r="H134" s="4">
        <v>23</v>
      </c>
      <c r="I134" s="4"/>
      <c r="J134" s="4">
        <v>0.8</v>
      </c>
      <c r="K134" s="4"/>
      <c r="L134" s="10">
        <f t="shared" si="6"/>
        <v>0</v>
      </c>
      <c r="M134" s="59">
        <f t="shared" ref="M134:M197" si="8">I134/H134</f>
        <v>0</v>
      </c>
      <c r="N134" s="7" t="e">
        <f t="shared" si="7"/>
        <v>#DIV/0!</v>
      </c>
      <c r="O134" s="7"/>
      <c r="P134" s="7"/>
    </row>
    <row r="135" spans="2:16" ht="15" thickBot="1">
      <c r="B135" s="5" t="s">
        <v>180</v>
      </c>
      <c r="C135" s="4">
        <v>23</v>
      </c>
      <c r="D135" s="4"/>
      <c r="E135" s="4"/>
      <c r="F135" s="4"/>
      <c r="G135" s="4">
        <v>1</v>
      </c>
      <c r="H135" s="4">
        <v>22</v>
      </c>
      <c r="I135" s="4"/>
      <c r="J135" s="4">
        <v>3</v>
      </c>
      <c r="K135" s="4"/>
      <c r="L135" s="10">
        <f t="shared" si="6"/>
        <v>0</v>
      </c>
      <c r="M135" s="59">
        <f t="shared" si="8"/>
        <v>0</v>
      </c>
      <c r="N135" s="7">
        <f t="shared" si="7"/>
        <v>0</v>
      </c>
      <c r="O135" s="7"/>
      <c r="P135" s="7"/>
    </row>
    <row r="136" spans="2:16" ht="15" thickBot="1">
      <c r="B136" s="5" t="s">
        <v>50</v>
      </c>
      <c r="C136" s="4">
        <v>19</v>
      </c>
      <c r="D136" s="4"/>
      <c r="E136" s="4"/>
      <c r="F136" s="4"/>
      <c r="G136" s="4">
        <v>1</v>
      </c>
      <c r="H136" s="4">
        <v>18</v>
      </c>
      <c r="I136" s="4"/>
      <c r="J136" s="4">
        <v>178</v>
      </c>
      <c r="K136" s="4"/>
      <c r="L136" s="10">
        <f t="shared" si="6"/>
        <v>0</v>
      </c>
      <c r="M136" s="59">
        <f t="shared" si="8"/>
        <v>0</v>
      </c>
      <c r="N136" s="7">
        <f t="shared" si="7"/>
        <v>0</v>
      </c>
      <c r="O136" s="7"/>
      <c r="P136" s="7"/>
    </row>
    <row r="137" spans="2:16" ht="15" thickBot="1">
      <c r="B137" s="5" t="s">
        <v>86</v>
      </c>
      <c r="C137" s="4">
        <v>18</v>
      </c>
      <c r="D137" s="4"/>
      <c r="E137" s="4"/>
      <c r="F137" s="4"/>
      <c r="G137" s="4"/>
      <c r="H137" s="4">
        <v>18</v>
      </c>
      <c r="I137" s="4"/>
      <c r="J137" s="4">
        <v>63</v>
      </c>
      <c r="K137" s="4"/>
      <c r="L137" s="10">
        <f t="shared" si="6"/>
        <v>0</v>
      </c>
      <c r="M137" s="59">
        <f t="shared" si="8"/>
        <v>0</v>
      </c>
      <c r="N137" s="7" t="e">
        <f t="shared" si="7"/>
        <v>#DIV/0!</v>
      </c>
      <c r="O137" s="7"/>
      <c r="P137" s="7"/>
    </row>
    <row r="138" spans="2:16" ht="15" thickBot="1">
      <c r="B138" s="5" t="s">
        <v>136</v>
      </c>
      <c r="C138" s="4">
        <v>16</v>
      </c>
      <c r="D138" s="2">
        <v>4</v>
      </c>
      <c r="E138" s="4"/>
      <c r="F138" s="4"/>
      <c r="G138" s="4"/>
      <c r="H138" s="4">
        <v>16</v>
      </c>
      <c r="I138" s="4"/>
      <c r="J138" s="4">
        <v>0.9</v>
      </c>
      <c r="K138" s="4"/>
      <c r="L138" s="10">
        <f t="shared" si="6"/>
        <v>0</v>
      </c>
      <c r="M138" s="59">
        <f t="shared" si="8"/>
        <v>0</v>
      </c>
      <c r="N138" s="7" t="e">
        <f t="shared" si="7"/>
        <v>#DIV/0!</v>
      </c>
      <c r="O138" s="7"/>
      <c r="P138" s="7"/>
    </row>
    <row r="139" spans="2:16" ht="15" thickBot="1">
      <c r="B139" s="5" t="s">
        <v>66</v>
      </c>
      <c r="C139" s="4">
        <v>15</v>
      </c>
      <c r="D139" s="2">
        <v>8</v>
      </c>
      <c r="E139" s="4"/>
      <c r="F139" s="4"/>
      <c r="G139" s="4">
        <v>2</v>
      </c>
      <c r="H139" s="4">
        <v>13</v>
      </c>
      <c r="I139" s="4"/>
      <c r="J139" s="4">
        <v>241</v>
      </c>
      <c r="K139" s="4"/>
      <c r="L139" s="10">
        <f t="shared" si="6"/>
        <v>0</v>
      </c>
      <c r="M139" s="59">
        <f t="shared" si="8"/>
        <v>0</v>
      </c>
      <c r="N139" s="7">
        <f t="shared" si="7"/>
        <v>0</v>
      </c>
      <c r="O139" s="7"/>
      <c r="P139" s="7"/>
    </row>
    <row r="140" spans="2:16" ht="15" thickBot="1">
      <c r="B140" s="5" t="s">
        <v>23</v>
      </c>
      <c r="C140" s="4">
        <v>14</v>
      </c>
      <c r="D140" s="4"/>
      <c r="E140" s="4"/>
      <c r="F140" s="4"/>
      <c r="G140" s="4"/>
      <c r="H140" s="4">
        <v>14</v>
      </c>
      <c r="I140" s="4"/>
      <c r="J140" s="4">
        <v>49</v>
      </c>
      <c r="K140" s="4"/>
      <c r="L140" s="10">
        <f t="shared" si="6"/>
        <v>0</v>
      </c>
      <c r="M140" s="59">
        <f t="shared" si="8"/>
        <v>0</v>
      </c>
      <c r="N140" s="7" t="e">
        <f t="shared" si="7"/>
        <v>#DIV/0!</v>
      </c>
      <c r="O140" s="7"/>
      <c r="P140" s="7"/>
    </row>
    <row r="141" spans="2:16" ht="15" thickBot="1">
      <c r="B141" s="5" t="s">
        <v>112</v>
      </c>
      <c r="C141" s="4">
        <v>14</v>
      </c>
      <c r="D141" s="4"/>
      <c r="E141" s="4"/>
      <c r="F141" s="4"/>
      <c r="G141" s="4"/>
      <c r="H141" s="4">
        <v>14</v>
      </c>
      <c r="I141" s="4"/>
      <c r="J141" s="4">
        <v>0.3</v>
      </c>
      <c r="K141" s="4"/>
      <c r="L141" s="10">
        <f t="shared" si="6"/>
        <v>0</v>
      </c>
      <c r="M141" s="59">
        <f t="shared" si="8"/>
        <v>0</v>
      </c>
      <c r="N141" s="7" t="e">
        <f t="shared" si="7"/>
        <v>#DIV/0!</v>
      </c>
      <c r="O141" s="7"/>
      <c r="P141" s="7"/>
    </row>
    <row r="142" spans="2:16" ht="15" thickBot="1">
      <c r="B142" s="5" t="s">
        <v>176</v>
      </c>
      <c r="C142" s="4">
        <v>13</v>
      </c>
      <c r="D142" s="2">
        <v>4</v>
      </c>
      <c r="E142" s="4"/>
      <c r="F142" s="4"/>
      <c r="G142" s="4"/>
      <c r="H142" s="4">
        <v>13</v>
      </c>
      <c r="I142" s="4"/>
      <c r="J142" s="4">
        <v>2</v>
      </c>
      <c r="K142" s="4"/>
      <c r="L142" s="10">
        <f t="shared" si="6"/>
        <v>0</v>
      </c>
      <c r="M142" s="59">
        <f t="shared" si="8"/>
        <v>0</v>
      </c>
      <c r="N142" s="7" t="e">
        <f t="shared" si="7"/>
        <v>#DIV/0!</v>
      </c>
      <c r="O142" s="7"/>
      <c r="P142" s="7"/>
    </row>
    <row r="143" spans="2:16" ht="15" thickBot="1">
      <c r="B143" s="5" t="s">
        <v>190</v>
      </c>
      <c r="C143" s="4">
        <v>13</v>
      </c>
      <c r="D143" s="4"/>
      <c r="E143" s="4"/>
      <c r="F143" s="4"/>
      <c r="G143" s="4">
        <v>8</v>
      </c>
      <c r="H143" s="4">
        <v>5</v>
      </c>
      <c r="I143" s="4"/>
      <c r="J143" s="4">
        <v>24</v>
      </c>
      <c r="K143" s="4"/>
      <c r="L143" s="10">
        <f t="shared" si="6"/>
        <v>0</v>
      </c>
      <c r="M143" s="59">
        <f t="shared" si="8"/>
        <v>0</v>
      </c>
      <c r="N143" s="7">
        <f t="shared" si="7"/>
        <v>0</v>
      </c>
      <c r="O143" s="7"/>
      <c r="P143" s="7"/>
    </row>
    <row r="144" spans="2:16" ht="15" thickBot="1">
      <c r="B144" s="5" t="s">
        <v>185</v>
      </c>
      <c r="C144" s="4">
        <v>13</v>
      </c>
      <c r="D144" s="4"/>
      <c r="E144" s="4"/>
      <c r="F144" s="4"/>
      <c r="G144" s="4"/>
      <c r="H144" s="4">
        <v>13</v>
      </c>
      <c r="I144" s="4"/>
      <c r="J144" s="4">
        <v>0.2</v>
      </c>
      <c r="K144" s="4"/>
      <c r="L144" s="10">
        <f t="shared" si="6"/>
        <v>0</v>
      </c>
      <c r="M144" s="59">
        <f t="shared" si="8"/>
        <v>0</v>
      </c>
      <c r="N144" s="7" t="e">
        <f t="shared" si="7"/>
        <v>#DIV/0!</v>
      </c>
      <c r="O144" s="7"/>
      <c r="P144" s="7"/>
    </row>
    <row r="145" spans="2:16" ht="15" thickBot="1">
      <c r="B145" s="5" t="s">
        <v>192</v>
      </c>
      <c r="C145" s="4">
        <v>12</v>
      </c>
      <c r="D145" s="2">
        <v>3</v>
      </c>
      <c r="E145" s="4"/>
      <c r="F145" s="4"/>
      <c r="G145" s="4"/>
      <c r="H145" s="4">
        <v>12</v>
      </c>
      <c r="I145" s="4"/>
      <c r="J145" s="4">
        <v>9</v>
      </c>
      <c r="K145" s="4"/>
      <c r="L145" s="10">
        <f t="shared" si="6"/>
        <v>0</v>
      </c>
      <c r="M145" s="59">
        <f t="shared" si="8"/>
        <v>0</v>
      </c>
      <c r="N145" s="7" t="e">
        <f t="shared" si="7"/>
        <v>#DIV/0!</v>
      </c>
      <c r="O145" s="7"/>
      <c r="P145" s="7"/>
    </row>
    <row r="146" spans="2:16" ht="15" thickBot="1">
      <c r="B146" s="5" t="s">
        <v>133</v>
      </c>
      <c r="C146" s="4">
        <v>12</v>
      </c>
      <c r="D146" s="4"/>
      <c r="E146" s="4"/>
      <c r="F146" s="4"/>
      <c r="G146" s="4"/>
      <c r="H146" s="4">
        <v>12</v>
      </c>
      <c r="I146" s="4"/>
      <c r="J146" s="4">
        <v>0.1</v>
      </c>
      <c r="K146" s="4"/>
      <c r="L146" s="10">
        <f t="shared" si="6"/>
        <v>0</v>
      </c>
      <c r="M146" s="59">
        <f t="shared" si="8"/>
        <v>0</v>
      </c>
      <c r="N146" s="7" t="e">
        <f t="shared" si="7"/>
        <v>#DIV/0!</v>
      </c>
      <c r="O146" s="7"/>
      <c r="P146" s="7"/>
    </row>
    <row r="147" spans="2:16" ht="15" thickBot="1">
      <c r="B147" s="5" t="s">
        <v>177</v>
      </c>
      <c r="C147" s="4">
        <v>11</v>
      </c>
      <c r="D147" s="4"/>
      <c r="E147" s="4"/>
      <c r="F147" s="4"/>
      <c r="G147" s="4"/>
      <c r="H147" s="4">
        <v>11</v>
      </c>
      <c r="I147" s="4"/>
      <c r="J147" s="4">
        <v>11</v>
      </c>
      <c r="K147" s="4"/>
      <c r="L147" s="10">
        <f t="shared" si="6"/>
        <v>0</v>
      </c>
      <c r="M147" s="59">
        <f t="shared" si="8"/>
        <v>0</v>
      </c>
      <c r="N147" s="7" t="e">
        <f t="shared" si="7"/>
        <v>#DIV/0!</v>
      </c>
      <c r="O147" s="7"/>
      <c r="P147" s="7"/>
    </row>
    <row r="148" spans="2:16" ht="15" thickBot="1">
      <c r="B148" s="5" t="s">
        <v>60</v>
      </c>
      <c r="C148" s="4">
        <v>11</v>
      </c>
      <c r="D148" s="4"/>
      <c r="E148" s="4"/>
      <c r="F148" s="4"/>
      <c r="G148" s="4"/>
      <c r="H148" s="4">
        <v>11</v>
      </c>
      <c r="I148" s="4"/>
      <c r="J148" s="4">
        <v>153</v>
      </c>
      <c r="K148" s="4"/>
      <c r="L148" s="10">
        <f t="shared" si="6"/>
        <v>0</v>
      </c>
      <c r="M148" s="59">
        <f t="shared" si="8"/>
        <v>0</v>
      </c>
      <c r="N148" s="7" t="e">
        <f t="shared" si="7"/>
        <v>#DIV/0!</v>
      </c>
      <c r="O148" s="7"/>
      <c r="P148" s="7"/>
    </row>
    <row r="149" spans="2:16" ht="15" thickBot="1">
      <c r="B149" s="5" t="s">
        <v>194</v>
      </c>
      <c r="C149" s="4">
        <v>11</v>
      </c>
      <c r="D149" s="2">
        <v>1</v>
      </c>
      <c r="E149" s="4"/>
      <c r="F149" s="4"/>
      <c r="G149" s="4"/>
      <c r="H149" s="4">
        <v>11</v>
      </c>
      <c r="I149" s="4"/>
      <c r="J149" s="4">
        <v>3</v>
      </c>
      <c r="K149" s="4"/>
      <c r="L149" s="10">
        <f t="shared" si="6"/>
        <v>0</v>
      </c>
      <c r="M149" s="59">
        <f t="shared" si="8"/>
        <v>0</v>
      </c>
      <c r="N149" s="7" t="e">
        <f t="shared" si="7"/>
        <v>#DIV/0!</v>
      </c>
      <c r="O149" s="7"/>
      <c r="P149" s="7"/>
    </row>
    <row r="150" spans="2:16" ht="15" thickBot="1">
      <c r="B150" s="5" t="s">
        <v>182</v>
      </c>
      <c r="C150" s="4">
        <v>11</v>
      </c>
      <c r="D150" s="4"/>
      <c r="E150" s="4"/>
      <c r="F150" s="4"/>
      <c r="G150" s="4"/>
      <c r="H150" s="4">
        <v>11</v>
      </c>
      <c r="I150" s="4"/>
      <c r="J150" s="4">
        <v>284</v>
      </c>
      <c r="K150" s="4"/>
      <c r="L150" s="10">
        <f t="shared" si="6"/>
        <v>0</v>
      </c>
      <c r="M150" s="59">
        <f t="shared" si="8"/>
        <v>0</v>
      </c>
      <c r="N150" s="7" t="e">
        <f t="shared" si="7"/>
        <v>#DIV/0!</v>
      </c>
      <c r="O150" s="7"/>
      <c r="P150" s="7"/>
    </row>
    <row r="151" spans="2:16" ht="15" thickBot="1">
      <c r="B151" s="5" t="s">
        <v>110</v>
      </c>
      <c r="C151" s="4">
        <v>10</v>
      </c>
      <c r="D151" s="2">
        <v>3</v>
      </c>
      <c r="E151" s="4">
        <v>1</v>
      </c>
      <c r="F151" s="4"/>
      <c r="G151" s="4"/>
      <c r="H151" s="4">
        <v>9</v>
      </c>
      <c r="I151" s="4"/>
      <c r="J151" s="4">
        <v>0.4</v>
      </c>
      <c r="K151" s="4">
        <v>0.04</v>
      </c>
      <c r="L151" s="10">
        <f t="shared" si="6"/>
        <v>0.1</v>
      </c>
      <c r="M151" s="59">
        <f t="shared" si="8"/>
        <v>0</v>
      </c>
      <c r="N151" s="7">
        <f t="shared" si="7"/>
        <v>1</v>
      </c>
      <c r="O151" s="7"/>
      <c r="P151" s="7"/>
    </row>
    <row r="152" spans="2:16" ht="15" thickBot="1">
      <c r="B152" s="5" t="s">
        <v>183</v>
      </c>
      <c r="C152" s="4">
        <v>9</v>
      </c>
      <c r="D152" s="2">
        <v>4</v>
      </c>
      <c r="E152" s="4"/>
      <c r="F152" s="4"/>
      <c r="G152" s="4">
        <v>1</v>
      </c>
      <c r="H152" s="4">
        <v>8</v>
      </c>
      <c r="I152" s="4"/>
      <c r="J152" s="4">
        <v>23</v>
      </c>
      <c r="K152" s="4"/>
      <c r="L152" s="10">
        <f t="shared" si="6"/>
        <v>0</v>
      </c>
      <c r="M152" s="59">
        <f t="shared" si="8"/>
        <v>0</v>
      </c>
      <c r="N152" s="7">
        <f t="shared" si="7"/>
        <v>0</v>
      </c>
      <c r="O152" s="7"/>
      <c r="P152" s="7"/>
    </row>
    <row r="153" spans="2:16" ht="15" thickBot="1">
      <c r="B153" s="5" t="s">
        <v>63</v>
      </c>
      <c r="C153" s="4">
        <v>8</v>
      </c>
      <c r="D153" s="4"/>
      <c r="E153" s="4">
        <v>1</v>
      </c>
      <c r="F153" s="4"/>
      <c r="G153" s="4"/>
      <c r="H153" s="4">
        <v>7</v>
      </c>
      <c r="I153" s="4"/>
      <c r="J153" s="4">
        <v>122</v>
      </c>
      <c r="K153" s="4">
        <v>15</v>
      </c>
      <c r="L153" s="10">
        <f t="shared" si="6"/>
        <v>0.125</v>
      </c>
      <c r="M153" s="59">
        <f t="shared" si="8"/>
        <v>0</v>
      </c>
      <c r="N153" s="7">
        <f t="shared" si="7"/>
        <v>1</v>
      </c>
      <c r="O153" s="7"/>
      <c r="P153" s="7"/>
    </row>
    <row r="154" spans="2:16" ht="15" thickBot="1">
      <c r="B154" s="5" t="s">
        <v>142</v>
      </c>
      <c r="C154" s="4">
        <v>8</v>
      </c>
      <c r="D154" s="4"/>
      <c r="E154" s="4"/>
      <c r="F154" s="4"/>
      <c r="G154" s="4"/>
      <c r="H154" s="4">
        <v>8</v>
      </c>
      <c r="I154" s="4"/>
      <c r="J154" s="4">
        <v>0.7</v>
      </c>
      <c r="K154" s="4"/>
      <c r="L154" s="10">
        <f t="shared" si="6"/>
        <v>0</v>
      </c>
      <c r="M154" s="59">
        <f t="shared" si="8"/>
        <v>0</v>
      </c>
      <c r="N154" s="7" t="e">
        <f t="shared" si="7"/>
        <v>#DIV/0!</v>
      </c>
      <c r="O154" s="7"/>
      <c r="P154" s="7"/>
    </row>
    <row r="155" spans="2:16" ht="15" thickBot="1">
      <c r="B155" s="5" t="s">
        <v>117</v>
      </c>
      <c r="C155" s="4">
        <v>8</v>
      </c>
      <c r="D155" s="2">
        <v>1</v>
      </c>
      <c r="E155" s="4"/>
      <c r="F155" s="4"/>
      <c r="G155" s="4">
        <v>2</v>
      </c>
      <c r="H155" s="4">
        <v>6</v>
      </c>
      <c r="I155" s="4"/>
      <c r="J155" s="4">
        <v>3</v>
      </c>
      <c r="K155" s="4"/>
      <c r="L155" s="10">
        <f t="shared" si="6"/>
        <v>0</v>
      </c>
      <c r="M155" s="59">
        <f t="shared" si="8"/>
        <v>0</v>
      </c>
      <c r="N155" s="7">
        <f t="shared" si="7"/>
        <v>0</v>
      </c>
      <c r="O155" s="7"/>
      <c r="P155" s="7"/>
    </row>
    <row r="156" spans="2:16" ht="15" thickBot="1">
      <c r="B156" s="5" t="s">
        <v>200</v>
      </c>
      <c r="C156" s="4">
        <v>8</v>
      </c>
      <c r="D156" s="4"/>
      <c r="E156" s="4"/>
      <c r="F156" s="4"/>
      <c r="G156" s="4"/>
      <c r="H156" s="4">
        <v>8</v>
      </c>
      <c r="I156" s="4"/>
      <c r="J156" s="4">
        <v>14</v>
      </c>
      <c r="K156" s="4"/>
      <c r="L156" s="10">
        <f t="shared" si="6"/>
        <v>0</v>
      </c>
      <c r="M156" s="59">
        <f t="shared" si="8"/>
        <v>0</v>
      </c>
      <c r="N156" s="7" t="e">
        <f t="shared" si="7"/>
        <v>#DIV/0!</v>
      </c>
      <c r="O156" s="7"/>
      <c r="P156" s="7"/>
    </row>
    <row r="157" spans="2:16" ht="15" thickBot="1">
      <c r="B157" s="5" t="s">
        <v>187</v>
      </c>
      <c r="C157" s="4">
        <v>7</v>
      </c>
      <c r="D157" s="2">
        <v>1</v>
      </c>
      <c r="E157" s="4">
        <v>1</v>
      </c>
      <c r="F157" s="4"/>
      <c r="G157" s="4"/>
      <c r="H157" s="4">
        <v>6</v>
      </c>
      <c r="I157" s="4"/>
      <c r="J157" s="4">
        <v>3</v>
      </c>
      <c r="K157" s="4">
        <v>0.4</v>
      </c>
      <c r="L157" s="10">
        <f t="shared" si="6"/>
        <v>0.14285714285714285</v>
      </c>
      <c r="M157" s="59">
        <f t="shared" si="8"/>
        <v>0</v>
      </c>
      <c r="N157" s="7">
        <f t="shared" si="7"/>
        <v>1</v>
      </c>
      <c r="O157" s="7"/>
      <c r="P157" s="7"/>
    </row>
    <row r="158" spans="2:16" ht="21.6" thickBot="1">
      <c r="B158" s="5" t="s">
        <v>125</v>
      </c>
      <c r="C158" s="4">
        <v>7</v>
      </c>
      <c r="D158" s="2">
        <v>4</v>
      </c>
      <c r="E158" s="4"/>
      <c r="F158" s="4"/>
      <c r="G158" s="4"/>
      <c r="H158" s="4">
        <v>7</v>
      </c>
      <c r="I158" s="4"/>
      <c r="J158" s="4">
        <v>71</v>
      </c>
      <c r="K158" s="4"/>
      <c r="L158" s="10">
        <f t="shared" si="6"/>
        <v>0</v>
      </c>
      <c r="M158" s="59">
        <f t="shared" si="8"/>
        <v>0</v>
      </c>
      <c r="N158" s="7" t="e">
        <f t="shared" si="7"/>
        <v>#DIV/0!</v>
      </c>
      <c r="O158" s="7"/>
      <c r="P158" s="7"/>
    </row>
    <row r="159" spans="2:16" ht="15" thickBot="1">
      <c r="B159" s="5" t="s">
        <v>122</v>
      </c>
      <c r="C159" s="4">
        <v>7</v>
      </c>
      <c r="D159" s="2">
        <v>6</v>
      </c>
      <c r="E159" s="4"/>
      <c r="F159" s="4"/>
      <c r="G159" s="4"/>
      <c r="H159" s="4">
        <v>7</v>
      </c>
      <c r="I159" s="4"/>
      <c r="J159" s="4">
        <v>62</v>
      </c>
      <c r="K159" s="4"/>
      <c r="L159" s="10">
        <f t="shared" si="6"/>
        <v>0</v>
      </c>
      <c r="M159" s="59">
        <f t="shared" si="8"/>
        <v>0</v>
      </c>
      <c r="N159" s="7" t="e">
        <f t="shared" si="7"/>
        <v>#DIV/0!</v>
      </c>
      <c r="O159" s="7"/>
      <c r="P159" s="7"/>
    </row>
    <row r="160" spans="2:16" ht="15" thickBot="1">
      <c r="B160" s="5" t="s">
        <v>139</v>
      </c>
      <c r="C160" s="4">
        <v>7</v>
      </c>
      <c r="D160" s="2">
        <v>2</v>
      </c>
      <c r="E160" s="4"/>
      <c r="F160" s="4"/>
      <c r="G160" s="4"/>
      <c r="H160" s="4">
        <v>7</v>
      </c>
      <c r="I160" s="4"/>
      <c r="J160" s="4">
        <v>0.2</v>
      </c>
      <c r="K160" s="4"/>
      <c r="L160" s="10">
        <f t="shared" si="6"/>
        <v>0</v>
      </c>
      <c r="M160" s="59">
        <f t="shared" si="8"/>
        <v>0</v>
      </c>
      <c r="N160" s="7" t="e">
        <f t="shared" si="7"/>
        <v>#DIV/0!</v>
      </c>
      <c r="O160" s="7"/>
      <c r="P160" s="7"/>
    </row>
    <row r="161" spans="2:16" ht="15" thickBot="1">
      <c r="B161" s="5" t="s">
        <v>201</v>
      </c>
      <c r="C161" s="4">
        <v>7</v>
      </c>
      <c r="D161" s="4"/>
      <c r="E161" s="4"/>
      <c r="F161" s="4"/>
      <c r="G161" s="4"/>
      <c r="H161" s="4">
        <v>7</v>
      </c>
      <c r="I161" s="4"/>
      <c r="J161" s="4">
        <v>71</v>
      </c>
      <c r="K161" s="4"/>
      <c r="L161" s="10">
        <f t="shared" si="6"/>
        <v>0</v>
      </c>
      <c r="M161" s="59">
        <f t="shared" si="8"/>
        <v>0</v>
      </c>
      <c r="N161" s="7" t="e">
        <f t="shared" si="7"/>
        <v>#DIV/0!</v>
      </c>
      <c r="O161" s="7"/>
      <c r="P161" s="7"/>
    </row>
    <row r="162" spans="2:16" ht="15" thickBot="1">
      <c r="B162" s="5" t="s">
        <v>199</v>
      </c>
      <c r="C162" s="4">
        <v>6</v>
      </c>
      <c r="D162" s="4"/>
      <c r="E162" s="4">
        <v>1</v>
      </c>
      <c r="F162" s="4"/>
      <c r="G162" s="4">
        <v>2</v>
      </c>
      <c r="H162" s="4">
        <v>3</v>
      </c>
      <c r="I162" s="4"/>
      <c r="J162" s="4">
        <v>37</v>
      </c>
      <c r="K162" s="4">
        <v>6</v>
      </c>
      <c r="L162" s="10">
        <f t="shared" si="6"/>
        <v>0.16666666666666666</v>
      </c>
      <c r="M162" s="59">
        <f t="shared" si="8"/>
        <v>0</v>
      </c>
      <c r="N162" s="7">
        <f t="shared" si="7"/>
        <v>0.33333333333333331</v>
      </c>
      <c r="O162" s="7"/>
      <c r="P162" s="7"/>
    </row>
    <row r="163" spans="2:16" ht="15" thickBot="1">
      <c r="B163" s="5" t="s">
        <v>186</v>
      </c>
      <c r="C163" s="4">
        <v>6</v>
      </c>
      <c r="D163" s="4"/>
      <c r="E163" s="4"/>
      <c r="F163" s="4"/>
      <c r="G163" s="4"/>
      <c r="H163" s="4">
        <v>6</v>
      </c>
      <c r="I163" s="4"/>
      <c r="J163" s="4">
        <v>0.5</v>
      </c>
      <c r="K163" s="4"/>
      <c r="L163" s="10">
        <f t="shared" si="6"/>
        <v>0</v>
      </c>
      <c r="M163" s="59">
        <f t="shared" si="8"/>
        <v>0</v>
      </c>
      <c r="N163" s="7" t="e">
        <f t="shared" si="7"/>
        <v>#DIV/0!</v>
      </c>
      <c r="O163" s="7"/>
      <c r="P163" s="7"/>
    </row>
    <row r="164" spans="2:16" ht="15" thickBot="1">
      <c r="B164" s="5" t="s">
        <v>184</v>
      </c>
      <c r="C164" s="4">
        <v>6</v>
      </c>
      <c r="D164" s="2">
        <v>2</v>
      </c>
      <c r="E164" s="4"/>
      <c r="F164" s="4"/>
      <c r="G164" s="4"/>
      <c r="H164" s="4">
        <v>6</v>
      </c>
      <c r="I164" s="4"/>
      <c r="J164" s="4">
        <v>2</v>
      </c>
      <c r="K164" s="4"/>
      <c r="L164" s="10">
        <f t="shared" si="6"/>
        <v>0</v>
      </c>
      <c r="M164" s="59">
        <f t="shared" si="8"/>
        <v>0</v>
      </c>
      <c r="N164" s="7" t="e">
        <f t="shared" si="7"/>
        <v>#DIV/0!</v>
      </c>
      <c r="O164" s="7"/>
      <c r="P164" s="7"/>
    </row>
    <row r="165" spans="2:16" ht="15" thickBot="1">
      <c r="B165" s="5" t="s">
        <v>27</v>
      </c>
      <c r="C165" s="4">
        <v>6</v>
      </c>
      <c r="D165" s="4"/>
      <c r="E165" s="4"/>
      <c r="F165" s="4"/>
      <c r="G165" s="4">
        <v>2</v>
      </c>
      <c r="H165" s="4">
        <v>4</v>
      </c>
      <c r="I165" s="4"/>
      <c r="J165" s="4">
        <v>106</v>
      </c>
      <c r="K165" s="4"/>
      <c r="L165" s="10">
        <f t="shared" si="6"/>
        <v>0</v>
      </c>
      <c r="M165" s="59">
        <f t="shared" si="8"/>
        <v>0</v>
      </c>
      <c r="N165" s="7">
        <f t="shared" si="7"/>
        <v>0</v>
      </c>
      <c r="O165" s="7"/>
      <c r="P165" s="7"/>
    </row>
    <row r="166" spans="2:16" ht="15" thickBot="1">
      <c r="B166" s="5" t="s">
        <v>107</v>
      </c>
      <c r="C166" s="4">
        <v>6</v>
      </c>
      <c r="D166" s="2">
        <v>3</v>
      </c>
      <c r="E166" s="4"/>
      <c r="F166" s="4"/>
      <c r="G166" s="4"/>
      <c r="H166" s="4">
        <v>6</v>
      </c>
      <c r="I166" s="4"/>
      <c r="J166" s="4">
        <v>0.8</v>
      </c>
      <c r="K166" s="4"/>
      <c r="L166" s="10">
        <f t="shared" si="6"/>
        <v>0</v>
      </c>
      <c r="M166" s="59">
        <f t="shared" si="8"/>
        <v>0</v>
      </c>
      <c r="N166" s="7" t="e">
        <f t="shared" si="7"/>
        <v>#DIV/0!</v>
      </c>
      <c r="O166" s="7"/>
      <c r="P166" s="7"/>
    </row>
    <row r="167" spans="2:16" ht="15" thickBot="1">
      <c r="B167" s="5" t="s">
        <v>204</v>
      </c>
      <c r="C167" s="4">
        <v>6</v>
      </c>
      <c r="D167" s="2">
        <v>2</v>
      </c>
      <c r="E167" s="4"/>
      <c r="F167" s="4"/>
      <c r="G167" s="4"/>
      <c r="H167" s="4">
        <v>6</v>
      </c>
      <c r="I167" s="4"/>
      <c r="J167" s="4">
        <v>5</v>
      </c>
      <c r="K167" s="4"/>
      <c r="L167" s="10">
        <f t="shared" si="6"/>
        <v>0</v>
      </c>
      <c r="M167" s="59">
        <f t="shared" si="8"/>
        <v>0</v>
      </c>
      <c r="N167" s="7" t="e">
        <f t="shared" si="7"/>
        <v>#DIV/0!</v>
      </c>
      <c r="O167" s="7"/>
      <c r="P167" s="7"/>
    </row>
    <row r="168" spans="2:16" ht="15" thickBot="1">
      <c r="B168" s="5" t="s">
        <v>138</v>
      </c>
      <c r="C168" s="4">
        <v>5</v>
      </c>
      <c r="D168" s="4"/>
      <c r="E168" s="4">
        <v>1</v>
      </c>
      <c r="F168" s="4"/>
      <c r="G168" s="4"/>
      <c r="H168" s="4">
        <v>4</v>
      </c>
      <c r="I168" s="4"/>
      <c r="J168" s="4">
        <v>6</v>
      </c>
      <c r="K168" s="4">
        <v>1</v>
      </c>
      <c r="L168" s="10">
        <f t="shared" si="6"/>
        <v>0.2</v>
      </c>
      <c r="M168" s="59">
        <f t="shared" si="8"/>
        <v>0</v>
      </c>
      <c r="N168" s="7">
        <f t="shared" si="7"/>
        <v>1</v>
      </c>
      <c r="O168" s="7"/>
      <c r="P168" s="7"/>
    </row>
    <row r="169" spans="2:16" ht="15" thickBot="1">
      <c r="B169" s="5" t="s">
        <v>198</v>
      </c>
      <c r="C169" s="4">
        <v>5</v>
      </c>
      <c r="D169" s="4"/>
      <c r="E169" s="4"/>
      <c r="F169" s="4"/>
      <c r="G169" s="4"/>
      <c r="H169" s="4">
        <v>5</v>
      </c>
      <c r="I169" s="4"/>
      <c r="J169" s="4">
        <v>6</v>
      </c>
      <c r="K169" s="4"/>
      <c r="L169" s="10">
        <f t="shared" si="6"/>
        <v>0</v>
      </c>
      <c r="M169" s="59">
        <f t="shared" si="8"/>
        <v>0</v>
      </c>
      <c r="N169" s="7" t="e">
        <f t="shared" si="7"/>
        <v>#DIV/0!</v>
      </c>
      <c r="O169" s="7"/>
      <c r="P169" s="7"/>
    </row>
    <row r="170" spans="2:16" ht="15" thickBot="1">
      <c r="B170" s="5" t="s">
        <v>211</v>
      </c>
      <c r="C170" s="4">
        <v>5</v>
      </c>
      <c r="D170" s="2">
        <v>4</v>
      </c>
      <c r="E170" s="4"/>
      <c r="F170" s="4"/>
      <c r="G170" s="4"/>
      <c r="H170" s="4">
        <v>5</v>
      </c>
      <c r="I170" s="4"/>
      <c r="J170" s="1">
        <v>1002</v>
      </c>
      <c r="K170" s="4"/>
      <c r="L170" s="10">
        <f t="shared" si="6"/>
        <v>0</v>
      </c>
      <c r="M170" s="59">
        <f t="shared" si="8"/>
        <v>0</v>
      </c>
      <c r="N170" s="7" t="e">
        <f t="shared" si="7"/>
        <v>#DIV/0!</v>
      </c>
      <c r="O170" s="7"/>
      <c r="P170" s="7"/>
    </row>
    <row r="171" spans="2:16" ht="15" thickBot="1">
      <c r="B171" s="5" t="s">
        <v>188</v>
      </c>
      <c r="C171" s="4">
        <v>5</v>
      </c>
      <c r="D171" s="2">
        <v>2</v>
      </c>
      <c r="E171" s="4"/>
      <c r="F171" s="4"/>
      <c r="G171" s="4"/>
      <c r="H171" s="4">
        <v>5</v>
      </c>
      <c r="I171" s="4"/>
      <c r="J171" s="4">
        <v>0.09</v>
      </c>
      <c r="K171" s="4"/>
      <c r="L171" s="10">
        <f t="shared" si="6"/>
        <v>0</v>
      </c>
      <c r="M171" s="59">
        <f t="shared" si="8"/>
        <v>0</v>
      </c>
      <c r="N171" s="7" t="e">
        <f t="shared" si="7"/>
        <v>#DIV/0!</v>
      </c>
      <c r="O171" s="7"/>
      <c r="P171" s="7"/>
    </row>
    <row r="172" spans="2:16" ht="15" thickBot="1">
      <c r="B172" s="5" t="s">
        <v>189</v>
      </c>
      <c r="C172" s="4">
        <v>5</v>
      </c>
      <c r="D172" s="4"/>
      <c r="E172" s="4"/>
      <c r="F172" s="4"/>
      <c r="G172" s="4"/>
      <c r="H172" s="4">
        <v>5</v>
      </c>
      <c r="I172" s="4"/>
      <c r="J172" s="4">
        <v>0.3</v>
      </c>
      <c r="K172" s="4"/>
      <c r="L172" s="10">
        <f t="shared" si="6"/>
        <v>0</v>
      </c>
      <c r="M172" s="59">
        <f t="shared" si="8"/>
        <v>0</v>
      </c>
      <c r="N172" s="7" t="e">
        <f t="shared" si="7"/>
        <v>#DIV/0!</v>
      </c>
      <c r="O172" s="7"/>
      <c r="P172" s="7"/>
    </row>
    <row r="173" spans="2:16" ht="15" thickBot="1">
      <c r="B173" s="5" t="s">
        <v>206</v>
      </c>
      <c r="C173" s="4">
        <v>4</v>
      </c>
      <c r="D173" s="4"/>
      <c r="E173" s="4">
        <v>1</v>
      </c>
      <c r="F173" s="4"/>
      <c r="G173" s="4"/>
      <c r="H173" s="4">
        <v>3</v>
      </c>
      <c r="I173" s="4"/>
      <c r="J173" s="4">
        <v>7</v>
      </c>
      <c r="K173" s="4">
        <v>2</v>
      </c>
      <c r="L173" s="10">
        <f t="shared" si="6"/>
        <v>0.25</v>
      </c>
      <c r="M173" s="59">
        <f t="shared" si="8"/>
        <v>0</v>
      </c>
      <c r="N173" s="7">
        <f t="shared" si="7"/>
        <v>1</v>
      </c>
      <c r="O173" s="7"/>
      <c r="P173" s="7"/>
    </row>
    <row r="174" spans="2:16" ht="15" thickBot="1">
      <c r="B174" s="5" t="s">
        <v>193</v>
      </c>
      <c r="C174" s="4">
        <v>4</v>
      </c>
      <c r="D174" s="2">
        <v>1</v>
      </c>
      <c r="E174" s="4"/>
      <c r="F174" s="4"/>
      <c r="G174" s="4"/>
      <c r="H174" s="4">
        <v>4</v>
      </c>
      <c r="I174" s="4"/>
      <c r="J174" s="4">
        <v>0.1</v>
      </c>
      <c r="K174" s="4"/>
      <c r="L174" s="10">
        <f t="shared" si="6"/>
        <v>0</v>
      </c>
      <c r="M174" s="59">
        <f t="shared" si="8"/>
        <v>0</v>
      </c>
      <c r="N174" s="7" t="e">
        <f t="shared" si="7"/>
        <v>#DIV/0!</v>
      </c>
      <c r="O174" s="7"/>
      <c r="P174" s="7"/>
    </row>
    <row r="175" spans="2:16" ht="15" thickBot="1">
      <c r="B175" s="5" t="s">
        <v>178</v>
      </c>
      <c r="C175" s="4">
        <v>4</v>
      </c>
      <c r="D175" s="4"/>
      <c r="E175" s="4"/>
      <c r="F175" s="4"/>
      <c r="G175" s="4"/>
      <c r="H175" s="4">
        <v>4</v>
      </c>
      <c r="I175" s="4"/>
      <c r="J175" s="4">
        <v>0.7</v>
      </c>
      <c r="K175" s="4"/>
      <c r="L175" s="10">
        <f t="shared" si="6"/>
        <v>0</v>
      </c>
      <c r="M175" s="59">
        <f t="shared" si="8"/>
        <v>0</v>
      </c>
      <c r="N175" s="7" t="e">
        <f t="shared" si="7"/>
        <v>#DIV/0!</v>
      </c>
      <c r="O175" s="7"/>
      <c r="P175" s="7"/>
    </row>
    <row r="176" spans="2:16" ht="15" thickBot="1">
      <c r="B176" s="5" t="s">
        <v>171</v>
      </c>
      <c r="C176" s="4">
        <v>4</v>
      </c>
      <c r="D176" s="4"/>
      <c r="E176" s="4"/>
      <c r="F176" s="4"/>
      <c r="G176" s="4"/>
      <c r="H176" s="4">
        <v>4</v>
      </c>
      <c r="I176" s="4"/>
      <c r="J176" s="4">
        <v>0.3</v>
      </c>
      <c r="K176" s="4"/>
      <c r="L176" s="10">
        <f t="shared" si="6"/>
        <v>0</v>
      </c>
      <c r="M176" s="59">
        <f t="shared" si="8"/>
        <v>0</v>
      </c>
      <c r="N176" s="7" t="e">
        <f t="shared" si="7"/>
        <v>#DIV/0!</v>
      </c>
      <c r="O176" s="7"/>
      <c r="P176" s="7"/>
    </row>
    <row r="177" spans="2:16" ht="15" thickBot="1">
      <c r="B177" s="5" t="s">
        <v>207</v>
      </c>
      <c r="C177" s="4">
        <v>4</v>
      </c>
      <c r="D177" s="4"/>
      <c r="E177" s="4"/>
      <c r="F177" s="4"/>
      <c r="G177" s="4"/>
      <c r="H177" s="4">
        <v>4</v>
      </c>
      <c r="I177" s="4"/>
      <c r="J177" s="1">
        <v>4994</v>
      </c>
      <c r="K177" s="4"/>
      <c r="L177" s="10">
        <f t="shared" si="6"/>
        <v>0</v>
      </c>
      <c r="M177" s="59">
        <f t="shared" si="8"/>
        <v>0</v>
      </c>
      <c r="N177" s="7" t="e">
        <f t="shared" si="7"/>
        <v>#DIV/0!</v>
      </c>
      <c r="O177" s="7"/>
      <c r="P177" s="7"/>
    </row>
    <row r="178" spans="2:16" ht="15" thickBot="1">
      <c r="B178" s="5" t="s">
        <v>179</v>
      </c>
      <c r="C178" s="4">
        <v>4</v>
      </c>
      <c r="D178" s="2">
        <v>2</v>
      </c>
      <c r="E178" s="4"/>
      <c r="F178" s="4"/>
      <c r="G178" s="4"/>
      <c r="H178" s="4">
        <v>4</v>
      </c>
      <c r="I178" s="4"/>
      <c r="J178" s="4">
        <v>0.2</v>
      </c>
      <c r="K178" s="4"/>
      <c r="L178" s="10">
        <f t="shared" si="6"/>
        <v>0</v>
      </c>
      <c r="M178" s="59">
        <f t="shared" si="8"/>
        <v>0</v>
      </c>
      <c r="N178" s="7" t="e">
        <f t="shared" si="7"/>
        <v>#DIV/0!</v>
      </c>
      <c r="O178" s="7"/>
      <c r="P178" s="7"/>
    </row>
    <row r="179" spans="2:16" ht="15" thickBot="1">
      <c r="B179" s="5" t="s">
        <v>216</v>
      </c>
      <c r="C179" s="4">
        <v>3</v>
      </c>
      <c r="D179" s="4"/>
      <c r="E179" s="4">
        <v>1</v>
      </c>
      <c r="F179" s="4"/>
      <c r="G179" s="4"/>
      <c r="H179" s="4">
        <v>2</v>
      </c>
      <c r="I179" s="4"/>
      <c r="J179" s="4">
        <v>1</v>
      </c>
      <c r="K179" s="4">
        <v>0.4</v>
      </c>
      <c r="L179" s="10">
        <f t="shared" si="6"/>
        <v>0.33333333333333331</v>
      </c>
      <c r="M179" s="59">
        <f t="shared" si="8"/>
        <v>0</v>
      </c>
      <c r="N179" s="7">
        <f t="shared" si="7"/>
        <v>1</v>
      </c>
      <c r="O179" s="7"/>
      <c r="P179" s="7"/>
    </row>
    <row r="180" spans="2:16" ht="15" thickBot="1">
      <c r="B180" s="5" t="s">
        <v>197</v>
      </c>
      <c r="C180" s="4">
        <v>3</v>
      </c>
      <c r="D180" s="4"/>
      <c r="E180" s="4">
        <v>1</v>
      </c>
      <c r="F180" s="4"/>
      <c r="G180" s="4"/>
      <c r="H180" s="4">
        <v>2</v>
      </c>
      <c r="I180" s="4"/>
      <c r="J180" s="4">
        <v>7.0000000000000007E-2</v>
      </c>
      <c r="K180" s="4">
        <v>0.02</v>
      </c>
      <c r="L180" s="10">
        <f t="shared" si="6"/>
        <v>0.33333333333333331</v>
      </c>
      <c r="M180" s="59">
        <f t="shared" si="8"/>
        <v>0</v>
      </c>
      <c r="N180" s="7">
        <f t="shared" si="7"/>
        <v>1</v>
      </c>
      <c r="O180" s="7"/>
      <c r="P180" s="7"/>
    </row>
    <row r="181" spans="2:16" ht="15" thickBot="1">
      <c r="B181" s="5" t="s">
        <v>130</v>
      </c>
      <c r="C181" s="4">
        <v>3</v>
      </c>
      <c r="D181" s="4"/>
      <c r="E181" s="4">
        <v>1</v>
      </c>
      <c r="F181" s="4"/>
      <c r="G181" s="4"/>
      <c r="H181" s="4">
        <v>2</v>
      </c>
      <c r="I181" s="4"/>
      <c r="J181" s="4">
        <v>0.2</v>
      </c>
      <c r="K181" s="4">
        <v>7.0000000000000007E-2</v>
      </c>
      <c r="L181" s="10">
        <f t="shared" si="6"/>
        <v>0.33333333333333331</v>
      </c>
      <c r="M181" s="59">
        <f t="shared" si="8"/>
        <v>0</v>
      </c>
      <c r="N181" s="7">
        <f t="shared" si="7"/>
        <v>1</v>
      </c>
      <c r="O181" s="7"/>
      <c r="P181" s="7"/>
    </row>
    <row r="182" spans="2:16" ht="15" thickBot="1">
      <c r="B182" s="5" t="s">
        <v>94</v>
      </c>
      <c r="C182" s="4">
        <v>3</v>
      </c>
      <c r="D182" s="4"/>
      <c r="E182" s="4"/>
      <c r="F182" s="4"/>
      <c r="G182" s="4">
        <v>1</v>
      </c>
      <c r="H182" s="4">
        <v>2</v>
      </c>
      <c r="I182" s="4"/>
      <c r="J182" s="4">
        <v>0.1</v>
      </c>
      <c r="K182" s="4"/>
      <c r="L182" s="10">
        <f t="shared" si="6"/>
        <v>0</v>
      </c>
      <c r="M182" s="59">
        <f t="shared" si="8"/>
        <v>0</v>
      </c>
      <c r="N182" s="7">
        <f t="shared" si="7"/>
        <v>0</v>
      </c>
      <c r="O182" s="7"/>
      <c r="P182" s="7"/>
    </row>
    <row r="183" spans="2:16" ht="15" thickBot="1">
      <c r="B183" s="5" t="s">
        <v>205</v>
      </c>
      <c r="C183" s="4">
        <v>3</v>
      </c>
      <c r="D183" s="4"/>
      <c r="E183" s="4"/>
      <c r="F183" s="4"/>
      <c r="G183" s="4"/>
      <c r="H183" s="4">
        <v>3</v>
      </c>
      <c r="I183" s="4"/>
      <c r="J183" s="4">
        <v>0.6</v>
      </c>
      <c r="K183" s="4"/>
      <c r="L183" s="10">
        <f t="shared" si="6"/>
        <v>0</v>
      </c>
      <c r="M183" s="59">
        <f t="shared" si="8"/>
        <v>0</v>
      </c>
      <c r="N183" s="7" t="e">
        <f t="shared" si="7"/>
        <v>#DIV/0!</v>
      </c>
      <c r="O183" s="7"/>
      <c r="P183" s="7"/>
    </row>
    <row r="184" spans="2:16" ht="15" thickBot="1">
      <c r="B184" s="5" t="s">
        <v>203</v>
      </c>
      <c r="C184" s="4">
        <v>3</v>
      </c>
      <c r="D184" s="4"/>
      <c r="E184" s="4"/>
      <c r="F184" s="4"/>
      <c r="G184" s="4"/>
      <c r="H184" s="4">
        <v>3</v>
      </c>
      <c r="I184" s="4"/>
      <c r="J184" s="4">
        <v>0.2</v>
      </c>
      <c r="K184" s="4"/>
      <c r="L184" s="10">
        <f t="shared" si="6"/>
        <v>0</v>
      </c>
      <c r="M184" s="59">
        <f t="shared" si="8"/>
        <v>0</v>
      </c>
      <c r="N184" s="7" t="e">
        <f t="shared" si="7"/>
        <v>#DIV/0!</v>
      </c>
      <c r="O184" s="7"/>
      <c r="P184" s="7"/>
    </row>
    <row r="185" spans="2:16" ht="15" thickBot="1">
      <c r="B185" s="5" t="s">
        <v>196</v>
      </c>
      <c r="C185" s="4">
        <v>3</v>
      </c>
      <c r="D185" s="4"/>
      <c r="E185" s="4"/>
      <c r="F185" s="4"/>
      <c r="G185" s="4"/>
      <c r="H185" s="4">
        <v>3</v>
      </c>
      <c r="I185" s="4"/>
      <c r="J185" s="4">
        <v>0.6</v>
      </c>
      <c r="K185" s="4"/>
      <c r="L185" s="10">
        <f t="shared" si="6"/>
        <v>0</v>
      </c>
      <c r="M185" s="59">
        <f t="shared" si="8"/>
        <v>0</v>
      </c>
      <c r="N185" s="7" t="e">
        <f t="shared" si="7"/>
        <v>#DIV/0!</v>
      </c>
      <c r="O185" s="7"/>
      <c r="P185" s="7"/>
    </row>
    <row r="186" spans="2:16" ht="15" thickBot="1">
      <c r="B186" s="5" t="s">
        <v>145</v>
      </c>
      <c r="C186" s="4">
        <v>3</v>
      </c>
      <c r="D186" s="2">
        <v>1</v>
      </c>
      <c r="E186" s="4"/>
      <c r="F186" s="4"/>
      <c r="G186" s="4"/>
      <c r="H186" s="4">
        <v>3</v>
      </c>
      <c r="I186" s="4"/>
      <c r="J186" s="4">
        <v>0.6</v>
      </c>
      <c r="K186" s="4"/>
      <c r="L186" s="10">
        <f t="shared" si="6"/>
        <v>0</v>
      </c>
      <c r="M186" s="59">
        <f t="shared" si="8"/>
        <v>0</v>
      </c>
      <c r="N186" s="7" t="e">
        <f t="shared" si="7"/>
        <v>#DIV/0!</v>
      </c>
      <c r="O186" s="7"/>
      <c r="P186" s="7"/>
    </row>
    <row r="187" spans="2:16" ht="15" thickBot="1">
      <c r="B187" s="5" t="s">
        <v>212</v>
      </c>
      <c r="C187" s="4">
        <v>3</v>
      </c>
      <c r="D187" s="4"/>
      <c r="E187" s="4"/>
      <c r="F187" s="4"/>
      <c r="G187" s="4"/>
      <c r="H187" s="4">
        <v>3</v>
      </c>
      <c r="I187" s="4"/>
      <c r="J187" s="4">
        <v>304</v>
      </c>
      <c r="K187" s="4"/>
      <c r="L187" s="10">
        <f t="shared" si="6"/>
        <v>0</v>
      </c>
      <c r="M187" s="59">
        <f t="shared" si="8"/>
        <v>0</v>
      </c>
      <c r="N187" s="7" t="e">
        <f t="shared" si="7"/>
        <v>#DIV/0!</v>
      </c>
      <c r="O187" s="7"/>
      <c r="P187" s="7"/>
    </row>
    <row r="188" spans="2:16" ht="15" thickBot="1">
      <c r="B188" s="5" t="s">
        <v>195</v>
      </c>
      <c r="C188" s="4">
        <v>3</v>
      </c>
      <c r="D188" s="4"/>
      <c r="E188" s="4"/>
      <c r="F188" s="4"/>
      <c r="G188" s="4"/>
      <c r="H188" s="4">
        <v>3</v>
      </c>
      <c r="I188" s="4"/>
      <c r="J188" s="4">
        <v>16</v>
      </c>
      <c r="K188" s="4"/>
      <c r="L188" s="10">
        <f t="shared" si="6"/>
        <v>0</v>
      </c>
      <c r="M188" s="59">
        <f t="shared" si="8"/>
        <v>0</v>
      </c>
      <c r="N188" s="7" t="e">
        <f t="shared" si="7"/>
        <v>#DIV/0!</v>
      </c>
      <c r="O188" s="7"/>
      <c r="P188" s="7"/>
    </row>
    <row r="189" spans="2:16" ht="15" thickBot="1">
      <c r="B189" s="5" t="s">
        <v>100</v>
      </c>
      <c r="C189" s="4">
        <v>3</v>
      </c>
      <c r="D189" s="4"/>
      <c r="E189" s="4"/>
      <c r="F189" s="4"/>
      <c r="G189" s="4"/>
      <c r="H189" s="4">
        <v>3</v>
      </c>
      <c r="I189" s="4"/>
      <c r="J189" s="4">
        <v>70</v>
      </c>
      <c r="K189" s="4"/>
      <c r="L189" s="10">
        <f t="shared" si="6"/>
        <v>0</v>
      </c>
      <c r="M189" s="59">
        <f t="shared" si="8"/>
        <v>0</v>
      </c>
      <c r="N189" s="7" t="e">
        <f t="shared" si="7"/>
        <v>#DIV/0!</v>
      </c>
      <c r="O189" s="7"/>
      <c r="P189" s="7"/>
    </row>
    <row r="190" spans="2:16" ht="15" thickBot="1">
      <c r="B190" s="5" t="s">
        <v>219</v>
      </c>
      <c r="C190" s="4">
        <v>2</v>
      </c>
      <c r="D190" s="2">
        <v>2</v>
      </c>
      <c r="E190" s="4"/>
      <c r="F190" s="4"/>
      <c r="G190" s="4"/>
      <c r="H190" s="4">
        <v>2</v>
      </c>
      <c r="I190" s="4"/>
      <c r="J190" s="4">
        <v>133</v>
      </c>
      <c r="K190" s="4"/>
      <c r="L190" s="10">
        <f t="shared" si="6"/>
        <v>0</v>
      </c>
      <c r="M190" s="59">
        <f t="shared" si="8"/>
        <v>0</v>
      </c>
      <c r="N190" s="7" t="e">
        <f t="shared" si="7"/>
        <v>#DIV/0!</v>
      </c>
      <c r="O190" s="7"/>
      <c r="P190" s="7"/>
    </row>
    <row r="191" spans="2:16" ht="15" thickBot="1">
      <c r="B191" s="5" t="s">
        <v>103</v>
      </c>
      <c r="C191" s="4">
        <v>2</v>
      </c>
      <c r="D191" s="4"/>
      <c r="E191" s="4"/>
      <c r="F191" s="4"/>
      <c r="G191" s="4"/>
      <c r="H191" s="4">
        <v>2</v>
      </c>
      <c r="I191" s="4"/>
      <c r="J191" s="4">
        <v>5</v>
      </c>
      <c r="K191" s="4"/>
      <c r="L191" s="10">
        <f t="shared" si="6"/>
        <v>0</v>
      </c>
      <c r="M191" s="59">
        <f t="shared" si="8"/>
        <v>0</v>
      </c>
      <c r="N191" s="7" t="e">
        <f t="shared" si="7"/>
        <v>#DIV/0!</v>
      </c>
      <c r="O191" s="7"/>
      <c r="P191" s="7"/>
    </row>
    <row r="192" spans="2:16" ht="15" thickBot="1">
      <c r="B192" s="5" t="s">
        <v>215</v>
      </c>
      <c r="C192" s="4">
        <v>2</v>
      </c>
      <c r="D192" s="4"/>
      <c r="E192" s="4"/>
      <c r="F192" s="4"/>
      <c r="G192" s="4"/>
      <c r="H192" s="4">
        <v>2</v>
      </c>
      <c r="I192" s="4"/>
      <c r="J192" s="4">
        <v>3</v>
      </c>
      <c r="K192" s="4"/>
      <c r="L192" s="10">
        <f t="shared" si="6"/>
        <v>0</v>
      </c>
      <c r="M192" s="59">
        <f t="shared" si="8"/>
        <v>0</v>
      </c>
      <c r="N192" s="7" t="e">
        <f t="shared" si="7"/>
        <v>#DIV/0!</v>
      </c>
      <c r="O192" s="7"/>
      <c r="P192" s="7"/>
    </row>
    <row r="193" spans="1:16" ht="21.6" thickBot="1">
      <c r="B193" s="5" t="s">
        <v>220</v>
      </c>
      <c r="C193" s="4">
        <v>2</v>
      </c>
      <c r="D193" s="4"/>
      <c r="E193" s="4"/>
      <c r="F193" s="4"/>
      <c r="G193" s="4"/>
      <c r="H193" s="4">
        <v>2</v>
      </c>
      <c r="I193" s="4"/>
      <c r="J193" s="4">
        <v>66</v>
      </c>
      <c r="K193" s="4"/>
      <c r="L193" s="10">
        <f t="shared" si="6"/>
        <v>0</v>
      </c>
      <c r="M193" s="59">
        <f t="shared" si="8"/>
        <v>0</v>
      </c>
      <c r="N193" s="7" t="e">
        <f t="shared" si="7"/>
        <v>#DIV/0!</v>
      </c>
      <c r="O193" s="7"/>
      <c r="P193" s="7"/>
    </row>
    <row r="194" spans="1:16" ht="15" thickBot="1">
      <c r="B194" s="5" t="s">
        <v>191</v>
      </c>
      <c r="C194" s="4">
        <v>2</v>
      </c>
      <c r="D194" s="4"/>
      <c r="E194" s="4"/>
      <c r="F194" s="4"/>
      <c r="G194" s="4"/>
      <c r="H194" s="4">
        <v>2</v>
      </c>
      <c r="I194" s="4"/>
      <c r="J194" s="4">
        <v>1</v>
      </c>
      <c r="K194" s="4"/>
      <c r="L194" s="10">
        <f t="shared" si="6"/>
        <v>0</v>
      </c>
      <c r="M194" s="59">
        <f t="shared" si="8"/>
        <v>0</v>
      </c>
      <c r="N194" s="7" t="e">
        <f t="shared" si="7"/>
        <v>#DIV/0!</v>
      </c>
      <c r="O194" s="7"/>
      <c r="P194" s="7"/>
    </row>
    <row r="195" spans="1:16" ht="15" thickBot="1">
      <c r="B195" s="5" t="s">
        <v>210</v>
      </c>
      <c r="C195" s="4">
        <v>2</v>
      </c>
      <c r="D195" s="4"/>
      <c r="E195" s="4"/>
      <c r="F195" s="4"/>
      <c r="G195" s="4"/>
      <c r="H195" s="4">
        <v>2</v>
      </c>
      <c r="I195" s="4"/>
      <c r="J195" s="4">
        <v>0.3</v>
      </c>
      <c r="K195" s="4"/>
      <c r="L195" s="10">
        <f t="shared" si="6"/>
        <v>0</v>
      </c>
      <c r="M195" s="59">
        <f t="shared" si="8"/>
        <v>0</v>
      </c>
      <c r="N195" s="7" t="e">
        <f t="shared" si="7"/>
        <v>#DIV/0!</v>
      </c>
      <c r="O195" s="7"/>
      <c r="P195" s="7"/>
    </row>
    <row r="196" spans="1:16" ht="21.6" thickBot="1">
      <c r="B196" s="5" t="s">
        <v>65</v>
      </c>
      <c r="C196" s="4">
        <v>2</v>
      </c>
      <c r="D196" s="4"/>
      <c r="E196" s="4"/>
      <c r="F196" s="4"/>
      <c r="G196" s="4"/>
      <c r="H196" s="4">
        <v>2</v>
      </c>
      <c r="I196" s="4"/>
      <c r="J196" s="4">
        <v>38</v>
      </c>
      <c r="K196" s="4"/>
      <c r="L196" s="10">
        <f t="shared" ref="L196:L202" si="9">(E196+I196)/C196</f>
        <v>0</v>
      </c>
      <c r="M196" s="59">
        <f t="shared" si="8"/>
        <v>0</v>
      </c>
      <c r="N196" s="7" t="e">
        <f t="shared" ref="N196:N202" si="10">E196/(E196+G196)</f>
        <v>#DIV/0!</v>
      </c>
      <c r="O196" s="7"/>
      <c r="P196" s="7"/>
    </row>
    <row r="197" spans="1:16" ht="15" thickBot="1">
      <c r="B197" s="5" t="s">
        <v>209</v>
      </c>
      <c r="C197" s="4">
        <v>2</v>
      </c>
      <c r="D197" s="2">
        <v>1</v>
      </c>
      <c r="E197" s="4"/>
      <c r="F197" s="4"/>
      <c r="G197" s="4"/>
      <c r="H197" s="4">
        <v>2</v>
      </c>
      <c r="I197" s="4"/>
      <c r="J197" s="4">
        <v>0.1</v>
      </c>
      <c r="K197" s="4"/>
      <c r="L197" s="10">
        <f t="shared" si="9"/>
        <v>0</v>
      </c>
      <c r="M197" s="59">
        <f t="shared" si="8"/>
        <v>0</v>
      </c>
      <c r="N197" s="7" t="e">
        <f t="shared" si="10"/>
        <v>#DIV/0!</v>
      </c>
      <c r="O197" s="7"/>
      <c r="P197" s="7"/>
    </row>
    <row r="198" spans="1:16" ht="15" thickBot="1">
      <c r="B198" s="5" t="s">
        <v>214</v>
      </c>
      <c r="C198" s="4">
        <v>2</v>
      </c>
      <c r="D198" s="2">
        <v>1</v>
      </c>
      <c r="E198" s="4"/>
      <c r="F198" s="4"/>
      <c r="G198" s="4"/>
      <c r="H198" s="4">
        <v>2</v>
      </c>
      <c r="I198" s="4"/>
      <c r="J198" s="4">
        <v>52</v>
      </c>
      <c r="K198" s="4"/>
      <c r="L198" s="10">
        <f t="shared" si="9"/>
        <v>0</v>
      </c>
      <c r="M198" s="59">
        <f>I198/H198</f>
        <v>0</v>
      </c>
      <c r="N198" s="7" t="e">
        <f t="shared" si="10"/>
        <v>#DIV/0!</v>
      </c>
      <c r="O198" s="7"/>
      <c r="P198" s="7"/>
    </row>
    <row r="199" spans="1:16" ht="15" thickBot="1">
      <c r="B199" s="5" t="s">
        <v>132</v>
      </c>
      <c r="C199" s="4">
        <v>1</v>
      </c>
      <c r="D199" s="4"/>
      <c r="E199" s="4"/>
      <c r="F199" s="4"/>
      <c r="G199" s="4"/>
      <c r="H199" s="4">
        <v>1</v>
      </c>
      <c r="I199" s="4"/>
      <c r="J199" s="4">
        <v>0.1</v>
      </c>
      <c r="K199" s="4"/>
      <c r="L199" s="10">
        <f t="shared" si="9"/>
        <v>0</v>
      </c>
      <c r="M199" s="59">
        <f t="shared" ref="M199:M202" si="11">I199/H199</f>
        <v>0</v>
      </c>
      <c r="N199" s="7" t="e">
        <f t="shared" si="10"/>
        <v>#DIV/0!</v>
      </c>
      <c r="O199" s="7"/>
      <c r="P199" s="7"/>
    </row>
    <row r="200" spans="1:16" ht="21.6" thickBot="1">
      <c r="B200" s="5" t="s">
        <v>135</v>
      </c>
      <c r="C200" s="4">
        <v>1</v>
      </c>
      <c r="D200" s="4"/>
      <c r="E200" s="4"/>
      <c r="F200" s="4"/>
      <c r="G200" s="4"/>
      <c r="H200" s="4">
        <v>1</v>
      </c>
      <c r="I200" s="4"/>
      <c r="J200" s="4">
        <v>0.1</v>
      </c>
      <c r="K200" s="4"/>
      <c r="L200" s="10">
        <f t="shared" si="9"/>
        <v>0</v>
      </c>
      <c r="M200" s="59">
        <f t="shared" si="11"/>
        <v>0</v>
      </c>
      <c r="N200" s="7" t="e">
        <f t="shared" si="10"/>
        <v>#DIV/0!</v>
      </c>
      <c r="O200" s="7"/>
      <c r="P200" s="7"/>
    </row>
    <row r="201" spans="1:16" ht="21.6" thickBot="1">
      <c r="B201" s="5" t="s">
        <v>208</v>
      </c>
      <c r="C201" s="4">
        <v>1</v>
      </c>
      <c r="D201" s="4"/>
      <c r="E201" s="4"/>
      <c r="F201" s="4"/>
      <c r="G201" s="4"/>
      <c r="H201" s="4">
        <v>1</v>
      </c>
      <c r="I201" s="4"/>
      <c r="J201" s="4">
        <v>9</v>
      </c>
      <c r="K201" s="4"/>
      <c r="L201" s="10">
        <f t="shared" si="9"/>
        <v>0</v>
      </c>
      <c r="M201" s="59">
        <f t="shared" si="11"/>
        <v>0</v>
      </c>
      <c r="N201" s="7" t="e">
        <f t="shared" si="10"/>
        <v>#DIV/0!</v>
      </c>
      <c r="O201" s="7"/>
      <c r="P201" s="7"/>
    </row>
    <row r="202" spans="1:16" ht="15" thickBot="1">
      <c r="B202" s="20" t="s">
        <v>225</v>
      </c>
      <c r="C202" s="21">
        <v>1</v>
      </c>
      <c r="D202" s="21"/>
      <c r="E202" s="21"/>
      <c r="F202" s="21"/>
      <c r="G202" s="21"/>
      <c r="H202" s="21">
        <v>1</v>
      </c>
      <c r="I202" s="21"/>
      <c r="J202" s="21">
        <v>0.8</v>
      </c>
      <c r="K202" s="39"/>
      <c r="L202" s="10">
        <f t="shared" si="9"/>
        <v>0</v>
      </c>
      <c r="M202" s="59">
        <f t="shared" si="11"/>
        <v>0</v>
      </c>
      <c r="N202" s="7" t="e">
        <f t="shared" si="10"/>
        <v>#DIV/0!</v>
      </c>
      <c r="O202" s="7"/>
      <c r="P202" s="7"/>
    </row>
    <row r="203" spans="1:16">
      <c r="B203" s="23"/>
      <c r="C203" s="24"/>
      <c r="D203" s="25"/>
      <c r="E203" s="24"/>
      <c r="F203" s="24"/>
      <c r="G203" s="24"/>
      <c r="H203" s="24"/>
      <c r="I203" s="24"/>
      <c r="J203" s="24"/>
      <c r="L203" s="10"/>
      <c r="M203" s="30"/>
      <c r="N203" s="7"/>
      <c r="O203" s="7"/>
      <c r="P203" s="7"/>
    </row>
    <row r="204" spans="1:16">
      <c r="B204" s="23"/>
      <c r="C204" s="24"/>
      <c r="D204" s="25"/>
      <c r="E204" s="24"/>
      <c r="F204" s="24"/>
      <c r="G204" s="24"/>
      <c r="H204" s="24"/>
      <c r="I204" s="24"/>
      <c r="J204" s="24"/>
      <c r="L204" s="10"/>
      <c r="M204" s="30"/>
      <c r="N204" s="7"/>
      <c r="O204" s="7"/>
      <c r="P204" s="7"/>
    </row>
    <row r="205" spans="1:16">
      <c r="B205" s="23"/>
      <c r="C205" s="24"/>
      <c r="D205" s="25"/>
      <c r="E205" s="24"/>
      <c r="F205" s="24"/>
      <c r="G205" s="24"/>
      <c r="H205" s="24"/>
      <c r="I205" s="24"/>
      <c r="J205" s="24"/>
      <c r="L205" s="10"/>
      <c r="M205" s="30"/>
      <c r="N205" s="7"/>
      <c r="O205" s="7"/>
      <c r="P205" s="7"/>
    </row>
    <row r="206" spans="1:16">
      <c r="B206" s="23"/>
      <c r="C206" s="24"/>
      <c r="D206" s="25"/>
      <c r="E206" s="24"/>
      <c r="F206" s="24"/>
      <c r="G206" s="24"/>
      <c r="H206" s="24"/>
      <c r="I206" s="24"/>
      <c r="J206" s="24"/>
      <c r="L206" s="10"/>
      <c r="M206" s="30"/>
      <c r="N206" s="7"/>
    </row>
    <row r="207" spans="1:16">
      <c r="A207" t="s">
        <v>227</v>
      </c>
      <c r="C207" s="6">
        <f t="shared" ref="C207:I207" si="12">SUM(C3:C206)</f>
        <v>529135</v>
      </c>
      <c r="D207" s="6">
        <f t="shared" si="12"/>
        <v>58100</v>
      </c>
      <c r="E207" s="6">
        <f t="shared" si="12"/>
        <v>23967</v>
      </c>
      <c r="F207" s="6">
        <f t="shared" si="12"/>
        <v>2685</v>
      </c>
      <c r="G207" s="6">
        <f t="shared" si="12"/>
        <v>123380</v>
      </c>
      <c r="H207" s="6">
        <f t="shared" si="12"/>
        <v>381788</v>
      </c>
      <c r="I207" s="6">
        <f t="shared" si="12"/>
        <v>19506</v>
      </c>
      <c r="J207" s="6"/>
      <c r="L207" s="10">
        <f t="shared" ref="L207" si="13">(E207+I207)/C207</f>
        <v>8.2158617366078601E-2</v>
      </c>
      <c r="M207" s="59">
        <f t="shared" ref="M207" si="14">I207/H207</f>
        <v>5.1091181493394242E-2</v>
      </c>
      <c r="N207" s="7">
        <f t="shared" ref="N207" si="15">E207/(E207+G207)</f>
        <v>0.16265685762180432</v>
      </c>
      <c r="O207" s="7"/>
      <c r="P207" s="7"/>
    </row>
    <row r="208" spans="1:16">
      <c r="C208" s="6"/>
      <c r="D208" s="6"/>
      <c r="E208" s="6"/>
      <c r="F208" s="6"/>
      <c r="G208" s="6"/>
      <c r="H208" s="6"/>
      <c r="I208" s="6"/>
      <c r="J208" s="6"/>
      <c r="L208" s="10"/>
      <c r="M208" s="59"/>
      <c r="N208" s="6"/>
      <c r="O208" s="7"/>
      <c r="P208" s="7"/>
    </row>
  </sheetData>
  <hyperlinks>
    <hyperlink ref="B3" r:id="rId1" display="https://www.worldometers.info/coronavirus/country/us/" xr:uid="{4F976D17-4740-4117-A644-979C64CA4424}"/>
    <hyperlink ref="B4" r:id="rId2" display="https://www.worldometers.info/coronavirus/country/china/" xr:uid="{9CC2CCAA-A136-428C-BFF1-2EBB18AAE8A1}"/>
    <hyperlink ref="B5" r:id="rId3" display="https://www.worldometers.info/coronavirus/country/italy/" xr:uid="{56CFAD66-2DCC-42CA-9E6E-72854EC3DF0F}"/>
    <hyperlink ref="B6" r:id="rId4" display="https://www.worldometers.info/coronavirus/country/spain/" xr:uid="{C6E796DB-A39D-4D44-AC73-0D56444238A8}"/>
    <hyperlink ref="B7" r:id="rId5" display="https://www.worldometers.info/coronavirus/country/germany/" xr:uid="{B2668EAA-11F3-4C07-A53B-EEAD23C8B295}"/>
    <hyperlink ref="B8" r:id="rId6" display="https://www.worldometers.info/coronavirus/country/iran/" xr:uid="{2E6CBC2C-EDAA-4112-BFDA-01D3BD24ECFA}"/>
    <hyperlink ref="B9" r:id="rId7" display="https://www.worldometers.info/coronavirus/country/france/" xr:uid="{B61F3532-BD69-4B49-AC7C-8861486CAC77}"/>
    <hyperlink ref="B10" r:id="rId8" display="https://www.worldometers.info/coronavirus/country/switzerland/" xr:uid="{06C8F814-1802-47B9-912D-3A421A53C02C}"/>
    <hyperlink ref="B11" r:id="rId9" display="https://www.worldometers.info/coronavirus/country/uk/" xr:uid="{D5B5083C-8E70-44AB-BA9A-BC42A553FDC7}"/>
    <hyperlink ref="B12" r:id="rId10" display="https://www.worldometers.info/coronavirus/country/south-korea/" xr:uid="{83CCA944-5029-4402-AC21-895D76720DD1}"/>
    <hyperlink ref="B13" r:id="rId11" display="https://www.worldometers.info/coronavirus/country/netherlands/" xr:uid="{2C30E205-A8F9-4DFC-B56B-7230CB06AFA0}"/>
    <hyperlink ref="B14" r:id="rId12" display="https://www.worldometers.info/coronavirus/country/austria/" xr:uid="{E7109FFE-236F-4719-8108-A380C6B22EE5}"/>
    <hyperlink ref="B15" r:id="rId13" display="https://www.worldometers.info/coronavirus/country/belgium/" xr:uid="{601FB360-CFEE-401A-84BF-3987A2BB1F1A}"/>
    <hyperlink ref="B16" r:id="rId14" display="https://www.worldometers.info/coronavirus/country/canada/" xr:uid="{3D1A81C0-2E8B-47D3-AFE3-F3B857E4AECF}"/>
    <hyperlink ref="B17" r:id="rId15" display="https://www.worldometers.info/coronavirus/country/turkey/" xr:uid="{FBD91687-6E12-49D0-BE1B-D1DF1EDE5A63}"/>
    <hyperlink ref="B18" r:id="rId16" display="https://www.worldometers.info/coronavirus/country/portugal/" xr:uid="{D1F0BEB5-5665-43D8-96C0-6CECB1907F3F}"/>
    <hyperlink ref="B19" r:id="rId17" display="https://www.worldometers.info/coronavirus/country/norway/" xr:uid="{2BF98D10-DE07-4877-AAAF-DA6520C99888}"/>
    <hyperlink ref="B20" r:id="rId18" display="https://www.worldometers.info/coronavirus/country/australia/" xr:uid="{BD488533-9F14-4640-8D7F-A1A8726658D4}"/>
    <hyperlink ref="B21" r:id="rId19" display="https://www.worldometers.info/coronavirus/country/brazil/" xr:uid="{765B725F-F233-48EA-B212-389E572FF949}"/>
    <hyperlink ref="B22" r:id="rId20" display="https://www.worldometers.info/coronavirus/country/sweden/" xr:uid="{F9E30CCD-5BBD-4C76-8E28-5B78FACAB19E}"/>
    <hyperlink ref="B23" r:id="rId21" display="https://www.worldometers.info/coronavirus/country/israel/" xr:uid="{DE0D4310-CAF7-470A-944A-F053F36EACD5}"/>
    <hyperlink ref="B24" r:id="rId22" display="https://www.worldometers.info/coronavirus/country/malaysia/" xr:uid="{EAF88B93-BC15-4A41-8652-AAF9CC6C1C0A}"/>
    <hyperlink ref="B26" r:id="rId23" display="https://www.worldometers.info/coronavirus/country/denmark/" xr:uid="{2857E4C9-4626-4CB5-825B-4226274CF0D2}"/>
    <hyperlink ref="B27" r:id="rId24" display="https://www.worldometers.info/coronavirus/country/ireland/" xr:uid="{3C4BB717-034D-4094-921A-D28F31D30F7C}"/>
    <hyperlink ref="B32" r:id="rId25" display="https://www.worldometers.info/coronavirus/country/poland/" xr:uid="{9C353A7A-32C8-44BD-AC14-FEFDCECB38CB}"/>
    <hyperlink ref="B39" r:id="rId26" display="https://www.worldometers.info/coronavirus/country/indonesia/" xr:uid="{F7F19713-4C03-4341-835B-2EDB003944D3}"/>
    <hyperlink ref="B40" r:id="rId27" display="https://www.worldometers.info/coronavirus/country/greece/" xr:uid="{180C6202-9FAD-46BB-B2CB-86ABA3B458AA}"/>
    <hyperlink ref="B43" r:id="rId28" display="https://www.worldometers.info/coronavirus/country/india/" xr:uid="{DF68EA10-EA06-46B6-B68E-E02243EF6FD5}"/>
    <hyperlink ref="B45" r:id="rId29" display="https://www.worldometers.info/coronavirus/country/philippines/" xr:uid="{4F33A35D-BB48-419D-B2F4-CD868854985A}"/>
    <hyperlink ref="B60" r:id="rId30" display="https://www.worldometers.info/coronavirus/country/china-hong-kong-sar/" xr:uid="{6874E5BD-C3C2-4E5D-93A3-B9559B20145F}"/>
    <hyperlink ref="B61" r:id="rId31" display="https://www.worldometers.info/coronavirus/country/iraq/" xr:uid="{47BC3A57-2B5F-4EB0-872A-417F47524269}"/>
    <hyperlink ref="B63" r:id="rId32" display="https://www.worldometers.info/coronavirus/country/algeria/" xr:uid="{AF4E71E7-61EF-4855-926D-3A85C261D6FC}"/>
  </hyperlinks>
  <pageMargins left="0.7" right="0.7" top="0.75" bottom="0.75" header="0.3" footer="0.3"/>
  <pageSetup orientation="portrait" r:id="rId3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F582D-F0D7-47D9-A2DB-4EB32171BD79}">
  <dimension ref="A1:P208"/>
  <sheetViews>
    <sheetView zoomScale="90" zoomScaleNormal="90" workbookViewId="0">
      <pane xSplit="2" ySplit="1" topLeftCell="C2" activePane="bottomRight" state="frozen"/>
      <selection pane="bottomRight" activeCell="L10" sqref="L10"/>
      <selection pane="bottomLeft" activeCell="A2" sqref="A2"/>
      <selection pane="topRight" activeCell="C1" sqref="C1"/>
    </sheetView>
  </sheetViews>
  <sheetFormatPr defaultRowHeight="14.45"/>
  <cols>
    <col min="2" max="2" width="14" customWidth="1"/>
    <col min="3" max="4" width="10.5703125" customWidth="1"/>
    <col min="5" max="5" width="11.42578125" customWidth="1"/>
    <col min="6" max="6" width="11.28515625" customWidth="1"/>
    <col min="7" max="7" width="15.42578125" customWidth="1"/>
    <col min="8" max="8" width="11.5703125" customWidth="1"/>
    <col min="9" max="9" width="13.42578125" customWidth="1"/>
    <col min="10" max="10" width="17.85546875" customWidth="1"/>
    <col min="11" max="11" width="14.140625" customWidth="1"/>
    <col min="12" max="12" width="30.85546875" style="8" customWidth="1"/>
    <col min="13" max="13" width="13.7109375" style="29" customWidth="1"/>
  </cols>
  <sheetData>
    <row r="1" spans="2:16" ht="29.45" thickBot="1"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63" t="s">
        <v>9</v>
      </c>
      <c r="K1" s="63" t="s">
        <v>10</v>
      </c>
      <c r="L1" s="8" t="s">
        <v>13</v>
      </c>
      <c r="M1" s="29" t="s">
        <v>14</v>
      </c>
      <c r="N1" s="8"/>
      <c r="O1" s="8"/>
      <c r="P1" s="8"/>
    </row>
    <row r="2" spans="2:16" ht="15" thickBot="1">
      <c r="B2" s="36"/>
      <c r="C2" s="37"/>
      <c r="D2" s="37"/>
      <c r="E2" s="37"/>
      <c r="F2" s="37"/>
      <c r="G2" s="37"/>
      <c r="H2" s="37"/>
      <c r="I2" s="37"/>
      <c r="J2" s="37"/>
      <c r="K2" s="38"/>
      <c r="N2" s="8"/>
      <c r="O2" s="8"/>
      <c r="P2" s="8"/>
    </row>
    <row r="3" spans="2:16" ht="15" thickBot="1">
      <c r="B3" s="18" t="s">
        <v>147</v>
      </c>
      <c r="C3" s="15">
        <v>81285</v>
      </c>
      <c r="D3" s="16">
        <v>67</v>
      </c>
      <c r="E3" s="15">
        <v>3287</v>
      </c>
      <c r="F3" s="16">
        <v>6</v>
      </c>
      <c r="G3" s="15">
        <v>74051</v>
      </c>
      <c r="H3" s="15">
        <v>3947</v>
      </c>
      <c r="I3" s="15">
        <v>1235</v>
      </c>
      <c r="J3" s="16">
        <v>56</v>
      </c>
      <c r="K3" s="16">
        <v>2</v>
      </c>
      <c r="L3" s="10">
        <f>(E3+I3)/C3</f>
        <v>5.563142031125054E-2</v>
      </c>
      <c r="M3" s="59">
        <f>I3/H3</f>
        <v>0.31289587028122623</v>
      </c>
      <c r="N3" s="6"/>
      <c r="O3" s="7"/>
      <c r="P3" s="7"/>
    </row>
    <row r="4" spans="2:16" ht="15" thickBot="1">
      <c r="B4" s="17" t="s">
        <v>62</v>
      </c>
      <c r="C4" s="1">
        <v>74386</v>
      </c>
      <c r="D4" s="14"/>
      <c r="E4" s="1">
        <v>7503</v>
      </c>
      <c r="F4" s="3"/>
      <c r="G4" s="1">
        <v>9362</v>
      </c>
      <c r="H4" s="1">
        <v>57521</v>
      </c>
      <c r="I4" s="1">
        <v>3489</v>
      </c>
      <c r="J4" s="1">
        <v>1230</v>
      </c>
      <c r="K4" s="4">
        <v>124</v>
      </c>
      <c r="L4" s="10">
        <f t="shared" ref="L4:L67" si="0">(E4+I4)/C4</f>
        <v>0.1477697416180464</v>
      </c>
      <c r="M4" s="59">
        <f>I4/H4</f>
        <v>6.0656108203960293E-2</v>
      </c>
      <c r="N4" s="6"/>
      <c r="O4" s="7"/>
      <c r="P4" s="7"/>
    </row>
    <row r="5" spans="2:16" ht="15" thickBot="1">
      <c r="B5" s="17" t="s">
        <v>73</v>
      </c>
      <c r="C5" s="1">
        <v>68367</v>
      </c>
      <c r="D5" s="14">
        <v>156</v>
      </c>
      <c r="E5" s="1">
        <v>1029</v>
      </c>
      <c r="F5" s="3">
        <v>2</v>
      </c>
      <c r="G5" s="4">
        <v>394</v>
      </c>
      <c r="H5" s="1">
        <v>66944</v>
      </c>
      <c r="I5" s="1">
        <v>1452</v>
      </c>
      <c r="J5" s="4">
        <v>207</v>
      </c>
      <c r="K5" s="4">
        <v>3</v>
      </c>
      <c r="L5" s="10">
        <f t="shared" si="0"/>
        <v>3.6289437886699721E-2</v>
      </c>
      <c r="M5" s="59">
        <f>I5/H5</f>
        <v>2.1689770554493309E-2</v>
      </c>
      <c r="N5" s="6"/>
      <c r="O5" s="7"/>
      <c r="P5" s="7"/>
    </row>
    <row r="6" spans="2:16" ht="15" thickBot="1">
      <c r="B6" s="17" t="s">
        <v>79</v>
      </c>
      <c r="C6" s="1">
        <v>49515</v>
      </c>
      <c r="D6" s="14"/>
      <c r="E6" s="1">
        <v>3647</v>
      </c>
      <c r="F6" s="3"/>
      <c r="G6" s="1">
        <v>5367</v>
      </c>
      <c r="H6" s="1">
        <v>40501</v>
      </c>
      <c r="I6" s="1">
        <v>3166</v>
      </c>
      <c r="J6" s="1">
        <v>1059</v>
      </c>
      <c r="K6" s="4">
        <v>78</v>
      </c>
      <c r="L6" s="10">
        <f t="shared" si="0"/>
        <v>0.13759466828233868</v>
      </c>
      <c r="M6" s="59">
        <f t="shared" ref="M6:M69" si="1">I6/H6</f>
        <v>7.8170909360262705E-2</v>
      </c>
      <c r="N6" s="6"/>
      <c r="O6" s="7"/>
      <c r="P6" s="7"/>
    </row>
    <row r="7" spans="2:16" ht="15" thickBot="1">
      <c r="B7" s="17" t="s">
        <v>52</v>
      </c>
      <c r="C7" s="1">
        <v>37323</v>
      </c>
      <c r="D7" s="14"/>
      <c r="E7" s="4">
        <v>206</v>
      </c>
      <c r="F7" s="3"/>
      <c r="G7" s="1">
        <v>3547</v>
      </c>
      <c r="H7" s="1">
        <v>33570</v>
      </c>
      <c r="I7" s="4">
        <v>23</v>
      </c>
      <c r="J7" s="4">
        <v>445</v>
      </c>
      <c r="K7" s="4">
        <v>2</v>
      </c>
      <c r="L7" s="10">
        <f t="shared" si="0"/>
        <v>6.135626825281998E-3</v>
      </c>
      <c r="M7" s="59">
        <f t="shared" si="1"/>
        <v>6.8513553768245457E-4</v>
      </c>
      <c r="N7" s="6"/>
      <c r="O7" s="7"/>
      <c r="P7" s="7"/>
    </row>
    <row r="8" spans="2:16" s="11" customFormat="1" ht="15" thickBot="1">
      <c r="B8" s="17" t="s">
        <v>99</v>
      </c>
      <c r="C8" s="1">
        <v>27017</v>
      </c>
      <c r="D8" s="14"/>
      <c r="E8" s="1">
        <v>2077</v>
      </c>
      <c r="F8" s="3"/>
      <c r="G8" s="1">
        <v>9625</v>
      </c>
      <c r="H8" s="1">
        <v>15315</v>
      </c>
      <c r="I8" s="4"/>
      <c r="J8" s="4">
        <v>322</v>
      </c>
      <c r="K8" s="4">
        <v>25</v>
      </c>
      <c r="L8" s="10">
        <f t="shared" si="0"/>
        <v>7.6877521560498943E-2</v>
      </c>
      <c r="M8" s="59">
        <f t="shared" si="1"/>
        <v>0</v>
      </c>
      <c r="N8" s="6"/>
      <c r="O8" s="7"/>
      <c r="P8" s="7"/>
    </row>
    <row r="9" spans="2:16" ht="15" thickBot="1">
      <c r="B9" s="17" t="s">
        <v>95</v>
      </c>
      <c r="C9" s="1">
        <v>25233</v>
      </c>
      <c r="D9" s="14"/>
      <c r="E9" s="1">
        <v>1331</v>
      </c>
      <c r="F9" s="3"/>
      <c r="G9" s="1">
        <v>3900</v>
      </c>
      <c r="H9" s="1">
        <v>20002</v>
      </c>
      <c r="I9" s="1">
        <v>2827</v>
      </c>
      <c r="J9" s="4">
        <v>387</v>
      </c>
      <c r="K9" s="4">
        <v>20</v>
      </c>
      <c r="L9" s="10">
        <f t="shared" si="0"/>
        <v>0.16478421115206277</v>
      </c>
      <c r="M9" s="59">
        <f t="shared" si="1"/>
        <v>0.14133586641335866</v>
      </c>
      <c r="N9" s="6"/>
      <c r="O9" s="7"/>
      <c r="P9" s="7"/>
    </row>
    <row r="10" spans="2:16" ht="15" thickBot="1">
      <c r="B10" s="17" t="s">
        <v>46</v>
      </c>
      <c r="C10" s="1">
        <v>10897</v>
      </c>
      <c r="D10" s="14"/>
      <c r="E10" s="4">
        <v>153</v>
      </c>
      <c r="F10" s="3"/>
      <c r="G10" s="4">
        <v>131</v>
      </c>
      <c r="H10" s="1">
        <v>10613</v>
      </c>
      <c r="I10" s="4">
        <v>141</v>
      </c>
      <c r="J10" s="1">
        <v>1259</v>
      </c>
      <c r="K10" s="4">
        <v>18</v>
      </c>
      <c r="L10" s="10">
        <f t="shared" si="0"/>
        <v>2.6979902725520786E-2</v>
      </c>
      <c r="M10" s="59">
        <f t="shared" si="1"/>
        <v>1.3285593140488081E-2</v>
      </c>
      <c r="N10" s="6"/>
      <c r="O10" s="7"/>
      <c r="P10" s="7"/>
    </row>
    <row r="11" spans="2:16" ht="15" thickBot="1">
      <c r="B11" s="17" t="s">
        <v>89</v>
      </c>
      <c r="C11" s="1">
        <v>9529</v>
      </c>
      <c r="D11" s="2"/>
      <c r="E11" s="4">
        <v>465</v>
      </c>
      <c r="F11" s="3"/>
      <c r="G11" s="1">
        <v>135</v>
      </c>
      <c r="H11" s="1">
        <v>8929</v>
      </c>
      <c r="I11" s="4">
        <v>163</v>
      </c>
      <c r="J11" s="4">
        <v>140</v>
      </c>
      <c r="K11" s="4">
        <v>7</v>
      </c>
      <c r="L11" s="10">
        <f t="shared" si="0"/>
        <v>6.5904082275160036E-2</v>
      </c>
      <c r="M11" s="59">
        <f t="shared" si="1"/>
        <v>1.8255123754059806E-2</v>
      </c>
      <c r="N11" s="6"/>
      <c r="O11" s="7"/>
      <c r="P11" s="7"/>
    </row>
    <row r="12" spans="2:16" ht="15" thickBot="1">
      <c r="B12" s="17" t="s">
        <v>29</v>
      </c>
      <c r="C12" s="1">
        <v>9241</v>
      </c>
      <c r="D12" s="14">
        <v>104</v>
      </c>
      <c r="E12" s="4">
        <v>131</v>
      </c>
      <c r="F12" s="3">
        <v>5</v>
      </c>
      <c r="G12" s="1">
        <v>4144</v>
      </c>
      <c r="H12" s="1">
        <v>4966</v>
      </c>
      <c r="I12" s="4">
        <v>59</v>
      </c>
      <c r="J12" s="4">
        <v>180</v>
      </c>
      <c r="K12" s="4">
        <v>3</v>
      </c>
      <c r="L12" s="10">
        <f t="shared" si="0"/>
        <v>2.0560545395519967E-2</v>
      </c>
      <c r="M12" s="59">
        <f t="shared" si="1"/>
        <v>1.1880789367700362E-2</v>
      </c>
      <c r="N12" s="6"/>
      <c r="O12" s="7"/>
      <c r="P12" s="7"/>
    </row>
    <row r="13" spans="2:16" ht="15" thickBot="1">
      <c r="B13" s="17" t="s">
        <v>84</v>
      </c>
      <c r="C13" s="1">
        <v>6412</v>
      </c>
      <c r="D13" s="2"/>
      <c r="E13" s="4">
        <v>356</v>
      </c>
      <c r="F13" s="3"/>
      <c r="G13" s="4">
        <v>3</v>
      </c>
      <c r="H13" s="1">
        <v>6053</v>
      </c>
      <c r="I13" s="4">
        <v>582</v>
      </c>
      <c r="J13" s="4">
        <v>374</v>
      </c>
      <c r="K13" s="4">
        <v>21</v>
      </c>
      <c r="L13" s="10">
        <f t="shared" si="0"/>
        <v>0.14628820960698691</v>
      </c>
      <c r="M13" s="59">
        <f t="shared" si="1"/>
        <v>9.6150669089707583E-2</v>
      </c>
      <c r="N13" s="6"/>
      <c r="O13" s="7"/>
      <c r="P13" s="7"/>
    </row>
    <row r="14" spans="2:16" ht="15" thickBot="1">
      <c r="B14" s="17" t="s">
        <v>51</v>
      </c>
      <c r="C14" s="1">
        <v>5588</v>
      </c>
      <c r="D14" s="2"/>
      <c r="E14" s="4">
        <v>31</v>
      </c>
      <c r="F14" s="3"/>
      <c r="G14" s="4">
        <v>9</v>
      </c>
      <c r="H14" s="1">
        <v>5548</v>
      </c>
      <c r="I14" s="4">
        <v>28</v>
      </c>
      <c r="J14" s="4">
        <v>620</v>
      </c>
      <c r="K14" s="4">
        <v>3</v>
      </c>
      <c r="L14" s="10">
        <f t="shared" si="0"/>
        <v>1.0558339298496779E-2</v>
      </c>
      <c r="M14" s="59">
        <f t="shared" si="1"/>
        <v>5.0468637346791634E-3</v>
      </c>
      <c r="N14" s="6"/>
      <c r="O14" s="7"/>
      <c r="P14" s="7"/>
    </row>
    <row r="15" spans="2:16" ht="15" thickBot="1">
      <c r="B15" s="17" t="s">
        <v>77</v>
      </c>
      <c r="C15" s="1">
        <v>4937</v>
      </c>
      <c r="D15" s="2"/>
      <c r="E15" s="4">
        <v>178</v>
      </c>
      <c r="F15" s="3"/>
      <c r="G15" s="4">
        <v>547</v>
      </c>
      <c r="H15" s="1">
        <v>4212</v>
      </c>
      <c r="I15" s="4">
        <v>474</v>
      </c>
      <c r="J15" s="4">
        <v>426</v>
      </c>
      <c r="K15" s="4">
        <v>15</v>
      </c>
      <c r="L15" s="10">
        <f t="shared" si="0"/>
        <v>0.13206400648166902</v>
      </c>
      <c r="M15" s="59">
        <f t="shared" si="1"/>
        <v>0.11253561253561253</v>
      </c>
      <c r="N15" s="6"/>
      <c r="O15" s="7"/>
      <c r="P15" s="7"/>
    </row>
    <row r="16" spans="2:16" ht="15" thickBot="1">
      <c r="B16" s="17" t="s">
        <v>43</v>
      </c>
      <c r="C16" s="1">
        <v>3409</v>
      </c>
      <c r="D16" s="2"/>
      <c r="E16" s="4">
        <v>36</v>
      </c>
      <c r="F16" s="3"/>
      <c r="G16" s="4">
        <v>185</v>
      </c>
      <c r="H16" s="1">
        <v>3188</v>
      </c>
      <c r="I16" s="4">
        <v>1</v>
      </c>
      <c r="J16" s="4">
        <v>90</v>
      </c>
      <c r="K16" s="4">
        <v>1</v>
      </c>
      <c r="L16" s="10">
        <f t="shared" si="0"/>
        <v>1.0853622763273688E-2</v>
      </c>
      <c r="M16" s="59">
        <f t="shared" si="1"/>
        <v>3.1367628607277288E-4</v>
      </c>
      <c r="N16" s="6"/>
      <c r="O16" s="7"/>
      <c r="P16" s="7"/>
    </row>
    <row r="17" spans="2:16" ht="15" thickBot="1">
      <c r="B17" s="17" t="s">
        <v>31</v>
      </c>
      <c r="C17" s="1">
        <v>3084</v>
      </c>
      <c r="D17" s="2"/>
      <c r="E17" s="4">
        <v>14</v>
      </c>
      <c r="F17" s="3"/>
      <c r="G17" s="4">
        <v>6</v>
      </c>
      <c r="H17" s="1">
        <v>3064</v>
      </c>
      <c r="I17" s="4">
        <v>57</v>
      </c>
      <c r="J17" s="4">
        <v>569</v>
      </c>
      <c r="K17" s="4">
        <v>3</v>
      </c>
      <c r="L17" s="10">
        <f t="shared" si="0"/>
        <v>2.3022049286640728E-2</v>
      </c>
      <c r="M17" s="59">
        <f t="shared" si="1"/>
        <v>1.8603133159268929E-2</v>
      </c>
      <c r="N17" s="6"/>
      <c r="O17" s="7"/>
      <c r="P17" s="7"/>
    </row>
    <row r="18" spans="2:16" s="11" customFormat="1" ht="15" thickBot="1">
      <c r="B18" s="17" t="s">
        <v>59</v>
      </c>
      <c r="C18" s="1">
        <v>2995</v>
      </c>
      <c r="D18" s="2"/>
      <c r="E18" s="4">
        <v>43</v>
      </c>
      <c r="F18" s="3"/>
      <c r="G18" s="4">
        <v>22</v>
      </c>
      <c r="H18" s="1">
        <v>2930</v>
      </c>
      <c r="I18" s="4">
        <v>61</v>
      </c>
      <c r="J18" s="4">
        <v>294</v>
      </c>
      <c r="K18" s="4">
        <v>4</v>
      </c>
      <c r="L18" s="10">
        <f t="shared" si="0"/>
        <v>3.4724540901502503E-2</v>
      </c>
      <c r="M18" s="59">
        <f t="shared" si="1"/>
        <v>2.0819112627986348E-2</v>
      </c>
      <c r="N18" s="6"/>
      <c r="O18" s="7"/>
      <c r="P18" s="7"/>
    </row>
    <row r="19" spans="2:16" ht="15" thickBot="1">
      <c r="B19" s="17" t="s">
        <v>25</v>
      </c>
      <c r="C19" s="1">
        <v>2676</v>
      </c>
      <c r="D19" s="2"/>
      <c r="E19" s="4">
        <v>11</v>
      </c>
      <c r="F19" s="3"/>
      <c r="G19" s="4">
        <v>118</v>
      </c>
      <c r="H19" s="1">
        <v>2547</v>
      </c>
      <c r="I19" s="4">
        <v>11</v>
      </c>
      <c r="J19" s="4">
        <v>105</v>
      </c>
      <c r="K19" s="4">
        <v>0.4</v>
      </c>
      <c r="L19" s="10">
        <f t="shared" si="0"/>
        <v>8.2212257100149483E-3</v>
      </c>
      <c r="M19" s="59">
        <f t="shared" si="1"/>
        <v>4.3188064389477815E-3</v>
      </c>
      <c r="N19" s="6"/>
      <c r="O19" s="7"/>
      <c r="P19" s="7"/>
    </row>
    <row r="20" spans="2:16" ht="15" thickBot="1">
      <c r="B20" s="17" t="s">
        <v>123</v>
      </c>
      <c r="C20" s="1">
        <v>2554</v>
      </c>
      <c r="D20" s="2"/>
      <c r="E20" s="4">
        <v>59</v>
      </c>
      <c r="F20" s="3"/>
      <c r="G20" s="4">
        <v>2</v>
      </c>
      <c r="H20" s="1">
        <v>2493</v>
      </c>
      <c r="I20" s="4">
        <v>18</v>
      </c>
      <c r="J20" s="4">
        <v>12</v>
      </c>
      <c r="K20" s="4">
        <v>0.3</v>
      </c>
      <c r="L20" s="10">
        <f t="shared" si="0"/>
        <v>3.0148786217697728E-2</v>
      </c>
      <c r="M20" s="59">
        <f t="shared" si="1"/>
        <v>7.2202166064981952E-3</v>
      </c>
      <c r="N20" s="6"/>
      <c r="O20" s="7"/>
      <c r="P20" s="7"/>
    </row>
    <row r="21" spans="2:16" ht="15" thickBot="1">
      <c r="B21" s="17" t="s">
        <v>81</v>
      </c>
      <c r="C21" s="1">
        <v>2526</v>
      </c>
      <c r="D21" s="2"/>
      <c r="E21" s="4">
        <v>62</v>
      </c>
      <c r="F21" s="3"/>
      <c r="G21" s="4">
        <v>16</v>
      </c>
      <c r="H21" s="1">
        <v>2448</v>
      </c>
      <c r="I21" s="4">
        <v>158</v>
      </c>
      <c r="J21" s="4">
        <v>250</v>
      </c>
      <c r="K21" s="4">
        <v>6</v>
      </c>
      <c r="L21" s="10">
        <f t="shared" si="0"/>
        <v>8.7094220110847193E-2</v>
      </c>
      <c r="M21" s="59">
        <f t="shared" si="1"/>
        <v>6.4542483660130726E-2</v>
      </c>
      <c r="N21" s="6"/>
      <c r="O21" s="7"/>
      <c r="P21" s="7"/>
    </row>
    <row r="22" spans="2:16" ht="15" thickBot="1">
      <c r="B22" s="5" t="s">
        <v>87</v>
      </c>
      <c r="C22" s="1">
        <v>2433</v>
      </c>
      <c r="D22" s="2"/>
      <c r="E22" s="4">
        <v>59</v>
      </c>
      <c r="F22" s="3"/>
      <c r="G22" s="4">
        <v>26</v>
      </c>
      <c r="H22" s="1">
        <v>2348</v>
      </c>
      <c r="I22" s="4">
        <v>136</v>
      </c>
      <c r="J22" s="4">
        <v>29</v>
      </c>
      <c r="K22" s="4">
        <v>0.7</v>
      </c>
      <c r="L22" s="10">
        <f t="shared" si="0"/>
        <v>8.0147965474722568E-2</v>
      </c>
      <c r="M22" s="59">
        <f t="shared" si="1"/>
        <v>5.7921635434412269E-2</v>
      </c>
      <c r="N22" s="6"/>
      <c r="O22" s="7"/>
      <c r="P22" s="7"/>
    </row>
    <row r="23" spans="2:16" s="11" customFormat="1" ht="15" thickBot="1">
      <c r="B23" s="5" t="s">
        <v>49</v>
      </c>
      <c r="C23" s="1">
        <v>2369</v>
      </c>
      <c r="D23" s="2"/>
      <c r="E23" s="4">
        <v>5</v>
      </c>
      <c r="F23" s="3"/>
      <c r="G23" s="4">
        <v>58</v>
      </c>
      <c r="H23" s="1">
        <v>2306</v>
      </c>
      <c r="I23" s="4">
        <v>37</v>
      </c>
      <c r="J23" s="4">
        <v>274</v>
      </c>
      <c r="K23" s="4">
        <v>0.6</v>
      </c>
      <c r="L23" s="10">
        <f t="shared" si="0"/>
        <v>1.7728999577880964E-2</v>
      </c>
      <c r="M23" s="59">
        <f t="shared" si="1"/>
        <v>1.6045099739809193E-2</v>
      </c>
      <c r="N23" s="12"/>
      <c r="O23" s="13"/>
      <c r="P23" s="13"/>
    </row>
    <row r="24" spans="2:16" ht="15" thickBot="1">
      <c r="B24" s="17" t="s">
        <v>76</v>
      </c>
      <c r="C24" s="1">
        <v>1796</v>
      </c>
      <c r="D24" s="2"/>
      <c r="E24" s="4">
        <v>20</v>
      </c>
      <c r="F24" s="3"/>
      <c r="G24" s="4">
        <v>199</v>
      </c>
      <c r="H24" s="1">
        <v>1577</v>
      </c>
      <c r="I24" s="4">
        <v>64</v>
      </c>
      <c r="J24" s="4">
        <v>55</v>
      </c>
      <c r="K24" s="4">
        <v>0.6</v>
      </c>
      <c r="L24" s="10">
        <f t="shared" si="0"/>
        <v>4.6770601336302897E-2</v>
      </c>
      <c r="M24" s="59">
        <f t="shared" si="1"/>
        <v>4.0583386176284084E-2</v>
      </c>
      <c r="N24" s="6"/>
      <c r="O24" s="7"/>
      <c r="P24" s="7"/>
    </row>
    <row r="25" spans="2:16" ht="15" thickBot="1">
      <c r="B25" s="17" t="s">
        <v>54</v>
      </c>
      <c r="C25" s="1">
        <v>1724</v>
      </c>
      <c r="D25" s="2"/>
      <c r="E25" s="4">
        <v>34</v>
      </c>
      <c r="F25" s="3"/>
      <c r="G25" s="4">
        <v>1</v>
      </c>
      <c r="H25" s="1">
        <v>1689</v>
      </c>
      <c r="I25" s="4">
        <v>87</v>
      </c>
      <c r="J25" s="4">
        <v>298</v>
      </c>
      <c r="K25" s="4">
        <v>6</v>
      </c>
      <c r="L25" s="10">
        <f t="shared" si="0"/>
        <v>7.0185614849187936E-2</v>
      </c>
      <c r="M25" s="59">
        <f t="shared" si="1"/>
        <v>5.1509769094138541E-2</v>
      </c>
      <c r="N25" s="6"/>
      <c r="O25" s="7"/>
      <c r="P25" s="7"/>
    </row>
    <row r="26" spans="2:16" ht="15" thickBot="1">
      <c r="B26" s="5" t="s">
        <v>48</v>
      </c>
      <c r="C26" s="1">
        <v>1654</v>
      </c>
      <c r="D26" s="2"/>
      <c r="E26" s="4">
        <v>6</v>
      </c>
      <c r="F26" s="3"/>
      <c r="G26" s="4">
        <v>10</v>
      </c>
      <c r="H26" s="1">
        <v>1638</v>
      </c>
      <c r="I26" s="4">
        <v>19</v>
      </c>
      <c r="J26" s="4">
        <v>154</v>
      </c>
      <c r="K26" s="4">
        <v>0.6</v>
      </c>
      <c r="L26" s="10">
        <f t="shared" si="0"/>
        <v>1.5114873035066506E-2</v>
      </c>
      <c r="M26" s="59">
        <f t="shared" si="1"/>
        <v>1.15995115995116E-2</v>
      </c>
      <c r="N26" s="6"/>
      <c r="O26" s="7"/>
      <c r="P26" s="7"/>
    </row>
    <row r="27" spans="2:16" ht="15" thickBot="1">
      <c r="B27" s="17" t="s">
        <v>68</v>
      </c>
      <c r="C27" s="1">
        <v>1564</v>
      </c>
      <c r="D27" s="2"/>
      <c r="E27" s="4">
        <v>9</v>
      </c>
      <c r="F27" s="3"/>
      <c r="G27" s="4">
        <v>5</v>
      </c>
      <c r="H27" s="1">
        <v>1550</v>
      </c>
      <c r="I27" s="4">
        <v>39</v>
      </c>
      <c r="J27" s="4">
        <v>317</v>
      </c>
      <c r="K27" s="4">
        <v>2</v>
      </c>
      <c r="L27" s="10">
        <f t="shared" si="0"/>
        <v>3.0690537084398978E-2</v>
      </c>
      <c r="M27" s="59">
        <f t="shared" si="1"/>
        <v>2.5161290322580646E-2</v>
      </c>
      <c r="N27" s="6"/>
      <c r="O27" s="7"/>
      <c r="P27" s="7"/>
    </row>
    <row r="28" spans="2:16" ht="15" thickBot="1">
      <c r="B28" s="5" t="s">
        <v>33</v>
      </c>
      <c r="C28" s="1">
        <v>1333</v>
      </c>
      <c r="D28" s="2"/>
      <c r="E28" s="4">
        <v>8</v>
      </c>
      <c r="F28" s="3"/>
      <c r="G28" s="4">
        <v>6</v>
      </c>
      <c r="H28" s="1">
        <v>1319</v>
      </c>
      <c r="I28" s="4">
        <v>3</v>
      </c>
      <c r="J28" s="1">
        <v>2129</v>
      </c>
      <c r="K28" s="4">
        <v>13</v>
      </c>
      <c r="L28" s="10">
        <f t="shared" si="0"/>
        <v>8.2520630157539385E-3</v>
      </c>
      <c r="M28" s="59">
        <f t="shared" si="1"/>
        <v>2.2744503411675512E-3</v>
      </c>
      <c r="N28" s="6"/>
      <c r="O28" s="7"/>
      <c r="P28" s="7"/>
    </row>
    <row r="29" spans="2:16" ht="15" thickBot="1">
      <c r="B29" s="5" t="s">
        <v>105</v>
      </c>
      <c r="C29" s="1">
        <v>1307</v>
      </c>
      <c r="D29" s="2"/>
      <c r="E29" s="4">
        <v>45</v>
      </c>
      <c r="F29" s="4"/>
      <c r="G29" s="4">
        <v>310</v>
      </c>
      <c r="H29" s="1">
        <v>952</v>
      </c>
      <c r="I29" s="4">
        <v>57</v>
      </c>
      <c r="J29" s="1">
        <v>10</v>
      </c>
      <c r="K29" s="4">
        <v>0.4</v>
      </c>
      <c r="L29" s="10">
        <f t="shared" si="0"/>
        <v>7.8041315990818663E-2</v>
      </c>
      <c r="M29" s="59">
        <f t="shared" si="1"/>
        <v>5.9873949579831935E-2</v>
      </c>
      <c r="N29" s="6"/>
      <c r="O29" s="7"/>
      <c r="P29" s="7"/>
    </row>
    <row r="30" spans="2:16" ht="15" thickBot="1">
      <c r="B30" s="5" t="s">
        <v>115</v>
      </c>
      <c r="C30" s="1">
        <v>1211</v>
      </c>
      <c r="D30" s="2"/>
      <c r="E30" s="4">
        <v>29</v>
      </c>
      <c r="F30" s="3"/>
      <c r="G30" s="4">
        <v>3</v>
      </c>
      <c r="H30" s="1">
        <v>1179</v>
      </c>
      <c r="I30" s="4">
        <v>2</v>
      </c>
      <c r="J30" s="4">
        <v>69</v>
      </c>
      <c r="K30" s="4">
        <v>2</v>
      </c>
      <c r="L30" s="10">
        <f t="shared" si="0"/>
        <v>2.5598678777869529E-2</v>
      </c>
      <c r="M30" s="59">
        <f t="shared" si="1"/>
        <v>1.6963528413910093E-3</v>
      </c>
      <c r="N30" s="6"/>
      <c r="O30" s="7"/>
      <c r="P30" s="7"/>
    </row>
    <row r="31" spans="2:16" ht="15" thickBot="1">
      <c r="B31" s="5" t="s">
        <v>72</v>
      </c>
      <c r="C31" s="1">
        <v>1142</v>
      </c>
      <c r="D31" s="2"/>
      <c r="E31" s="4">
        <v>3</v>
      </c>
      <c r="F31" s="3"/>
      <c r="G31" s="4">
        <v>22</v>
      </c>
      <c r="H31" s="1">
        <v>1117</v>
      </c>
      <c r="I31" s="4">
        <v>7</v>
      </c>
      <c r="J31" s="4">
        <v>60</v>
      </c>
      <c r="K31" s="4">
        <v>0.2</v>
      </c>
      <c r="L31" s="10">
        <f t="shared" si="0"/>
        <v>8.7565674255691769E-3</v>
      </c>
      <c r="M31" s="59">
        <f t="shared" si="1"/>
        <v>6.2667860340196958E-3</v>
      </c>
      <c r="N31" s="6"/>
      <c r="O31" s="7"/>
      <c r="P31" s="7"/>
    </row>
    <row r="32" spans="2:16" ht="15" thickBot="1">
      <c r="B32" s="5" t="s">
        <v>120</v>
      </c>
      <c r="C32" s="1">
        <v>1063</v>
      </c>
      <c r="D32" s="2"/>
      <c r="E32" s="4">
        <v>8</v>
      </c>
      <c r="F32" s="4"/>
      <c r="G32" s="4">
        <v>21</v>
      </c>
      <c r="H32" s="1">
        <v>1034</v>
      </c>
      <c r="I32" s="4">
        <v>5</v>
      </c>
      <c r="J32" s="4">
        <v>5</v>
      </c>
      <c r="K32" s="4">
        <v>0.04</v>
      </c>
      <c r="L32" s="10">
        <f t="shared" si="0"/>
        <v>1.2229539040451553E-2</v>
      </c>
      <c r="M32" s="59">
        <f t="shared" si="1"/>
        <v>4.8355899419729211E-3</v>
      </c>
      <c r="N32" s="6"/>
      <c r="O32" s="7"/>
      <c r="P32" s="7"/>
    </row>
    <row r="33" spans="2:16" ht="15" thickBot="1">
      <c r="B33" s="17" t="s">
        <v>64</v>
      </c>
      <c r="C33" s="1">
        <v>1051</v>
      </c>
      <c r="D33" s="2"/>
      <c r="E33" s="4">
        <v>14</v>
      </c>
      <c r="F33" s="3"/>
      <c r="G33" s="4">
        <v>7</v>
      </c>
      <c r="H33" s="1">
        <v>1030</v>
      </c>
      <c r="I33" s="4">
        <v>3</v>
      </c>
      <c r="J33" s="4">
        <v>28</v>
      </c>
      <c r="K33" s="4">
        <v>0.4</v>
      </c>
      <c r="L33" s="10">
        <f t="shared" si="0"/>
        <v>1.6175071360608945E-2</v>
      </c>
      <c r="M33" s="59">
        <f t="shared" si="1"/>
        <v>2.9126213592233011E-3</v>
      </c>
      <c r="N33" s="6"/>
      <c r="O33" s="7"/>
      <c r="P33" s="7"/>
    </row>
    <row r="34" spans="2:16" ht="15" thickBot="1">
      <c r="B34" s="5" t="s">
        <v>109</v>
      </c>
      <c r="C34" s="4">
        <v>934</v>
      </c>
      <c r="D34" s="2"/>
      <c r="E34" s="4">
        <v>4</v>
      </c>
      <c r="F34" s="3"/>
      <c r="G34" s="4">
        <v>70</v>
      </c>
      <c r="H34" s="4">
        <v>860</v>
      </c>
      <c r="I34" s="4">
        <v>11</v>
      </c>
      <c r="J34" s="4">
        <v>13</v>
      </c>
      <c r="K34" s="4">
        <v>0.06</v>
      </c>
      <c r="L34" s="10">
        <f t="shared" si="0"/>
        <v>1.6059957173447537E-2</v>
      </c>
      <c r="M34" s="59">
        <f t="shared" si="1"/>
        <v>1.2790697674418604E-2</v>
      </c>
      <c r="N34" s="6"/>
      <c r="O34" s="7"/>
      <c r="P34" s="7"/>
    </row>
    <row r="35" spans="2:16" ht="15" thickBot="1">
      <c r="B35" s="5" t="s">
        <v>80</v>
      </c>
      <c r="C35" s="4">
        <v>906</v>
      </c>
      <c r="D35" s="2"/>
      <c r="E35" s="4">
        <v>17</v>
      </c>
      <c r="F35" s="3"/>
      <c r="G35" s="4">
        <v>86</v>
      </c>
      <c r="H35" s="4">
        <v>803</v>
      </c>
      <c r="I35" s="4">
        <v>18</v>
      </c>
      <c r="J35" s="4">
        <v>47</v>
      </c>
      <c r="K35" s="4">
        <v>0.9</v>
      </c>
      <c r="L35" s="10">
        <f t="shared" si="0"/>
        <v>3.8631346578366449E-2</v>
      </c>
      <c r="M35" s="59">
        <f t="shared" si="1"/>
        <v>2.2415940224159402E-2</v>
      </c>
      <c r="N35" s="6"/>
      <c r="O35" s="7"/>
      <c r="P35" s="7"/>
    </row>
    <row r="36" spans="2:16" ht="15" thickBot="1">
      <c r="B36" s="5" t="s">
        <v>148</v>
      </c>
      <c r="C36" s="4">
        <v>900</v>
      </c>
      <c r="D36" s="2"/>
      <c r="E36" s="4">
        <v>2</v>
      </c>
      <c r="F36" s="4"/>
      <c r="G36" s="4">
        <v>29</v>
      </c>
      <c r="H36" s="4">
        <v>869</v>
      </c>
      <c r="I36" s="4"/>
      <c r="J36" s="4">
        <v>26</v>
      </c>
      <c r="K36" s="4">
        <v>0.06</v>
      </c>
      <c r="L36" s="10">
        <f t="shared" si="0"/>
        <v>2.2222222222222222E-3</v>
      </c>
      <c r="M36" s="59">
        <f t="shared" si="1"/>
        <v>0</v>
      </c>
      <c r="N36" s="6"/>
      <c r="O36" s="7"/>
      <c r="P36" s="7"/>
    </row>
    <row r="37" spans="2:16" ht="15" thickBot="1">
      <c r="B37" s="5" t="s">
        <v>55</v>
      </c>
      <c r="C37" s="4">
        <v>880</v>
      </c>
      <c r="D37" s="2"/>
      <c r="E37" s="4">
        <v>3</v>
      </c>
      <c r="F37" s="3"/>
      <c r="G37" s="4">
        <v>10</v>
      </c>
      <c r="H37" s="4">
        <v>867</v>
      </c>
      <c r="I37" s="4">
        <v>22</v>
      </c>
      <c r="J37" s="4">
        <v>159</v>
      </c>
      <c r="K37" s="4">
        <v>0.5</v>
      </c>
      <c r="L37" s="10">
        <f t="shared" si="0"/>
        <v>2.8409090909090908E-2</v>
      </c>
      <c r="M37" s="59">
        <f t="shared" si="1"/>
        <v>2.5374855824682813E-2</v>
      </c>
      <c r="N37" s="6"/>
      <c r="O37" s="7"/>
      <c r="P37" s="7"/>
    </row>
    <row r="38" spans="2:16" ht="15" thickBot="1">
      <c r="B38" s="17" t="s">
        <v>69</v>
      </c>
      <c r="C38" s="4">
        <v>821</v>
      </c>
      <c r="D38" s="2"/>
      <c r="E38" s="4">
        <v>22</v>
      </c>
      <c r="F38" s="3"/>
      <c r="G38" s="4">
        <v>36</v>
      </c>
      <c r="H38" s="4">
        <v>763</v>
      </c>
      <c r="I38" s="4">
        <v>53</v>
      </c>
      <c r="J38" s="4">
        <v>79</v>
      </c>
      <c r="K38" s="4">
        <v>2</v>
      </c>
      <c r="L38" s="10">
        <f t="shared" si="0"/>
        <v>9.1352009744214369E-2</v>
      </c>
      <c r="M38" s="59">
        <f t="shared" si="1"/>
        <v>6.9462647444298822E-2</v>
      </c>
      <c r="N38" s="6"/>
      <c r="O38" s="7"/>
      <c r="P38" s="7"/>
    </row>
    <row r="39" spans="2:16" ht="15" thickBot="1">
      <c r="B39" s="19" t="s">
        <v>146</v>
      </c>
      <c r="C39" s="4">
        <v>790</v>
      </c>
      <c r="D39" s="4"/>
      <c r="E39" s="4">
        <v>58</v>
      </c>
      <c r="F39" s="3"/>
      <c r="G39" s="4">
        <v>31</v>
      </c>
      <c r="H39" s="4">
        <v>701</v>
      </c>
      <c r="I39" s="4"/>
      <c r="J39" s="4">
        <v>3</v>
      </c>
      <c r="K39" s="4">
        <v>0.2</v>
      </c>
      <c r="L39" s="10">
        <f t="shared" si="0"/>
        <v>7.3417721518987344E-2</v>
      </c>
      <c r="M39" s="59">
        <f t="shared" si="1"/>
        <v>0</v>
      </c>
      <c r="N39" s="6"/>
      <c r="O39" s="7"/>
      <c r="P39" s="7"/>
    </row>
    <row r="40" spans="2:16" ht="15" thickBot="1">
      <c r="B40" s="17" t="s">
        <v>20</v>
      </c>
      <c r="C40" s="4">
        <v>737</v>
      </c>
      <c r="D40" s="2"/>
      <c r="E40" s="4">
        <v>2</v>
      </c>
      <c r="F40" s="3"/>
      <c r="G40" s="4">
        <v>56</v>
      </c>
      <c r="H40" s="4">
        <v>679</v>
      </c>
      <c r="I40" s="4">
        <v>11</v>
      </c>
      <c r="J40" s="1">
        <v>2160</v>
      </c>
      <c r="K40" s="4">
        <v>6</v>
      </c>
      <c r="L40" s="10">
        <f t="shared" si="0"/>
        <v>1.7639077340569877E-2</v>
      </c>
      <c r="M40" s="59">
        <f t="shared" si="1"/>
        <v>1.6200294550810016E-2</v>
      </c>
      <c r="N40" s="6"/>
      <c r="O40" s="7"/>
      <c r="P40" s="7"/>
    </row>
    <row r="41" spans="2:16" ht="15" thickBot="1">
      <c r="B41" s="5" t="s">
        <v>151</v>
      </c>
      <c r="C41" s="4">
        <v>712</v>
      </c>
      <c r="D41" s="2"/>
      <c r="E41" s="4">
        <v>10</v>
      </c>
      <c r="F41" s="3"/>
      <c r="G41" s="4">
        <v>597</v>
      </c>
      <c r="H41" s="4">
        <v>105</v>
      </c>
      <c r="I41" s="4">
        <v>15</v>
      </c>
      <c r="J41" s="1"/>
      <c r="K41" s="4"/>
      <c r="L41" s="10">
        <f t="shared" si="0"/>
        <v>3.51123595505618E-2</v>
      </c>
      <c r="M41" s="59">
        <f t="shared" si="1"/>
        <v>0.14285714285714285</v>
      </c>
      <c r="N41" s="6"/>
      <c r="O41" s="7"/>
      <c r="P41" s="7"/>
    </row>
    <row r="42" spans="2:16" ht="15" thickBot="1">
      <c r="B42" s="5" t="s">
        <v>70</v>
      </c>
      <c r="C42" s="4">
        <v>709</v>
      </c>
      <c r="D42" s="2"/>
      <c r="E42" s="4"/>
      <c r="F42" s="4"/>
      <c r="G42" s="4">
        <v>12</v>
      </c>
      <c r="H42" s="4">
        <v>697</v>
      </c>
      <c r="I42" s="4">
        <v>2</v>
      </c>
      <c r="J42" s="4">
        <v>12</v>
      </c>
      <c r="K42" s="4"/>
      <c r="L42" s="10">
        <f t="shared" si="0"/>
        <v>2.8208744710860366E-3</v>
      </c>
      <c r="M42" s="59">
        <f t="shared" si="1"/>
        <v>2.8694404591104736E-3</v>
      </c>
      <c r="N42" s="6"/>
      <c r="O42" s="7"/>
      <c r="P42" s="7"/>
    </row>
    <row r="43" spans="2:16" ht="15" thickBot="1">
      <c r="B43" s="5" t="s">
        <v>24</v>
      </c>
      <c r="C43" s="4">
        <v>658</v>
      </c>
      <c r="D43" s="2"/>
      <c r="E43" s="4">
        <v>3</v>
      </c>
      <c r="F43" s="4"/>
      <c r="G43" s="4">
        <v>29</v>
      </c>
      <c r="H43" s="4">
        <v>626</v>
      </c>
      <c r="I43" s="4">
        <v>8</v>
      </c>
      <c r="J43" s="4">
        <v>5</v>
      </c>
      <c r="K43" s="4">
        <v>0.02</v>
      </c>
      <c r="L43" s="10">
        <f t="shared" si="0"/>
        <v>1.6717325227963525E-2</v>
      </c>
      <c r="M43" s="59">
        <f t="shared" si="1"/>
        <v>1.2779552715654952E-2</v>
      </c>
      <c r="N43" s="6"/>
      <c r="O43" s="7"/>
      <c r="P43" s="7"/>
    </row>
    <row r="44" spans="2:16" ht="15" thickBot="1">
      <c r="B44" s="17" t="s">
        <v>113</v>
      </c>
      <c r="C44" s="4">
        <v>657</v>
      </c>
      <c r="D44" s="2"/>
      <c r="E44" s="4">
        <v>12</v>
      </c>
      <c r="F44" s="3"/>
      <c r="G44" s="4">
        <v>43</v>
      </c>
      <c r="H44" s="4">
        <v>602</v>
      </c>
      <c r="I44" s="4"/>
      <c r="J44" s="4">
        <v>0.5</v>
      </c>
      <c r="K44" s="4">
        <v>0.01</v>
      </c>
      <c r="L44" s="10">
        <f t="shared" si="0"/>
        <v>1.8264840182648401E-2</v>
      </c>
      <c r="M44" s="59">
        <f t="shared" si="1"/>
        <v>0</v>
      </c>
      <c r="N44" s="6"/>
      <c r="O44" s="7"/>
      <c r="P44" s="7"/>
    </row>
    <row r="45" spans="2:16" ht="15" thickBot="1">
      <c r="B45" s="5" t="s">
        <v>126</v>
      </c>
      <c r="C45" s="4">
        <v>636</v>
      </c>
      <c r="D45" s="2"/>
      <c r="E45" s="4">
        <v>38</v>
      </c>
      <c r="F45" s="4"/>
      <c r="G45" s="4">
        <v>26</v>
      </c>
      <c r="H45" s="4">
        <v>572</v>
      </c>
      <c r="I45" s="4">
        <v>1</v>
      </c>
      <c r="J45" s="4">
        <v>6</v>
      </c>
      <c r="K45" s="4">
        <v>0.3</v>
      </c>
      <c r="L45" s="10">
        <f t="shared" si="0"/>
        <v>6.1320754716981132E-2</v>
      </c>
      <c r="M45" s="59">
        <f t="shared" si="1"/>
        <v>1.7482517482517483E-3</v>
      </c>
      <c r="N45" s="6"/>
      <c r="O45" s="7"/>
      <c r="P45" s="7"/>
    </row>
    <row r="46" spans="2:16" ht="15" thickBot="1">
      <c r="B46" s="5" t="s">
        <v>41</v>
      </c>
      <c r="C46" s="4">
        <v>631</v>
      </c>
      <c r="D46" s="2"/>
      <c r="E46" s="4">
        <v>2</v>
      </c>
      <c r="F46" s="4"/>
      <c r="G46" s="4">
        <v>160</v>
      </c>
      <c r="H46" s="4">
        <v>469</v>
      </c>
      <c r="I46" s="4">
        <v>17</v>
      </c>
      <c r="J46" s="4">
        <v>108</v>
      </c>
      <c r="K46" s="4">
        <v>0.3</v>
      </c>
      <c r="L46" s="10">
        <f t="shared" si="0"/>
        <v>3.0110935023771792E-2</v>
      </c>
      <c r="M46" s="59">
        <f t="shared" si="1"/>
        <v>3.6247334754797439E-2</v>
      </c>
      <c r="N46" s="6"/>
      <c r="O46" s="7"/>
      <c r="P46" s="7"/>
    </row>
    <row r="47" spans="2:16" ht="15" thickBot="1">
      <c r="B47" s="5" t="s">
        <v>91</v>
      </c>
      <c r="C47" s="4">
        <v>558</v>
      </c>
      <c r="D47" s="2"/>
      <c r="E47" s="4">
        <v>8</v>
      </c>
      <c r="F47" s="4"/>
      <c r="G47" s="4">
        <v>2</v>
      </c>
      <c r="H47" s="4">
        <v>548</v>
      </c>
      <c r="I47" s="4">
        <v>20</v>
      </c>
      <c r="J47" s="4">
        <v>129</v>
      </c>
      <c r="K47" s="4">
        <v>2</v>
      </c>
      <c r="L47" s="10">
        <f t="shared" si="0"/>
        <v>5.0179211469534052E-2</v>
      </c>
      <c r="M47" s="59">
        <f t="shared" si="1"/>
        <v>3.6496350364963501E-2</v>
      </c>
      <c r="N47" s="6"/>
      <c r="O47" s="7"/>
      <c r="P47" s="7"/>
    </row>
    <row r="48" spans="2:16" ht="15" thickBot="1">
      <c r="B48" s="5" t="s">
        <v>35</v>
      </c>
      <c r="C48" s="4">
        <v>537</v>
      </c>
      <c r="D48" s="2"/>
      <c r="E48" s="4"/>
      <c r="F48" s="3"/>
      <c r="G48" s="4">
        <v>41</v>
      </c>
      <c r="H48" s="4">
        <v>496</v>
      </c>
      <c r="I48" s="4">
        <v>6</v>
      </c>
      <c r="J48" s="4">
        <v>186</v>
      </c>
      <c r="K48" s="4"/>
      <c r="L48" s="10">
        <f t="shared" si="0"/>
        <v>1.11731843575419E-2</v>
      </c>
      <c r="M48" s="59">
        <f t="shared" si="1"/>
        <v>1.2096774193548387E-2</v>
      </c>
      <c r="N48" s="6"/>
      <c r="O48" s="7"/>
      <c r="P48" s="7"/>
    </row>
    <row r="49" spans="2:16" ht="15" thickBot="1">
      <c r="B49" s="5" t="s">
        <v>30</v>
      </c>
      <c r="C49" s="4">
        <v>528</v>
      </c>
      <c r="D49" s="2"/>
      <c r="E49" s="4">
        <v>5</v>
      </c>
      <c r="F49" s="3"/>
      <c r="G49" s="4">
        <v>10</v>
      </c>
      <c r="H49" s="4">
        <v>513</v>
      </c>
      <c r="I49" s="4">
        <v>14</v>
      </c>
      <c r="J49" s="4">
        <v>254</v>
      </c>
      <c r="K49" s="4">
        <v>2</v>
      </c>
      <c r="L49" s="10">
        <f t="shared" si="0"/>
        <v>3.5984848484848488E-2</v>
      </c>
      <c r="M49" s="59">
        <f t="shared" si="1"/>
        <v>2.7290448343079921E-2</v>
      </c>
      <c r="N49" s="6"/>
      <c r="O49" s="7"/>
      <c r="P49" s="7"/>
    </row>
    <row r="50" spans="2:16" ht="15" thickBot="1">
      <c r="B50" s="5" t="s">
        <v>127</v>
      </c>
      <c r="C50" s="4">
        <v>502</v>
      </c>
      <c r="D50" s="2"/>
      <c r="E50" s="4">
        <v>8</v>
      </c>
      <c r="F50" s="3"/>
      <c r="G50" s="4">
        <v>52</v>
      </c>
      <c r="H50" s="4">
        <v>442</v>
      </c>
      <c r="I50" s="4"/>
      <c r="J50" s="4">
        <v>11</v>
      </c>
      <c r="K50" s="4">
        <v>0.2</v>
      </c>
      <c r="L50" s="10">
        <f t="shared" si="0"/>
        <v>1.5936254980079681E-2</v>
      </c>
      <c r="M50" s="59">
        <f t="shared" si="1"/>
        <v>0</v>
      </c>
      <c r="N50" s="6"/>
      <c r="O50" s="7"/>
      <c r="P50" s="7"/>
    </row>
    <row r="51" spans="2:16" ht="15" thickBot="1">
      <c r="B51" s="5" t="s">
        <v>106</v>
      </c>
      <c r="C51" s="4">
        <v>480</v>
      </c>
      <c r="D51" s="2"/>
      <c r="E51" s="4">
        <v>9</v>
      </c>
      <c r="F51" s="3"/>
      <c r="G51" s="4">
        <v>1</v>
      </c>
      <c r="H51" s="4">
        <v>470</v>
      </c>
      <c r="I51" s="4">
        <v>9</v>
      </c>
      <c r="J51" s="4">
        <v>15</v>
      </c>
      <c r="K51" s="4">
        <v>0.3</v>
      </c>
      <c r="L51" s="10">
        <f t="shared" si="0"/>
        <v>3.7499999999999999E-2</v>
      </c>
      <c r="M51" s="59">
        <f t="shared" si="1"/>
        <v>1.9148936170212766E-2</v>
      </c>
      <c r="N51" s="6"/>
      <c r="O51" s="7"/>
      <c r="P51" s="7"/>
    </row>
    <row r="52" spans="2:16" ht="15" thickBot="1">
      <c r="B52" s="17" t="s">
        <v>98</v>
      </c>
      <c r="C52" s="4">
        <v>470</v>
      </c>
      <c r="D52" s="2"/>
      <c r="E52" s="4">
        <v>4</v>
      </c>
      <c r="F52" s="4"/>
      <c r="G52" s="4">
        <v>8</v>
      </c>
      <c r="H52" s="4">
        <v>458</v>
      </c>
      <c r="I52" s="4"/>
      <c r="J52" s="4">
        <v>9</v>
      </c>
      <c r="K52" s="4">
        <v>0.08</v>
      </c>
      <c r="L52" s="10">
        <f t="shared" si="0"/>
        <v>8.5106382978723406E-3</v>
      </c>
      <c r="M52" s="59">
        <f t="shared" si="1"/>
        <v>0</v>
      </c>
      <c r="N52" s="6"/>
      <c r="O52" s="7"/>
      <c r="P52" s="7"/>
    </row>
    <row r="53" spans="2:16" ht="15" thickBot="1">
      <c r="B53" s="5" t="s">
        <v>104</v>
      </c>
      <c r="C53" s="4">
        <v>456</v>
      </c>
      <c r="D53" s="2"/>
      <c r="E53" s="4">
        <v>21</v>
      </c>
      <c r="F53" s="4"/>
      <c r="G53" s="4">
        <v>95</v>
      </c>
      <c r="H53" s="4">
        <v>340</v>
      </c>
      <c r="I53" s="4"/>
      <c r="J53" s="4">
        <v>4</v>
      </c>
      <c r="K53" s="4">
        <v>0.2</v>
      </c>
      <c r="L53" s="10">
        <f t="shared" si="0"/>
        <v>4.6052631578947366E-2</v>
      </c>
      <c r="M53" s="59">
        <f t="shared" si="1"/>
        <v>0</v>
      </c>
      <c r="N53" s="6"/>
      <c r="O53" s="7"/>
      <c r="P53" s="7"/>
    </row>
    <row r="54" spans="2:16" ht="15" thickBot="1">
      <c r="B54" s="5" t="s">
        <v>75</v>
      </c>
      <c r="C54" s="4">
        <v>442</v>
      </c>
      <c r="D54" s="2"/>
      <c r="E54" s="4">
        <v>1</v>
      </c>
      <c r="F54" s="4"/>
      <c r="G54" s="4">
        <v>22</v>
      </c>
      <c r="H54" s="4">
        <v>419</v>
      </c>
      <c r="I54" s="4">
        <v>6</v>
      </c>
      <c r="J54" s="4">
        <v>108</v>
      </c>
      <c r="K54" s="4">
        <v>0.2</v>
      </c>
      <c r="L54" s="10">
        <f t="shared" si="0"/>
        <v>1.5837104072398189E-2</v>
      </c>
      <c r="M54" s="59">
        <f t="shared" si="1"/>
        <v>1.4319809069212411E-2</v>
      </c>
      <c r="N54" s="6"/>
      <c r="O54" s="7"/>
      <c r="P54" s="7"/>
    </row>
    <row r="55" spans="2:16" ht="15" thickBot="1">
      <c r="B55" s="5" t="s">
        <v>18</v>
      </c>
      <c r="C55" s="4">
        <v>419</v>
      </c>
      <c r="D55" s="2"/>
      <c r="E55" s="4">
        <v>4</v>
      </c>
      <c r="F55" s="4"/>
      <c r="G55" s="4">
        <v>177</v>
      </c>
      <c r="H55" s="4">
        <v>238</v>
      </c>
      <c r="I55" s="4">
        <v>2</v>
      </c>
      <c r="J55" s="4">
        <v>246</v>
      </c>
      <c r="K55" s="4">
        <v>2</v>
      </c>
      <c r="L55" s="10">
        <f t="shared" si="0"/>
        <v>1.4319809069212411E-2</v>
      </c>
      <c r="M55" s="59">
        <f t="shared" si="1"/>
        <v>8.4033613445378148E-3</v>
      </c>
      <c r="N55" s="6"/>
      <c r="O55" s="7"/>
      <c r="P55" s="7"/>
    </row>
    <row r="56" spans="2:16" ht="15" thickBot="1">
      <c r="B56" s="5" t="s">
        <v>19</v>
      </c>
      <c r="C56" s="4">
        <v>411</v>
      </c>
      <c r="D56" s="2"/>
      <c r="E56" s="4">
        <v>4</v>
      </c>
      <c r="F56" s="3"/>
      <c r="G56" s="4">
        <v>102</v>
      </c>
      <c r="H56" s="4">
        <v>305</v>
      </c>
      <c r="I56" s="4">
        <v>4</v>
      </c>
      <c r="J56" s="4">
        <v>55</v>
      </c>
      <c r="K56" s="4">
        <v>0.5</v>
      </c>
      <c r="L56" s="10">
        <f t="shared" si="0"/>
        <v>1.9464720194647202E-2</v>
      </c>
      <c r="M56" s="59">
        <f t="shared" si="1"/>
        <v>1.3114754098360656E-2</v>
      </c>
      <c r="N56" s="6"/>
      <c r="O56" s="7"/>
      <c r="P56" s="7"/>
    </row>
    <row r="57" spans="2:16" ht="15" thickBot="1">
      <c r="B57" s="5" t="s">
        <v>129</v>
      </c>
      <c r="C57" s="4">
        <v>405</v>
      </c>
      <c r="D57" s="4"/>
      <c r="E57" s="4">
        <v>5</v>
      </c>
      <c r="F57" s="4"/>
      <c r="G57" s="4">
        <v>4</v>
      </c>
      <c r="H57" s="4">
        <v>396</v>
      </c>
      <c r="I57" s="4">
        <v>1</v>
      </c>
      <c r="J57" s="4">
        <v>3</v>
      </c>
      <c r="K57" s="4">
        <v>0.04</v>
      </c>
      <c r="L57" s="10">
        <f t="shared" si="0"/>
        <v>1.4814814814814815E-2</v>
      </c>
      <c r="M57" s="59">
        <f t="shared" si="1"/>
        <v>2.5252525252525255E-3</v>
      </c>
      <c r="N57" s="6"/>
      <c r="O57" s="7"/>
      <c r="P57" s="7"/>
    </row>
    <row r="58" spans="2:16" ht="15" thickBot="1">
      <c r="B58" s="5" t="s">
        <v>34</v>
      </c>
      <c r="C58" s="4">
        <v>404</v>
      </c>
      <c r="D58" s="2"/>
      <c r="E58" s="4">
        <v>1</v>
      </c>
      <c r="F58" s="4"/>
      <c r="G58" s="4">
        <v>8</v>
      </c>
      <c r="H58" s="4">
        <v>395</v>
      </c>
      <c r="I58" s="4">
        <v>6</v>
      </c>
      <c r="J58" s="4">
        <v>305</v>
      </c>
      <c r="K58" s="4">
        <v>0.8</v>
      </c>
      <c r="L58" s="10">
        <f t="shared" si="0"/>
        <v>1.7326732673267328E-2</v>
      </c>
      <c r="M58" s="59">
        <f t="shared" si="1"/>
        <v>1.5189873417721518E-2</v>
      </c>
      <c r="N58" s="6"/>
      <c r="O58" s="7"/>
      <c r="P58" s="7"/>
    </row>
    <row r="59" spans="2:16" ht="29.45" thickBot="1">
      <c r="B59" s="17" t="s">
        <v>124</v>
      </c>
      <c r="C59" s="4">
        <v>392</v>
      </c>
      <c r="D59" s="2"/>
      <c r="E59" s="4">
        <v>10</v>
      </c>
      <c r="F59" s="3"/>
      <c r="G59" s="4">
        <v>3</v>
      </c>
      <c r="H59" s="4">
        <v>379</v>
      </c>
      <c r="I59" s="4"/>
      <c r="J59" s="4">
        <v>36</v>
      </c>
      <c r="K59" s="4">
        <v>0.9</v>
      </c>
      <c r="L59" s="10">
        <f t="shared" si="0"/>
        <v>2.5510204081632654E-2</v>
      </c>
      <c r="M59" s="59">
        <f t="shared" si="1"/>
        <v>0</v>
      </c>
      <c r="N59" s="6"/>
      <c r="O59" s="7"/>
      <c r="P59" s="7"/>
    </row>
    <row r="60" spans="2:16" ht="15" thickBot="1">
      <c r="B60" s="5" t="s">
        <v>111</v>
      </c>
      <c r="C60" s="4">
        <v>384</v>
      </c>
      <c r="D60" s="2"/>
      <c r="E60" s="4">
        <v>4</v>
      </c>
      <c r="F60" s="3"/>
      <c r="G60" s="4">
        <v>15</v>
      </c>
      <c r="H60" s="4">
        <v>365</v>
      </c>
      <c r="I60" s="4">
        <v>21</v>
      </c>
      <c r="J60" s="4">
        <v>44</v>
      </c>
      <c r="K60" s="4">
        <v>0.5</v>
      </c>
      <c r="L60" s="10">
        <f t="shared" si="0"/>
        <v>6.5104166666666671E-2</v>
      </c>
      <c r="M60" s="59">
        <f t="shared" si="1"/>
        <v>5.7534246575342465E-2</v>
      </c>
      <c r="N60" s="6"/>
      <c r="O60" s="7"/>
      <c r="P60" s="7"/>
    </row>
    <row r="61" spans="2:16" ht="15" thickBot="1">
      <c r="B61" s="5" t="s">
        <v>149</v>
      </c>
      <c r="C61" s="4">
        <v>346</v>
      </c>
      <c r="D61" s="2"/>
      <c r="E61" s="4">
        <v>29</v>
      </c>
      <c r="F61" s="4"/>
      <c r="G61" s="4">
        <v>103</v>
      </c>
      <c r="H61" s="4">
        <v>214</v>
      </c>
      <c r="I61" s="4"/>
      <c r="J61" s="4">
        <v>9</v>
      </c>
      <c r="K61" s="4">
        <v>0.7</v>
      </c>
      <c r="L61" s="10">
        <f t="shared" si="0"/>
        <v>8.3815028901734104E-2</v>
      </c>
      <c r="M61" s="59">
        <f t="shared" si="1"/>
        <v>0</v>
      </c>
      <c r="N61" s="6"/>
      <c r="O61" s="7"/>
      <c r="P61" s="7"/>
    </row>
    <row r="62" spans="2:16" ht="15" thickBot="1">
      <c r="B62" s="5" t="s">
        <v>74</v>
      </c>
      <c r="C62" s="4">
        <v>333</v>
      </c>
      <c r="D62" s="4"/>
      <c r="E62" s="4">
        <v>6</v>
      </c>
      <c r="F62" s="3"/>
      <c r="G62" s="4">
        <v>20</v>
      </c>
      <c r="H62" s="4">
        <v>307</v>
      </c>
      <c r="I62" s="4">
        <v>4</v>
      </c>
      <c r="J62" s="4">
        <v>49</v>
      </c>
      <c r="K62" s="4">
        <v>0.9</v>
      </c>
      <c r="L62" s="10">
        <f t="shared" si="0"/>
        <v>3.003003003003003E-2</v>
      </c>
      <c r="M62" s="59">
        <f t="shared" si="1"/>
        <v>1.3029315960912053E-2</v>
      </c>
      <c r="N62" s="6"/>
      <c r="O62" s="7"/>
      <c r="P62" s="7"/>
    </row>
    <row r="63" spans="2:16" ht="15" thickBot="1">
      <c r="B63" s="17" t="s">
        <v>16</v>
      </c>
      <c r="C63" s="4">
        <v>333</v>
      </c>
      <c r="D63" s="2"/>
      <c r="E63" s="4">
        <v>2</v>
      </c>
      <c r="F63" s="3"/>
      <c r="G63" s="4">
        <v>52</v>
      </c>
      <c r="H63" s="4">
        <v>279</v>
      </c>
      <c r="I63" s="4">
        <v>2</v>
      </c>
      <c r="J63" s="4">
        <v>34</v>
      </c>
      <c r="K63" s="4">
        <v>0.2</v>
      </c>
      <c r="L63" s="10">
        <f t="shared" si="0"/>
        <v>1.2012012012012012E-2</v>
      </c>
      <c r="M63" s="59">
        <f t="shared" si="1"/>
        <v>7.1684587813620072E-3</v>
      </c>
      <c r="N63" s="6"/>
      <c r="O63" s="7"/>
      <c r="P63" s="7"/>
    </row>
    <row r="64" spans="2:16" ht="15" thickBot="1">
      <c r="B64" s="5" t="s">
        <v>143</v>
      </c>
      <c r="C64" s="4">
        <v>302</v>
      </c>
      <c r="D64" s="2"/>
      <c r="E64" s="4">
        <v>21</v>
      </c>
      <c r="F64" s="4"/>
      <c r="G64" s="4">
        <v>65</v>
      </c>
      <c r="H64" s="4">
        <v>216</v>
      </c>
      <c r="I64" s="4"/>
      <c r="J64" s="4">
        <v>7</v>
      </c>
      <c r="K64" s="4">
        <v>0.5</v>
      </c>
      <c r="L64" s="10">
        <f t="shared" si="0"/>
        <v>6.9536423841059597E-2</v>
      </c>
      <c r="M64" s="59">
        <f t="shared" si="1"/>
        <v>0</v>
      </c>
      <c r="N64" s="6"/>
      <c r="O64" s="7"/>
      <c r="P64" s="7"/>
    </row>
    <row r="65" spans="2:16" ht="15" thickBot="1">
      <c r="B65" s="5" t="s">
        <v>38</v>
      </c>
      <c r="C65" s="4">
        <v>283</v>
      </c>
      <c r="D65" s="2"/>
      <c r="E65" s="4"/>
      <c r="F65" s="4"/>
      <c r="G65" s="4">
        <v>27</v>
      </c>
      <c r="H65" s="4">
        <v>256</v>
      </c>
      <c r="I65" s="4"/>
      <c r="J65" s="4">
        <v>59</v>
      </c>
      <c r="K65" s="4"/>
      <c r="L65" s="10">
        <f t="shared" si="0"/>
        <v>0</v>
      </c>
      <c r="M65" s="59">
        <f t="shared" si="1"/>
        <v>0</v>
      </c>
      <c r="N65" s="6"/>
      <c r="O65" s="7"/>
      <c r="P65" s="7"/>
    </row>
    <row r="66" spans="2:16" ht="15" thickBot="1">
      <c r="B66" s="5" t="s">
        <v>39</v>
      </c>
      <c r="C66" s="4">
        <v>274</v>
      </c>
      <c r="D66" s="2"/>
      <c r="E66" s="4">
        <v>4</v>
      </c>
      <c r="F66" s="4"/>
      <c r="G66" s="4">
        <v>1</v>
      </c>
      <c r="H66" s="4">
        <v>269</v>
      </c>
      <c r="I66" s="4">
        <v>1</v>
      </c>
      <c r="J66" s="4">
        <v>101</v>
      </c>
      <c r="K66" s="4">
        <v>1</v>
      </c>
      <c r="L66" s="10">
        <f t="shared" si="0"/>
        <v>1.824817518248175E-2</v>
      </c>
      <c r="M66" s="59">
        <f t="shared" si="1"/>
        <v>3.7174721189591076E-3</v>
      </c>
      <c r="N66" s="6"/>
      <c r="O66" s="7"/>
      <c r="P66" s="7"/>
    </row>
    <row r="67" spans="2:16" ht="15" thickBot="1">
      <c r="B67" s="5" t="s">
        <v>93</v>
      </c>
      <c r="C67" s="4">
        <v>265</v>
      </c>
      <c r="D67" s="2"/>
      <c r="E67" s="4"/>
      <c r="F67" s="4"/>
      <c r="G67" s="4">
        <v>16</v>
      </c>
      <c r="H67" s="4">
        <v>249</v>
      </c>
      <c r="I67" s="4">
        <v>6</v>
      </c>
      <c r="J67" s="4">
        <v>89</v>
      </c>
      <c r="K67" s="4"/>
      <c r="L67" s="10">
        <f t="shared" si="0"/>
        <v>2.2641509433962263E-2</v>
      </c>
      <c r="M67" s="59">
        <f t="shared" si="1"/>
        <v>2.4096385542168676E-2</v>
      </c>
      <c r="N67" s="6"/>
      <c r="O67" s="7"/>
      <c r="P67" s="7"/>
    </row>
    <row r="68" spans="2:16" ht="15" thickBot="1">
      <c r="B68" s="5" t="s">
        <v>57</v>
      </c>
      <c r="C68" s="4">
        <v>242</v>
      </c>
      <c r="D68" s="2"/>
      <c r="E68" s="4">
        <v>3</v>
      </c>
      <c r="F68" s="3"/>
      <c r="G68" s="4">
        <v>4</v>
      </c>
      <c r="H68" s="4">
        <v>235</v>
      </c>
      <c r="I68" s="4">
        <v>8</v>
      </c>
      <c r="J68" s="4">
        <v>35</v>
      </c>
      <c r="K68" s="4">
        <v>0.4</v>
      </c>
      <c r="L68" s="10">
        <f t="shared" ref="L68:L131" si="2">(E68+I68)/C68</f>
        <v>4.5454545454545456E-2</v>
      </c>
      <c r="M68" s="59">
        <f t="shared" si="1"/>
        <v>3.4042553191489362E-2</v>
      </c>
      <c r="N68" s="6"/>
      <c r="O68" s="7"/>
      <c r="P68" s="7"/>
    </row>
    <row r="69" spans="2:16" ht="15" thickBot="1">
      <c r="B69" s="5" t="s">
        <v>45</v>
      </c>
      <c r="C69" s="4">
        <v>235</v>
      </c>
      <c r="D69" s="2"/>
      <c r="E69" s="4">
        <v>2</v>
      </c>
      <c r="F69" s="4"/>
      <c r="G69" s="4">
        <v>29</v>
      </c>
      <c r="H69" s="4">
        <v>204</v>
      </c>
      <c r="I69" s="4"/>
      <c r="J69" s="4">
        <v>10</v>
      </c>
      <c r="K69" s="4">
        <v>0.08</v>
      </c>
      <c r="L69" s="10">
        <f t="shared" si="2"/>
        <v>8.5106382978723406E-3</v>
      </c>
      <c r="M69" s="59">
        <f t="shared" si="1"/>
        <v>0</v>
      </c>
      <c r="N69" s="6"/>
      <c r="O69" s="7"/>
      <c r="P69" s="7"/>
    </row>
    <row r="70" spans="2:16" ht="15" thickBot="1">
      <c r="B70" s="5" t="s">
        <v>61</v>
      </c>
      <c r="C70" s="4">
        <v>226</v>
      </c>
      <c r="D70" s="2"/>
      <c r="E70" s="4">
        <v>10</v>
      </c>
      <c r="F70" s="4"/>
      <c r="G70" s="4">
        <v>21</v>
      </c>
      <c r="H70" s="4">
        <v>195</v>
      </c>
      <c r="I70" s="4">
        <v>6</v>
      </c>
      <c r="J70" s="4">
        <v>23</v>
      </c>
      <c r="K70" s="4">
        <v>1</v>
      </c>
      <c r="L70" s="10">
        <f t="shared" si="2"/>
        <v>7.0796460176991149E-2</v>
      </c>
      <c r="M70" s="59">
        <f t="shared" ref="M70:M133" si="3">I70/H70</f>
        <v>3.0769230769230771E-2</v>
      </c>
      <c r="N70" s="6"/>
      <c r="O70" s="7"/>
      <c r="P70" s="7"/>
    </row>
    <row r="71" spans="2:16" ht="15" thickBot="1">
      <c r="B71" s="5" t="s">
        <v>134</v>
      </c>
      <c r="C71" s="4">
        <v>225</v>
      </c>
      <c r="D71" s="2"/>
      <c r="E71" s="4">
        <v>6</v>
      </c>
      <c r="F71" s="4"/>
      <c r="G71" s="4">
        <v>7</v>
      </c>
      <c r="H71" s="4">
        <v>212</v>
      </c>
      <c r="I71" s="4">
        <v>1</v>
      </c>
      <c r="J71" s="4">
        <v>6</v>
      </c>
      <c r="K71" s="4">
        <v>0.2</v>
      </c>
      <c r="L71" s="10">
        <f t="shared" si="2"/>
        <v>3.111111111111111E-2</v>
      </c>
      <c r="M71" s="59">
        <f t="shared" si="3"/>
        <v>4.7169811320754715E-3</v>
      </c>
      <c r="N71" s="6"/>
      <c r="O71" s="7"/>
      <c r="P71" s="7"/>
    </row>
    <row r="72" spans="2:16" ht="15" thickBot="1">
      <c r="B72" s="5" t="s">
        <v>28</v>
      </c>
      <c r="C72" s="4">
        <v>221</v>
      </c>
      <c r="D72" s="4"/>
      <c r="E72" s="4"/>
      <c r="F72" s="3"/>
      <c r="G72" s="4">
        <v>1</v>
      </c>
      <c r="H72" s="4">
        <v>220</v>
      </c>
      <c r="I72" s="4"/>
      <c r="J72" s="1">
        <v>117</v>
      </c>
      <c r="K72" s="4"/>
      <c r="L72" s="10">
        <f t="shared" si="2"/>
        <v>0</v>
      </c>
      <c r="M72" s="59">
        <f t="shared" si="3"/>
        <v>0</v>
      </c>
      <c r="N72" s="6"/>
      <c r="O72" s="7"/>
      <c r="P72" s="7"/>
    </row>
    <row r="73" spans="2:16" ht="15" thickBot="1">
      <c r="B73" s="5" t="s">
        <v>82</v>
      </c>
      <c r="C73" s="4">
        <v>217</v>
      </c>
      <c r="D73" s="2"/>
      <c r="E73" s="4"/>
      <c r="F73" s="3"/>
      <c r="G73" s="4"/>
      <c r="H73" s="4">
        <v>217</v>
      </c>
      <c r="I73" s="4">
        <v>3</v>
      </c>
      <c r="J73" s="4">
        <v>62</v>
      </c>
      <c r="K73" s="4"/>
      <c r="L73" s="10">
        <f t="shared" si="2"/>
        <v>1.3824884792626729E-2</v>
      </c>
      <c r="M73" s="59">
        <f t="shared" si="3"/>
        <v>1.3824884792626729E-2</v>
      </c>
      <c r="N73" s="6"/>
      <c r="O73" s="7"/>
      <c r="P73" s="7"/>
    </row>
    <row r="74" spans="2:16" ht="15" thickBot="1">
      <c r="B74" s="5" t="s">
        <v>56</v>
      </c>
      <c r="C74" s="4">
        <v>216</v>
      </c>
      <c r="D74" s="2"/>
      <c r="E74" s="4"/>
      <c r="F74" s="4"/>
      <c r="G74" s="4">
        <v>7</v>
      </c>
      <c r="H74" s="4">
        <v>209</v>
      </c>
      <c r="I74" s="4">
        <v>2</v>
      </c>
      <c r="J74" s="4">
        <v>40</v>
      </c>
      <c r="K74" s="4"/>
      <c r="L74" s="10">
        <f t="shared" si="2"/>
        <v>9.2592592592592587E-3</v>
      </c>
      <c r="M74" s="59">
        <f t="shared" si="3"/>
        <v>9.5693779904306216E-3</v>
      </c>
      <c r="N74" s="6"/>
      <c r="O74" s="7"/>
      <c r="P74" s="7"/>
    </row>
    <row r="75" spans="2:16" ht="15" thickBot="1">
      <c r="B75" s="5" t="s">
        <v>67</v>
      </c>
      <c r="C75" s="4">
        <v>208</v>
      </c>
      <c r="D75" s="2"/>
      <c r="E75" s="4">
        <v>21</v>
      </c>
      <c r="F75" s="3"/>
      <c r="G75" s="4">
        <v>4</v>
      </c>
      <c r="H75" s="4">
        <v>183</v>
      </c>
      <c r="I75" s="4">
        <v>12</v>
      </c>
      <c r="J75" s="1">
        <v>6130</v>
      </c>
      <c r="K75" s="4">
        <v>619</v>
      </c>
      <c r="L75" s="10">
        <f t="shared" si="2"/>
        <v>0.15865384615384615</v>
      </c>
      <c r="M75" s="59">
        <f t="shared" si="3"/>
        <v>6.5573770491803282E-2</v>
      </c>
      <c r="N75" s="6"/>
      <c r="O75" s="7"/>
      <c r="P75" s="7"/>
    </row>
    <row r="76" spans="2:16" ht="15" thickBot="1">
      <c r="B76" s="5" t="s">
        <v>90</v>
      </c>
      <c r="C76" s="4">
        <v>201</v>
      </c>
      <c r="D76" s="2"/>
      <c r="E76" s="4">
        <v>2</v>
      </c>
      <c r="F76" s="3"/>
      <c r="G76" s="4">
        <v>2</v>
      </c>
      <c r="H76" s="4">
        <v>197</v>
      </c>
      <c r="I76" s="4">
        <v>4</v>
      </c>
      <c r="J76" s="4">
        <v>39</v>
      </c>
      <c r="K76" s="4">
        <v>0.4</v>
      </c>
      <c r="L76" s="10">
        <f t="shared" si="2"/>
        <v>2.9850746268656716E-2</v>
      </c>
      <c r="M76" s="59">
        <f t="shared" si="3"/>
        <v>2.030456852791878E-2</v>
      </c>
      <c r="N76" s="6"/>
      <c r="O76" s="7"/>
      <c r="P76" s="7"/>
    </row>
    <row r="77" spans="2:16" ht="15" thickBot="1">
      <c r="B77" s="5" t="s">
        <v>153</v>
      </c>
      <c r="C77" s="4">
        <v>195</v>
      </c>
      <c r="D77" s="2"/>
      <c r="E77" s="4"/>
      <c r="F77" s="4"/>
      <c r="G77" s="4">
        <v>43</v>
      </c>
      <c r="H77" s="4">
        <v>152</v>
      </c>
      <c r="I77" s="4">
        <v>6</v>
      </c>
      <c r="J77" s="1">
        <v>46</v>
      </c>
      <c r="K77" s="4"/>
      <c r="L77" s="10">
        <f t="shared" si="2"/>
        <v>3.0769230769230771E-2</v>
      </c>
      <c r="M77" s="59">
        <f t="shared" si="3"/>
        <v>3.9473684210526314E-2</v>
      </c>
      <c r="N77" s="6"/>
      <c r="O77" s="7"/>
      <c r="P77" s="7"/>
    </row>
    <row r="78" spans="2:16" ht="15" thickBot="1">
      <c r="B78" s="5" t="s">
        <v>154</v>
      </c>
      <c r="C78" s="4">
        <v>188</v>
      </c>
      <c r="D78" s="4"/>
      <c r="E78" s="4">
        <v>1</v>
      </c>
      <c r="F78" s="4"/>
      <c r="G78" s="4">
        <v>1</v>
      </c>
      <c r="H78" s="4">
        <v>186</v>
      </c>
      <c r="I78" s="4">
        <v>6</v>
      </c>
      <c r="J78" s="1">
        <v>2433</v>
      </c>
      <c r="K78" s="4">
        <v>13</v>
      </c>
      <c r="L78" s="10">
        <f t="shared" si="2"/>
        <v>3.7234042553191488E-2</v>
      </c>
      <c r="M78" s="59">
        <f t="shared" si="3"/>
        <v>3.2258064516129031E-2</v>
      </c>
      <c r="N78" s="6"/>
      <c r="O78" s="7"/>
      <c r="P78" s="7"/>
    </row>
    <row r="79" spans="2:16" ht="15" thickBot="1">
      <c r="B79" s="5" t="s">
        <v>78</v>
      </c>
      <c r="C79" s="4">
        <v>177</v>
      </c>
      <c r="D79" s="2"/>
      <c r="E79" s="4">
        <v>3</v>
      </c>
      <c r="F79" s="4"/>
      <c r="G79" s="4">
        <v>1</v>
      </c>
      <c r="H79" s="4">
        <v>173</v>
      </c>
      <c r="I79" s="4">
        <v>1</v>
      </c>
      <c r="J79" s="4">
        <v>85</v>
      </c>
      <c r="K79" s="4">
        <v>1</v>
      </c>
      <c r="L79" s="10">
        <f t="shared" si="2"/>
        <v>2.2598870056497175E-2</v>
      </c>
      <c r="M79" s="59">
        <f t="shared" si="3"/>
        <v>5.7803468208092483E-3</v>
      </c>
      <c r="N79" s="6"/>
      <c r="O79" s="7"/>
      <c r="P79" s="7"/>
    </row>
    <row r="80" spans="2:16" ht="21.6" thickBot="1">
      <c r="B80" s="5" t="s">
        <v>88</v>
      </c>
      <c r="C80" s="4">
        <v>176</v>
      </c>
      <c r="D80" s="2"/>
      <c r="E80" s="4">
        <v>3</v>
      </c>
      <c r="F80" s="4"/>
      <c r="G80" s="4">
        <v>2</v>
      </c>
      <c r="H80" s="4">
        <v>171</v>
      </c>
      <c r="I80" s="4">
        <v>1</v>
      </c>
      <c r="J80" s="4">
        <v>54</v>
      </c>
      <c r="K80" s="4">
        <v>0.9</v>
      </c>
      <c r="L80" s="10">
        <f t="shared" si="2"/>
        <v>2.2727272727272728E-2</v>
      </c>
      <c r="M80" s="59">
        <f t="shared" si="3"/>
        <v>5.8479532163742687E-3</v>
      </c>
      <c r="N80" s="6"/>
      <c r="O80" s="7"/>
      <c r="P80" s="7"/>
    </row>
    <row r="81" spans="2:16" ht="15" thickBot="1">
      <c r="B81" s="5" t="s">
        <v>97</v>
      </c>
      <c r="C81" s="4">
        <v>173</v>
      </c>
      <c r="D81" s="2"/>
      <c r="E81" s="4">
        <v>5</v>
      </c>
      <c r="F81" s="4"/>
      <c r="G81" s="4">
        <v>2</v>
      </c>
      <c r="H81" s="4">
        <v>166</v>
      </c>
      <c r="I81" s="4">
        <v>11</v>
      </c>
      <c r="J81" s="4">
        <v>15</v>
      </c>
      <c r="K81" s="4">
        <v>0.4</v>
      </c>
      <c r="L81" s="10">
        <f t="shared" si="2"/>
        <v>9.2485549132947972E-2</v>
      </c>
      <c r="M81" s="59">
        <f t="shared" si="3"/>
        <v>6.6265060240963861E-2</v>
      </c>
      <c r="N81" s="6"/>
      <c r="O81" s="7"/>
      <c r="P81" s="7"/>
    </row>
    <row r="82" spans="2:16" ht="15" thickBot="1">
      <c r="B82" s="5" t="s">
        <v>157</v>
      </c>
      <c r="C82" s="4">
        <v>172</v>
      </c>
      <c r="D82" s="2"/>
      <c r="E82" s="4"/>
      <c r="F82" s="4"/>
      <c r="G82" s="4">
        <v>1</v>
      </c>
      <c r="H82" s="4">
        <v>171</v>
      </c>
      <c r="I82" s="4"/>
      <c r="J82" s="4">
        <v>17</v>
      </c>
      <c r="K82" s="4"/>
      <c r="L82" s="10">
        <f t="shared" si="2"/>
        <v>0</v>
      </c>
      <c r="M82" s="59">
        <f t="shared" si="3"/>
        <v>0</v>
      </c>
      <c r="N82" s="6"/>
      <c r="O82" s="7"/>
      <c r="P82" s="7"/>
    </row>
    <row r="83" spans="2:16" ht="15" thickBot="1">
      <c r="B83" s="5" t="s">
        <v>150</v>
      </c>
      <c r="C83" s="4">
        <v>149</v>
      </c>
      <c r="D83" s="2"/>
      <c r="E83" s="4">
        <v>1</v>
      </c>
      <c r="F83" s="4"/>
      <c r="G83" s="4">
        <v>2</v>
      </c>
      <c r="H83" s="4">
        <v>146</v>
      </c>
      <c r="I83" s="4">
        <v>20</v>
      </c>
      <c r="J83" s="4">
        <v>37</v>
      </c>
      <c r="K83" s="4">
        <v>0.2</v>
      </c>
      <c r="L83" s="10">
        <f t="shared" si="2"/>
        <v>0.14093959731543623</v>
      </c>
      <c r="M83" s="59">
        <f t="shared" si="3"/>
        <v>0.13698630136986301</v>
      </c>
      <c r="N83" s="6"/>
      <c r="O83" s="7"/>
      <c r="P83" s="7"/>
    </row>
    <row r="84" spans="2:16" ht="15" thickBot="1">
      <c r="B84" s="5" t="s">
        <v>32</v>
      </c>
      <c r="C84" s="4">
        <v>148</v>
      </c>
      <c r="D84" s="2"/>
      <c r="E84" s="4"/>
      <c r="F84" s="3"/>
      <c r="G84" s="4">
        <v>17</v>
      </c>
      <c r="H84" s="4">
        <v>131</v>
      </c>
      <c r="I84" s="4">
        <v>3</v>
      </c>
      <c r="J84" s="4">
        <v>2</v>
      </c>
      <c r="K84" s="4"/>
      <c r="L84" s="10">
        <f t="shared" si="2"/>
        <v>2.0270270270270271E-2</v>
      </c>
      <c r="M84" s="59">
        <f t="shared" si="3"/>
        <v>2.2900763358778626E-2</v>
      </c>
      <c r="N84" s="6"/>
      <c r="O84" s="7"/>
      <c r="P84" s="7"/>
    </row>
    <row r="85" spans="2:16" ht="15" thickBot="1">
      <c r="B85" s="5" t="s">
        <v>102</v>
      </c>
      <c r="C85" s="4">
        <v>146</v>
      </c>
      <c r="D85" s="2"/>
      <c r="E85" s="4">
        <v>5</v>
      </c>
      <c r="F85" s="3"/>
      <c r="G85" s="4">
        <v>17</v>
      </c>
      <c r="H85" s="4">
        <v>124</v>
      </c>
      <c r="I85" s="4">
        <v>3</v>
      </c>
      <c r="J85" s="4">
        <v>51</v>
      </c>
      <c r="K85" s="4">
        <v>2</v>
      </c>
      <c r="L85" s="10">
        <f t="shared" si="2"/>
        <v>5.4794520547945202E-2</v>
      </c>
      <c r="M85" s="59">
        <f t="shared" si="3"/>
        <v>2.4193548387096774E-2</v>
      </c>
      <c r="N85" s="6"/>
      <c r="O85" s="7"/>
      <c r="P85" s="7"/>
    </row>
    <row r="86" spans="2:16" ht="15" thickBot="1">
      <c r="B86" s="5" t="s">
        <v>156</v>
      </c>
      <c r="C86" s="4">
        <v>146</v>
      </c>
      <c r="D86" s="2"/>
      <c r="E86" s="4">
        <v>4</v>
      </c>
      <c r="F86" s="4"/>
      <c r="G86" s="4">
        <v>10</v>
      </c>
      <c r="H86" s="4">
        <v>132</v>
      </c>
      <c r="I86" s="4"/>
      <c r="J86" s="1">
        <v>7</v>
      </c>
      <c r="K86" s="4">
        <v>0.2</v>
      </c>
      <c r="L86" s="10">
        <f t="shared" si="2"/>
        <v>2.7397260273972601E-2</v>
      </c>
      <c r="M86" s="59">
        <f t="shared" si="3"/>
        <v>0</v>
      </c>
      <c r="N86" s="6"/>
      <c r="O86" s="7"/>
      <c r="P86" s="7"/>
    </row>
    <row r="87" spans="2:16" ht="15" thickBot="1">
      <c r="B87" s="5" t="s">
        <v>137</v>
      </c>
      <c r="C87" s="4">
        <v>145</v>
      </c>
      <c r="D87" s="2"/>
      <c r="E87" s="4">
        <v>5</v>
      </c>
      <c r="F87" s="4"/>
      <c r="G87" s="4">
        <v>1</v>
      </c>
      <c r="H87" s="4">
        <v>139</v>
      </c>
      <c r="I87" s="4"/>
      <c r="J87" s="4">
        <v>3</v>
      </c>
      <c r="K87" s="4">
        <v>0.1</v>
      </c>
      <c r="L87" s="10">
        <f t="shared" si="2"/>
        <v>3.4482758620689655E-2</v>
      </c>
      <c r="M87" s="59">
        <f t="shared" si="3"/>
        <v>0</v>
      </c>
      <c r="N87" s="6"/>
      <c r="O87" s="7"/>
      <c r="P87" s="7"/>
    </row>
    <row r="88" spans="2:16" ht="15" thickBot="1">
      <c r="B88" s="5" t="s">
        <v>40</v>
      </c>
      <c r="C88" s="4">
        <v>132</v>
      </c>
      <c r="D88" s="2"/>
      <c r="E88" s="4">
        <v>3</v>
      </c>
      <c r="F88" s="3"/>
      <c r="G88" s="4">
        <v>3</v>
      </c>
      <c r="H88" s="4">
        <v>126</v>
      </c>
      <c r="I88" s="4">
        <v>3</v>
      </c>
      <c r="J88" s="4">
        <v>109</v>
      </c>
      <c r="K88" s="4">
        <v>2</v>
      </c>
      <c r="L88" s="10">
        <f t="shared" si="2"/>
        <v>4.5454545454545456E-2</v>
      </c>
      <c r="M88" s="59">
        <f t="shared" si="3"/>
        <v>2.3809523809523808E-2</v>
      </c>
      <c r="N88" s="6"/>
      <c r="O88" s="7"/>
      <c r="P88" s="7"/>
    </row>
    <row r="89" spans="2:16" ht="15" thickBot="1">
      <c r="B89" s="5" t="s">
        <v>17</v>
      </c>
      <c r="C89" s="4">
        <v>132</v>
      </c>
      <c r="D89" s="2"/>
      <c r="E89" s="4"/>
      <c r="F89" s="4"/>
      <c r="G89" s="4">
        <v>38</v>
      </c>
      <c r="H89" s="4">
        <v>94</v>
      </c>
      <c r="I89" s="4">
        <v>2</v>
      </c>
      <c r="J89" s="1">
        <v>2701</v>
      </c>
      <c r="K89" s="4"/>
      <c r="L89" s="10">
        <f t="shared" si="2"/>
        <v>1.5151515151515152E-2</v>
      </c>
      <c r="M89" s="59">
        <f t="shared" si="3"/>
        <v>2.1276595744680851E-2</v>
      </c>
      <c r="N89" s="6"/>
      <c r="O89" s="7"/>
      <c r="P89" s="7"/>
    </row>
    <row r="90" spans="2:16" ht="15" thickBot="1">
      <c r="B90" s="5" t="s">
        <v>22</v>
      </c>
      <c r="C90" s="4">
        <v>129</v>
      </c>
      <c r="D90" s="2"/>
      <c r="E90" s="4"/>
      <c r="F90" s="4"/>
      <c r="G90" s="4">
        <v>2</v>
      </c>
      <c r="H90" s="4">
        <v>127</v>
      </c>
      <c r="I90" s="4">
        <v>1</v>
      </c>
      <c r="J90" s="4">
        <v>292</v>
      </c>
      <c r="K90" s="4"/>
      <c r="L90" s="10">
        <f t="shared" si="2"/>
        <v>7.7519379844961239E-3</v>
      </c>
      <c r="M90" s="59">
        <f t="shared" si="3"/>
        <v>7.874015748031496E-3</v>
      </c>
      <c r="N90" s="6"/>
      <c r="O90" s="7"/>
      <c r="P90" s="7"/>
    </row>
    <row r="91" spans="2:16" ht="15" thickBot="1">
      <c r="B91" s="5" t="s">
        <v>158</v>
      </c>
      <c r="C91" s="4">
        <v>111</v>
      </c>
      <c r="D91" s="2"/>
      <c r="E91" s="4"/>
      <c r="F91" s="4"/>
      <c r="G91" s="4">
        <v>1</v>
      </c>
      <c r="H91" s="4">
        <v>110</v>
      </c>
      <c r="I91" s="4"/>
      <c r="J91" s="4">
        <v>124</v>
      </c>
      <c r="K91" s="4"/>
      <c r="L91" s="10">
        <f t="shared" si="2"/>
        <v>0</v>
      </c>
      <c r="M91" s="59">
        <f t="shared" si="3"/>
        <v>0</v>
      </c>
      <c r="N91" s="6"/>
      <c r="O91" s="7"/>
      <c r="P91" s="7"/>
    </row>
    <row r="92" spans="2:16" ht="15" thickBot="1">
      <c r="B92" s="5" t="s">
        <v>21</v>
      </c>
      <c r="C92" s="4">
        <v>109</v>
      </c>
      <c r="D92" s="2"/>
      <c r="E92" s="4"/>
      <c r="F92" s="4"/>
      <c r="G92" s="4">
        <v>2</v>
      </c>
      <c r="H92" s="4">
        <v>107</v>
      </c>
      <c r="I92" s="4">
        <v>1</v>
      </c>
      <c r="J92" s="4">
        <v>249</v>
      </c>
      <c r="K92" s="4"/>
      <c r="L92" s="10">
        <f t="shared" si="2"/>
        <v>9.1743119266055051E-3</v>
      </c>
      <c r="M92" s="59">
        <f t="shared" si="3"/>
        <v>9.3457943925233638E-3</v>
      </c>
      <c r="N92" s="6"/>
      <c r="O92" s="7"/>
      <c r="P92" s="7"/>
    </row>
    <row r="93" spans="2:16" ht="15" thickBot="1">
      <c r="B93" s="5" t="s">
        <v>131</v>
      </c>
      <c r="C93" s="4">
        <v>106</v>
      </c>
      <c r="D93" s="2"/>
      <c r="E93" s="4"/>
      <c r="F93" s="4"/>
      <c r="G93" s="4">
        <v>15</v>
      </c>
      <c r="H93" s="4">
        <v>91</v>
      </c>
      <c r="I93" s="4">
        <v>2</v>
      </c>
      <c r="J93" s="4">
        <v>4</v>
      </c>
      <c r="K93" s="4"/>
      <c r="L93" s="10">
        <f t="shared" si="2"/>
        <v>1.8867924528301886E-2</v>
      </c>
      <c r="M93" s="59">
        <f t="shared" si="3"/>
        <v>2.197802197802198E-2</v>
      </c>
      <c r="N93" s="6"/>
      <c r="O93" s="7"/>
      <c r="P93" s="7"/>
    </row>
    <row r="94" spans="2:16" ht="15" thickBot="1">
      <c r="B94" s="5" t="s">
        <v>167</v>
      </c>
      <c r="C94" s="4">
        <v>102</v>
      </c>
      <c r="D94" s="2"/>
      <c r="E94" s="4"/>
      <c r="F94" s="4"/>
      <c r="G94" s="4">
        <v>3</v>
      </c>
      <c r="H94" s="4">
        <v>99</v>
      </c>
      <c r="I94" s="4">
        <v>2</v>
      </c>
      <c r="J94" s="4">
        <v>5</v>
      </c>
      <c r="K94" s="4"/>
      <c r="L94" s="10">
        <f t="shared" si="2"/>
        <v>1.9607843137254902E-2</v>
      </c>
      <c r="M94" s="59">
        <f t="shared" si="3"/>
        <v>2.0202020202020204E-2</v>
      </c>
      <c r="N94" s="6"/>
      <c r="O94" s="7"/>
      <c r="P94" s="7"/>
    </row>
    <row r="95" spans="2:16" ht="15" thickBot="1">
      <c r="B95" s="5" t="s">
        <v>161</v>
      </c>
      <c r="C95" s="4">
        <v>99</v>
      </c>
      <c r="D95" s="2"/>
      <c r="E95" s="4"/>
      <c r="F95" s="4"/>
      <c r="G95" s="4">
        <v>17</v>
      </c>
      <c r="H95" s="4">
        <v>82</v>
      </c>
      <c r="I95" s="4"/>
      <c r="J95" s="4">
        <v>19</v>
      </c>
      <c r="K95" s="4"/>
      <c r="L95" s="10">
        <f t="shared" si="2"/>
        <v>0</v>
      </c>
      <c r="M95" s="59">
        <f t="shared" si="3"/>
        <v>0</v>
      </c>
      <c r="N95" s="6"/>
      <c r="O95" s="7"/>
      <c r="P95" s="7"/>
    </row>
    <row r="96" spans="2:16" ht="15" thickBot="1">
      <c r="B96" s="5" t="s">
        <v>165</v>
      </c>
      <c r="C96" s="4">
        <v>99</v>
      </c>
      <c r="D96" s="2"/>
      <c r="E96" s="4"/>
      <c r="F96" s="4"/>
      <c r="G96" s="4">
        <v>9</v>
      </c>
      <c r="H96" s="4">
        <v>90</v>
      </c>
      <c r="I96" s="4"/>
      <c r="J96" s="4">
        <v>6</v>
      </c>
      <c r="K96" s="4"/>
      <c r="L96" s="10">
        <f t="shared" si="2"/>
        <v>0</v>
      </c>
      <c r="M96" s="59">
        <f t="shared" si="3"/>
        <v>0</v>
      </c>
      <c r="N96" s="6"/>
      <c r="O96" s="7"/>
      <c r="P96" s="7"/>
    </row>
    <row r="97" spans="2:16" ht="15" thickBot="1">
      <c r="B97" s="5" t="s">
        <v>85</v>
      </c>
      <c r="C97" s="4">
        <v>96</v>
      </c>
      <c r="D97" s="2"/>
      <c r="E97" s="4"/>
      <c r="F97" s="4"/>
      <c r="G97" s="4">
        <v>10</v>
      </c>
      <c r="H97" s="4">
        <v>86</v>
      </c>
      <c r="I97" s="4">
        <v>1</v>
      </c>
      <c r="J97" s="4">
        <v>6</v>
      </c>
      <c r="K97" s="4"/>
      <c r="L97" s="10">
        <f t="shared" si="2"/>
        <v>1.0416666666666666E-2</v>
      </c>
      <c r="M97" s="59">
        <f t="shared" si="3"/>
        <v>1.1627906976744186E-2</v>
      </c>
      <c r="N97" s="6"/>
      <c r="O97" s="7"/>
      <c r="P97" s="7"/>
    </row>
    <row r="98" spans="2:16" ht="15" thickBot="1">
      <c r="B98" s="5" t="s">
        <v>37</v>
      </c>
      <c r="C98" s="4">
        <v>93</v>
      </c>
      <c r="D98" s="4"/>
      <c r="E98" s="4">
        <v>2</v>
      </c>
      <c r="F98" s="4"/>
      <c r="G98" s="4">
        <v>10</v>
      </c>
      <c r="H98" s="4">
        <v>81</v>
      </c>
      <c r="I98" s="4">
        <v>6</v>
      </c>
      <c r="J98" s="4">
        <v>9</v>
      </c>
      <c r="K98" s="4">
        <v>0.2</v>
      </c>
      <c r="L98" s="10">
        <f t="shared" si="2"/>
        <v>8.6021505376344093E-2</v>
      </c>
      <c r="M98" s="59">
        <f t="shared" si="3"/>
        <v>7.407407407407407E-2</v>
      </c>
      <c r="N98" s="6"/>
      <c r="O98" s="7"/>
      <c r="P98" s="7"/>
    </row>
    <row r="99" spans="2:16" ht="15" thickBot="1">
      <c r="B99" s="5" t="s">
        <v>42</v>
      </c>
      <c r="C99" s="4">
        <v>86</v>
      </c>
      <c r="D99" s="4"/>
      <c r="E99" s="4"/>
      <c r="F99" s="4"/>
      <c r="G99" s="4">
        <v>29</v>
      </c>
      <c r="H99" s="4">
        <v>57</v>
      </c>
      <c r="I99" s="4">
        <v>2</v>
      </c>
      <c r="J99" s="4">
        <v>9</v>
      </c>
      <c r="K99" s="4"/>
      <c r="L99" s="10">
        <f t="shared" si="2"/>
        <v>2.3255813953488372E-2</v>
      </c>
      <c r="M99" s="59">
        <f t="shared" si="3"/>
        <v>3.5087719298245612E-2</v>
      </c>
      <c r="N99" s="6"/>
      <c r="O99" s="7"/>
      <c r="P99" s="7"/>
    </row>
    <row r="100" spans="2:16" ht="15" thickBot="1">
      <c r="B100" s="5" t="s">
        <v>155</v>
      </c>
      <c r="C100" s="4">
        <v>84</v>
      </c>
      <c r="D100" s="2"/>
      <c r="E100" s="4">
        <v>2</v>
      </c>
      <c r="F100" s="4"/>
      <c r="G100" s="4">
        <v>2</v>
      </c>
      <c r="H100" s="4">
        <v>80</v>
      </c>
      <c r="I100" s="4"/>
      <c r="J100" s="4">
        <v>2</v>
      </c>
      <c r="K100" s="4">
        <v>0.05</v>
      </c>
      <c r="L100" s="10">
        <f t="shared" si="2"/>
        <v>2.3809523809523808E-2</v>
      </c>
      <c r="M100" s="59">
        <f t="shared" si="3"/>
        <v>0</v>
      </c>
      <c r="N100" s="6"/>
      <c r="O100" s="7"/>
      <c r="P100" s="7"/>
    </row>
    <row r="101" spans="2:16" ht="15" thickBot="1">
      <c r="B101" s="5" t="s">
        <v>116</v>
      </c>
      <c r="C101" s="4">
        <v>81</v>
      </c>
      <c r="D101" s="2"/>
      <c r="E101" s="4"/>
      <c r="F101" s="4"/>
      <c r="G101" s="4"/>
      <c r="H101" s="4">
        <v>81</v>
      </c>
      <c r="I101" s="4"/>
      <c r="J101" s="4">
        <v>4</v>
      </c>
      <c r="K101" s="4"/>
      <c r="L101" s="10">
        <f t="shared" si="2"/>
        <v>0</v>
      </c>
      <c r="M101" s="59">
        <f t="shared" si="3"/>
        <v>0</v>
      </c>
      <c r="N101" s="6"/>
      <c r="O101" s="7"/>
      <c r="P101" s="7"/>
    </row>
    <row r="102" spans="2:16" ht="15" thickBot="1">
      <c r="B102" s="5" t="s">
        <v>163</v>
      </c>
      <c r="C102" s="4">
        <v>80</v>
      </c>
      <c r="D102" s="2"/>
      <c r="E102" s="4"/>
      <c r="F102" s="4"/>
      <c r="G102" s="4">
        <v>3</v>
      </c>
      <c r="H102" s="4">
        <v>77</v>
      </c>
      <c r="I102" s="4"/>
      <c r="J102" s="4">
        <v>3</v>
      </c>
      <c r="K102" s="4"/>
      <c r="L102" s="10">
        <f t="shared" si="2"/>
        <v>0</v>
      </c>
      <c r="M102" s="59">
        <f t="shared" si="3"/>
        <v>0</v>
      </c>
      <c r="N102" s="6"/>
      <c r="O102" s="7"/>
      <c r="P102" s="7"/>
    </row>
    <row r="103" spans="2:16" ht="15" thickBot="1">
      <c r="B103" s="5" t="s">
        <v>152</v>
      </c>
      <c r="C103" s="4">
        <v>75</v>
      </c>
      <c r="D103" s="2"/>
      <c r="E103" s="4">
        <v>1</v>
      </c>
      <c r="F103" s="4"/>
      <c r="G103" s="4">
        <v>2</v>
      </c>
      <c r="H103" s="4">
        <v>72</v>
      </c>
      <c r="I103" s="4"/>
      <c r="J103" s="4">
        <v>3</v>
      </c>
      <c r="K103" s="4">
        <v>0.04</v>
      </c>
      <c r="L103" s="10">
        <f t="shared" si="2"/>
        <v>1.3333333333333334E-2</v>
      </c>
      <c r="M103" s="59">
        <f t="shared" si="3"/>
        <v>0</v>
      </c>
      <c r="N103" s="6"/>
      <c r="O103" s="7"/>
      <c r="P103" s="7"/>
    </row>
    <row r="104" spans="2:16" ht="15" thickBot="1">
      <c r="B104" s="5" t="s">
        <v>92</v>
      </c>
      <c r="C104" s="4">
        <v>75</v>
      </c>
      <c r="D104" s="2"/>
      <c r="E104" s="4"/>
      <c r="F104" s="4"/>
      <c r="G104" s="4">
        <v>10</v>
      </c>
      <c r="H104" s="4">
        <v>65</v>
      </c>
      <c r="I104" s="4">
        <v>1</v>
      </c>
      <c r="J104" s="4">
        <v>19</v>
      </c>
      <c r="K104" s="4"/>
      <c r="L104" s="10">
        <f t="shared" si="2"/>
        <v>1.3333333333333334E-2</v>
      </c>
      <c r="M104" s="59">
        <f t="shared" si="3"/>
        <v>1.5384615384615385E-2</v>
      </c>
      <c r="N104" s="6"/>
      <c r="O104" s="7"/>
      <c r="P104" s="7"/>
    </row>
    <row r="105" spans="2:16" ht="15" thickBot="1">
      <c r="B105" s="5" t="s">
        <v>170</v>
      </c>
      <c r="C105" s="4">
        <v>73</v>
      </c>
      <c r="D105" s="4"/>
      <c r="E105" s="4">
        <v>1</v>
      </c>
      <c r="F105" s="4"/>
      <c r="G105" s="4"/>
      <c r="H105" s="4">
        <v>72</v>
      </c>
      <c r="I105" s="4">
        <v>4</v>
      </c>
      <c r="J105" s="4">
        <v>182</v>
      </c>
      <c r="K105" s="4">
        <v>2</v>
      </c>
      <c r="L105" s="10">
        <f t="shared" si="2"/>
        <v>6.8493150684931503E-2</v>
      </c>
      <c r="M105" s="59">
        <f t="shared" si="3"/>
        <v>5.5555555555555552E-2</v>
      </c>
      <c r="N105" s="6"/>
      <c r="O105" s="7"/>
      <c r="P105" s="7"/>
    </row>
    <row r="106" spans="2:16" ht="15" thickBot="1">
      <c r="B106" s="5" t="s">
        <v>47</v>
      </c>
      <c r="C106" s="4">
        <v>71</v>
      </c>
      <c r="D106" s="2"/>
      <c r="E106" s="4">
        <v>1</v>
      </c>
      <c r="F106" s="4"/>
      <c r="G106" s="4">
        <v>16</v>
      </c>
      <c r="H106" s="4">
        <v>54</v>
      </c>
      <c r="I106" s="4"/>
      <c r="J106" s="4">
        <v>14</v>
      </c>
      <c r="K106" s="4">
        <v>0.2</v>
      </c>
      <c r="L106" s="10">
        <f t="shared" si="2"/>
        <v>1.4084507042253521E-2</v>
      </c>
      <c r="M106" s="59">
        <f t="shared" si="3"/>
        <v>0</v>
      </c>
      <c r="N106" s="6"/>
      <c r="O106" s="7"/>
      <c r="P106" s="7"/>
    </row>
    <row r="107" spans="2:16" ht="15" thickBot="1">
      <c r="B107" s="5" t="s">
        <v>166</v>
      </c>
      <c r="C107" s="4">
        <v>68</v>
      </c>
      <c r="D107" s="2"/>
      <c r="E107" s="4">
        <v>4</v>
      </c>
      <c r="F107" s="4"/>
      <c r="G107" s="4"/>
      <c r="H107" s="4">
        <v>64</v>
      </c>
      <c r="I107" s="4"/>
      <c r="J107" s="4">
        <v>2</v>
      </c>
      <c r="K107" s="4">
        <v>0.1</v>
      </c>
      <c r="L107" s="10">
        <f t="shared" si="2"/>
        <v>5.8823529411764705E-2</v>
      </c>
      <c r="M107" s="59">
        <f t="shared" si="3"/>
        <v>0</v>
      </c>
      <c r="N107" s="6"/>
      <c r="O107" s="7"/>
      <c r="P107" s="7"/>
    </row>
    <row r="108" spans="2:16" ht="15" thickBot="1">
      <c r="B108" s="5" t="s">
        <v>169</v>
      </c>
      <c r="C108" s="4">
        <v>66</v>
      </c>
      <c r="D108" s="2"/>
      <c r="E108" s="4">
        <v>1</v>
      </c>
      <c r="F108" s="4"/>
      <c r="G108" s="4"/>
      <c r="H108" s="4">
        <v>65</v>
      </c>
      <c r="I108" s="4">
        <v>7</v>
      </c>
      <c r="J108" s="4">
        <v>176</v>
      </c>
      <c r="K108" s="4">
        <v>3</v>
      </c>
      <c r="L108" s="10">
        <f t="shared" si="2"/>
        <v>0.12121212121212122</v>
      </c>
      <c r="M108" s="59">
        <f t="shared" si="3"/>
        <v>0.1076923076923077</v>
      </c>
      <c r="N108" s="6"/>
      <c r="O108" s="7"/>
      <c r="P108" s="7"/>
    </row>
    <row r="109" spans="2:16" ht="21.6" thickBot="1">
      <c r="B109" s="5" t="s">
        <v>108</v>
      </c>
      <c r="C109" s="4">
        <v>60</v>
      </c>
      <c r="D109" s="2"/>
      <c r="E109" s="4">
        <v>1</v>
      </c>
      <c r="F109" s="4"/>
      <c r="G109" s="4"/>
      <c r="H109" s="4">
        <v>59</v>
      </c>
      <c r="I109" s="4"/>
      <c r="J109" s="4">
        <v>43</v>
      </c>
      <c r="K109" s="4">
        <v>0.7</v>
      </c>
      <c r="L109" s="10">
        <f t="shared" si="2"/>
        <v>1.6666666666666666E-2</v>
      </c>
      <c r="M109" s="59">
        <f t="shared" si="3"/>
        <v>0</v>
      </c>
      <c r="N109" s="6"/>
      <c r="O109" s="7"/>
      <c r="P109" s="7"/>
    </row>
    <row r="110" spans="2:16" ht="15" thickBot="1">
      <c r="B110" s="5" t="s">
        <v>159</v>
      </c>
      <c r="C110" s="4">
        <v>60</v>
      </c>
      <c r="D110" s="4"/>
      <c r="E110" s="4"/>
      <c r="F110" s="4"/>
      <c r="G110" s="4"/>
      <c r="H110" s="4">
        <v>60</v>
      </c>
      <c r="I110" s="4">
        <v>4</v>
      </c>
      <c r="J110" s="1">
        <v>2</v>
      </c>
      <c r="K110" s="4"/>
      <c r="L110" s="10">
        <f t="shared" si="2"/>
        <v>6.6666666666666666E-2</v>
      </c>
      <c r="M110" s="59">
        <f t="shared" si="3"/>
        <v>6.6666666666666666E-2</v>
      </c>
      <c r="N110" s="6"/>
      <c r="O110" s="7"/>
      <c r="P110" s="7"/>
    </row>
    <row r="111" spans="2:16" ht="15" thickBot="1">
      <c r="B111" s="5" t="s">
        <v>96</v>
      </c>
      <c r="C111" s="4">
        <v>57</v>
      </c>
      <c r="D111" s="2"/>
      <c r="E111" s="4">
        <v>1</v>
      </c>
      <c r="F111" s="4"/>
      <c r="G111" s="4">
        <v>1</v>
      </c>
      <c r="H111" s="4">
        <v>55</v>
      </c>
      <c r="I111" s="4">
        <v>2</v>
      </c>
      <c r="J111" s="4">
        <v>5</v>
      </c>
      <c r="K111" s="4">
        <v>0.09</v>
      </c>
      <c r="L111" s="10">
        <f t="shared" si="2"/>
        <v>5.2631578947368418E-2</v>
      </c>
      <c r="M111" s="59">
        <f t="shared" si="3"/>
        <v>3.6363636363636362E-2</v>
      </c>
      <c r="N111" s="6"/>
      <c r="O111" s="7"/>
      <c r="P111" s="7"/>
    </row>
    <row r="112" spans="2:16" ht="15" thickBot="1">
      <c r="B112" s="5" t="s">
        <v>83</v>
      </c>
      <c r="C112" s="4">
        <v>53</v>
      </c>
      <c r="D112" s="2"/>
      <c r="E112" s="4">
        <v>1</v>
      </c>
      <c r="F112" s="4"/>
      <c r="G112" s="4"/>
      <c r="H112" s="4">
        <v>52</v>
      </c>
      <c r="I112" s="4">
        <v>1</v>
      </c>
      <c r="J112" s="4">
        <v>84</v>
      </c>
      <c r="K112" s="4">
        <v>2</v>
      </c>
      <c r="L112" s="10">
        <f t="shared" si="2"/>
        <v>3.7735849056603772E-2</v>
      </c>
      <c r="M112" s="59">
        <f t="shared" si="3"/>
        <v>1.9230769230769232E-2</v>
      </c>
      <c r="N112" s="6"/>
      <c r="O112" s="7"/>
      <c r="P112" s="7"/>
    </row>
    <row r="113" spans="2:16" ht="15" thickBot="1">
      <c r="B113" s="5" t="s">
        <v>162</v>
      </c>
      <c r="C113" s="4">
        <v>52</v>
      </c>
      <c r="D113" s="2"/>
      <c r="E113" s="4"/>
      <c r="F113" s="4"/>
      <c r="G113" s="4"/>
      <c r="H113" s="4">
        <v>52</v>
      </c>
      <c r="I113" s="4"/>
      <c r="J113" s="4">
        <v>5</v>
      </c>
      <c r="K113" s="4"/>
      <c r="L113" s="10">
        <f t="shared" si="2"/>
        <v>0</v>
      </c>
      <c r="M113" s="59">
        <f t="shared" si="3"/>
        <v>0</v>
      </c>
      <c r="N113" s="6"/>
      <c r="O113" s="7"/>
      <c r="P113" s="7"/>
    </row>
    <row r="114" spans="2:16" ht="15" thickBot="1">
      <c r="B114" s="5" t="s">
        <v>140</v>
      </c>
      <c r="C114" s="4">
        <v>51</v>
      </c>
      <c r="D114" s="2"/>
      <c r="E114" s="4">
        <v>1</v>
      </c>
      <c r="F114" s="4"/>
      <c r="G114" s="4">
        <v>2</v>
      </c>
      <c r="H114" s="4">
        <v>48</v>
      </c>
      <c r="I114" s="4"/>
      <c r="J114" s="4">
        <v>0.2</v>
      </c>
      <c r="K114" s="4">
        <v>0</v>
      </c>
      <c r="L114" s="10">
        <f t="shared" si="2"/>
        <v>1.9607843137254902E-2</v>
      </c>
      <c r="M114" s="59">
        <f t="shared" si="3"/>
        <v>0</v>
      </c>
      <c r="N114" s="6"/>
      <c r="O114" s="7"/>
      <c r="P114" s="7"/>
    </row>
    <row r="115" spans="2:16" ht="15" thickBot="1">
      <c r="B115" s="5" t="s">
        <v>36</v>
      </c>
      <c r="C115" s="4">
        <v>51</v>
      </c>
      <c r="D115" s="2"/>
      <c r="E115" s="4"/>
      <c r="F115" s="4"/>
      <c r="G115" s="4"/>
      <c r="H115" s="4">
        <v>51</v>
      </c>
      <c r="I115" s="4"/>
      <c r="J115" s="1">
        <v>1338</v>
      </c>
      <c r="K115" s="4"/>
      <c r="L115" s="10">
        <f t="shared" si="2"/>
        <v>0</v>
      </c>
      <c r="M115" s="59">
        <f t="shared" si="3"/>
        <v>0</v>
      </c>
      <c r="N115" s="6"/>
      <c r="O115" s="7"/>
      <c r="P115" s="7"/>
    </row>
    <row r="116" spans="2:16" ht="15" thickBot="1">
      <c r="B116" s="5" t="s">
        <v>168</v>
      </c>
      <c r="C116" s="4">
        <v>48</v>
      </c>
      <c r="D116" s="2"/>
      <c r="E116" s="4">
        <v>2</v>
      </c>
      <c r="F116" s="4"/>
      <c r="G116" s="4"/>
      <c r="H116" s="4">
        <v>46</v>
      </c>
      <c r="I116" s="4"/>
      <c r="J116" s="4">
        <v>0.5</v>
      </c>
      <c r="K116" s="4">
        <v>0.02</v>
      </c>
      <c r="L116" s="10">
        <f t="shared" si="2"/>
        <v>4.1666666666666664E-2</v>
      </c>
      <c r="M116" s="59">
        <f t="shared" si="3"/>
        <v>0</v>
      </c>
      <c r="N116" s="6"/>
      <c r="O116" s="7"/>
      <c r="P116" s="7"/>
    </row>
    <row r="117" spans="2:16" ht="15" thickBot="1">
      <c r="B117" s="5" t="s">
        <v>164</v>
      </c>
      <c r="C117" s="4">
        <v>48</v>
      </c>
      <c r="D117" s="2"/>
      <c r="E117" s="4">
        <v>2</v>
      </c>
      <c r="F117" s="4"/>
      <c r="G117" s="4"/>
      <c r="H117" s="4">
        <v>46</v>
      </c>
      <c r="I117" s="4">
        <v>1</v>
      </c>
      <c r="J117" s="4">
        <v>38</v>
      </c>
      <c r="K117" s="4">
        <v>2</v>
      </c>
      <c r="L117" s="10">
        <f t="shared" si="2"/>
        <v>6.25E-2</v>
      </c>
      <c r="M117" s="59">
        <f t="shared" si="3"/>
        <v>2.1739130434782608E-2</v>
      </c>
      <c r="N117" s="6"/>
      <c r="O117" s="7"/>
      <c r="P117" s="7"/>
    </row>
    <row r="118" spans="2:16" ht="15" thickBot="1">
      <c r="B118" s="5" t="s">
        <v>160</v>
      </c>
      <c r="C118" s="4">
        <v>46</v>
      </c>
      <c r="D118" s="2"/>
      <c r="E118" s="4"/>
      <c r="F118" s="4"/>
      <c r="G118" s="4"/>
      <c r="H118" s="4">
        <v>46</v>
      </c>
      <c r="I118" s="4"/>
      <c r="J118" s="4">
        <v>265</v>
      </c>
      <c r="K118" s="4"/>
      <c r="L118" s="10">
        <f t="shared" si="2"/>
        <v>0</v>
      </c>
      <c r="M118" s="59">
        <f t="shared" si="3"/>
        <v>0</v>
      </c>
      <c r="N118" s="6"/>
      <c r="O118" s="7"/>
      <c r="P118" s="7"/>
    </row>
    <row r="119" spans="2:16" ht="15" thickBot="1">
      <c r="B119" s="5" t="s">
        <v>53</v>
      </c>
      <c r="C119" s="4">
        <v>44</v>
      </c>
      <c r="D119" s="2"/>
      <c r="E119" s="4"/>
      <c r="F119" s="3"/>
      <c r="G119" s="4"/>
      <c r="H119" s="4">
        <v>44</v>
      </c>
      <c r="I119" s="4"/>
      <c r="J119" s="4">
        <v>7</v>
      </c>
      <c r="K119" s="4"/>
      <c r="L119" s="10">
        <f t="shared" si="2"/>
        <v>0</v>
      </c>
      <c r="M119" s="59">
        <f t="shared" si="3"/>
        <v>0</v>
      </c>
      <c r="N119" s="6"/>
      <c r="O119" s="7"/>
      <c r="P119" s="7"/>
    </row>
    <row r="120" spans="2:16" ht="15" thickBot="1">
      <c r="B120" s="5" t="s">
        <v>172</v>
      </c>
      <c r="C120" s="4">
        <v>41</v>
      </c>
      <c r="D120" s="2"/>
      <c r="E120" s="4"/>
      <c r="F120" s="4"/>
      <c r="G120" s="4"/>
      <c r="H120" s="4">
        <v>41</v>
      </c>
      <c r="I120" s="4"/>
      <c r="J120" s="4">
        <v>3</v>
      </c>
      <c r="K120" s="4"/>
      <c r="L120" s="10">
        <f t="shared" si="2"/>
        <v>0</v>
      </c>
      <c r="M120" s="59">
        <f t="shared" si="3"/>
        <v>0</v>
      </c>
      <c r="N120" s="6"/>
      <c r="O120" s="7"/>
      <c r="P120" s="7"/>
    </row>
    <row r="121" spans="2:16" ht="15" thickBot="1">
      <c r="B121" s="5" t="s">
        <v>141</v>
      </c>
      <c r="C121" s="4">
        <v>39</v>
      </c>
      <c r="D121" s="4"/>
      <c r="E121" s="4">
        <v>5</v>
      </c>
      <c r="F121" s="4"/>
      <c r="G121" s="4">
        <v>7</v>
      </c>
      <c r="H121" s="4">
        <v>27</v>
      </c>
      <c r="I121" s="4"/>
      <c r="J121" s="4">
        <v>0.2</v>
      </c>
      <c r="K121" s="4">
        <v>0.03</v>
      </c>
      <c r="L121" s="10">
        <f t="shared" si="2"/>
        <v>0.12820512820512819</v>
      </c>
      <c r="M121" s="59">
        <f t="shared" si="3"/>
        <v>0</v>
      </c>
      <c r="N121" s="6"/>
      <c r="O121" s="7"/>
      <c r="P121" s="7"/>
    </row>
    <row r="122" spans="2:16" ht="15" thickBot="1">
      <c r="B122" s="5" t="s">
        <v>144</v>
      </c>
      <c r="C122" s="4">
        <v>38</v>
      </c>
      <c r="D122" s="2">
        <v>6</v>
      </c>
      <c r="E122" s="4"/>
      <c r="F122" s="4"/>
      <c r="G122" s="4"/>
      <c r="H122" s="4">
        <v>38</v>
      </c>
      <c r="I122" s="4"/>
      <c r="J122" s="4">
        <v>3</v>
      </c>
      <c r="K122" s="4"/>
      <c r="L122" s="10">
        <f t="shared" si="2"/>
        <v>0</v>
      </c>
      <c r="M122" s="59">
        <f t="shared" si="3"/>
        <v>0</v>
      </c>
      <c r="N122" s="6"/>
      <c r="O122" s="7"/>
      <c r="P122" s="7"/>
    </row>
    <row r="123" spans="2:16" ht="15" thickBot="1">
      <c r="B123" s="5" t="s">
        <v>114</v>
      </c>
      <c r="C123" s="4">
        <v>37</v>
      </c>
      <c r="D123" s="2"/>
      <c r="E123" s="4">
        <v>3</v>
      </c>
      <c r="F123" s="4"/>
      <c r="G123" s="4"/>
      <c r="H123" s="4">
        <v>34</v>
      </c>
      <c r="I123" s="4">
        <v>1</v>
      </c>
      <c r="J123" s="4">
        <v>5</v>
      </c>
      <c r="K123" s="4">
        <v>0.4</v>
      </c>
      <c r="L123" s="10">
        <f t="shared" si="2"/>
        <v>0.10810810810810811</v>
      </c>
      <c r="M123" s="59">
        <f t="shared" si="3"/>
        <v>2.9411764705882353E-2</v>
      </c>
      <c r="N123" s="6"/>
      <c r="O123" s="7"/>
      <c r="P123" s="7"/>
    </row>
    <row r="124" spans="2:16" ht="15" thickBot="1">
      <c r="B124" s="5" t="s">
        <v>101</v>
      </c>
      <c r="C124" s="4">
        <v>36</v>
      </c>
      <c r="D124" s="4"/>
      <c r="E124" s="4"/>
      <c r="F124" s="4"/>
      <c r="G124" s="4"/>
      <c r="H124" s="4">
        <v>36</v>
      </c>
      <c r="I124" s="4"/>
      <c r="J124" s="4">
        <v>132</v>
      </c>
      <c r="K124" s="4"/>
      <c r="L124" s="10">
        <f t="shared" si="2"/>
        <v>0</v>
      </c>
      <c r="M124" s="59">
        <f t="shared" si="3"/>
        <v>0</v>
      </c>
      <c r="N124" s="6"/>
      <c r="O124" s="7"/>
      <c r="P124" s="7"/>
    </row>
    <row r="125" spans="2:16" ht="15" thickBot="1">
      <c r="B125" s="5" t="s">
        <v>173</v>
      </c>
      <c r="C125" s="4">
        <v>31</v>
      </c>
      <c r="D125" s="2"/>
      <c r="E125" s="4"/>
      <c r="F125" s="4"/>
      <c r="G125" s="4">
        <v>1</v>
      </c>
      <c r="H125" s="4">
        <v>30</v>
      </c>
      <c r="I125" s="4"/>
      <c r="J125" s="4">
        <v>790</v>
      </c>
      <c r="K125" s="4"/>
      <c r="L125" s="10">
        <f t="shared" si="2"/>
        <v>0</v>
      </c>
      <c r="M125" s="59">
        <f t="shared" si="3"/>
        <v>0</v>
      </c>
      <c r="N125" s="6"/>
      <c r="O125" s="7"/>
      <c r="P125" s="7"/>
    </row>
    <row r="126" spans="2:16" ht="15" thickBot="1">
      <c r="B126" s="5" t="s">
        <v>181</v>
      </c>
      <c r="C126" s="4">
        <v>30</v>
      </c>
      <c r="D126" s="2"/>
      <c r="E126" s="4"/>
      <c r="F126" s="4"/>
      <c r="G126" s="4">
        <v>10</v>
      </c>
      <c r="H126" s="4">
        <v>20</v>
      </c>
      <c r="I126" s="4"/>
      <c r="J126" s="4">
        <v>46</v>
      </c>
      <c r="K126" s="4"/>
      <c r="L126" s="10">
        <f t="shared" si="2"/>
        <v>0</v>
      </c>
      <c r="M126" s="59">
        <f t="shared" si="3"/>
        <v>0</v>
      </c>
      <c r="N126" s="6"/>
      <c r="O126" s="7"/>
      <c r="P126" s="7"/>
    </row>
    <row r="127" spans="2:16" ht="15" thickBot="1">
      <c r="B127" s="5" t="s">
        <v>175</v>
      </c>
      <c r="C127" s="4">
        <v>28</v>
      </c>
      <c r="D127" s="2"/>
      <c r="E127" s="4"/>
      <c r="F127" s="3"/>
      <c r="G127" s="4">
        <v>6</v>
      </c>
      <c r="H127" s="4">
        <v>22</v>
      </c>
      <c r="I127" s="4"/>
      <c r="J127" s="4">
        <v>94</v>
      </c>
      <c r="K127" s="4"/>
      <c r="L127" s="10">
        <f t="shared" si="2"/>
        <v>0</v>
      </c>
      <c r="M127" s="59">
        <f t="shared" si="3"/>
        <v>0</v>
      </c>
      <c r="N127" s="6"/>
      <c r="O127" s="7"/>
      <c r="P127" s="7"/>
    </row>
    <row r="128" spans="2:16" ht="15" thickBot="1">
      <c r="B128" s="5" t="s">
        <v>118</v>
      </c>
      <c r="C128" s="4">
        <v>28</v>
      </c>
      <c r="D128" s="2"/>
      <c r="E128" s="4"/>
      <c r="F128" s="4"/>
      <c r="G128" s="4">
        <v>1</v>
      </c>
      <c r="H128" s="4">
        <v>27</v>
      </c>
      <c r="I128" s="4"/>
      <c r="J128" s="4">
        <v>0.5</v>
      </c>
      <c r="K128" s="4"/>
      <c r="L128" s="10">
        <f t="shared" si="2"/>
        <v>0</v>
      </c>
      <c r="M128" s="59">
        <f t="shared" si="3"/>
        <v>0</v>
      </c>
      <c r="N128" s="6"/>
      <c r="O128" s="7"/>
      <c r="P128" s="7"/>
    </row>
    <row r="129" spans="2:16" ht="15" thickBot="1">
      <c r="B129" s="5" t="s">
        <v>121</v>
      </c>
      <c r="C129" s="4">
        <v>26</v>
      </c>
      <c r="D129" s="2"/>
      <c r="E129" s="4">
        <v>1</v>
      </c>
      <c r="F129" s="4"/>
      <c r="G129" s="4">
        <v>2</v>
      </c>
      <c r="H129" s="4">
        <v>23</v>
      </c>
      <c r="I129" s="4"/>
      <c r="J129" s="4">
        <v>9</v>
      </c>
      <c r="K129" s="4">
        <v>0.3</v>
      </c>
      <c r="L129" s="10">
        <f t="shared" si="2"/>
        <v>3.8461538461538464E-2</v>
      </c>
      <c r="M129" s="59">
        <f t="shared" si="3"/>
        <v>0</v>
      </c>
      <c r="N129" s="6"/>
      <c r="O129" s="7"/>
      <c r="P129" s="7"/>
    </row>
    <row r="130" spans="2:16" ht="15" thickBot="1">
      <c r="B130" s="5" t="s">
        <v>26</v>
      </c>
      <c r="C130" s="4">
        <v>26</v>
      </c>
      <c r="D130" s="4"/>
      <c r="E130" s="4"/>
      <c r="F130" s="4"/>
      <c r="G130" s="4">
        <v>5</v>
      </c>
      <c r="H130" s="4">
        <v>21</v>
      </c>
      <c r="I130" s="4"/>
      <c r="J130" s="4">
        <v>772</v>
      </c>
      <c r="K130" s="4"/>
      <c r="L130" s="10">
        <f t="shared" si="2"/>
        <v>0</v>
      </c>
      <c r="M130" s="59">
        <f t="shared" si="3"/>
        <v>0</v>
      </c>
      <c r="N130" s="6"/>
      <c r="O130" s="7"/>
      <c r="P130" s="7"/>
    </row>
    <row r="131" spans="2:16" ht="15" thickBot="1">
      <c r="B131" s="5" t="s">
        <v>71</v>
      </c>
      <c r="C131" s="4">
        <v>25</v>
      </c>
      <c r="D131" s="2"/>
      <c r="E131" s="4"/>
      <c r="F131" s="4"/>
      <c r="G131" s="4"/>
      <c r="H131" s="4">
        <v>25</v>
      </c>
      <c r="I131" s="4"/>
      <c r="J131" s="4">
        <v>89</v>
      </c>
      <c r="K131" s="4"/>
      <c r="L131" s="10">
        <f t="shared" si="2"/>
        <v>0</v>
      </c>
      <c r="M131" s="59">
        <f t="shared" si="3"/>
        <v>0</v>
      </c>
      <c r="N131" s="6"/>
      <c r="O131" s="7"/>
      <c r="P131" s="7"/>
    </row>
    <row r="132" spans="2:16" ht="15" thickBot="1">
      <c r="B132" s="5" t="s">
        <v>128</v>
      </c>
      <c r="C132" s="4">
        <v>24</v>
      </c>
      <c r="D132" s="2"/>
      <c r="E132" s="4">
        <v>1</v>
      </c>
      <c r="F132" s="4"/>
      <c r="G132" s="4">
        <v>4</v>
      </c>
      <c r="H132" s="4">
        <v>19</v>
      </c>
      <c r="I132" s="4"/>
      <c r="J132" s="4">
        <v>1</v>
      </c>
      <c r="K132" s="4">
        <v>0.06</v>
      </c>
      <c r="L132" s="10">
        <f t="shared" ref="L132:L195" si="4">(E132+I132)/C132</f>
        <v>4.1666666666666664E-2</v>
      </c>
      <c r="M132" s="59">
        <f t="shared" si="3"/>
        <v>0</v>
      </c>
      <c r="N132" s="6"/>
      <c r="O132" s="7"/>
      <c r="P132" s="7"/>
    </row>
    <row r="133" spans="2:16" ht="15" thickBot="1">
      <c r="B133" s="5" t="s">
        <v>44</v>
      </c>
      <c r="C133" s="4">
        <v>23</v>
      </c>
      <c r="D133" s="2"/>
      <c r="E133" s="4"/>
      <c r="F133" s="4"/>
      <c r="G133" s="4"/>
      <c r="H133" s="4">
        <v>23</v>
      </c>
      <c r="I133" s="4"/>
      <c r="J133" s="4">
        <v>270</v>
      </c>
      <c r="K133" s="4"/>
      <c r="L133" s="10">
        <f t="shared" si="4"/>
        <v>0</v>
      </c>
      <c r="M133" s="59">
        <f t="shared" si="3"/>
        <v>0</v>
      </c>
      <c r="N133" s="6"/>
      <c r="O133" s="7"/>
      <c r="P133" s="7"/>
    </row>
    <row r="134" spans="2:16" ht="15" thickBot="1">
      <c r="B134" s="5" t="s">
        <v>180</v>
      </c>
      <c r="C134" s="4">
        <v>23</v>
      </c>
      <c r="D134" s="2"/>
      <c r="E134" s="4"/>
      <c r="F134" s="4"/>
      <c r="G134" s="4">
        <v>1</v>
      </c>
      <c r="H134" s="4">
        <v>22</v>
      </c>
      <c r="I134" s="4"/>
      <c r="J134" s="4">
        <v>3</v>
      </c>
      <c r="K134" s="4"/>
      <c r="L134" s="10">
        <f t="shared" si="4"/>
        <v>0</v>
      </c>
      <c r="M134" s="59">
        <f t="shared" ref="M134:M197" si="5">I134/H134</f>
        <v>0</v>
      </c>
      <c r="N134" s="6"/>
      <c r="O134" s="7"/>
      <c r="P134" s="7"/>
    </row>
    <row r="135" spans="2:16" ht="15" thickBot="1">
      <c r="B135" s="5" t="s">
        <v>50</v>
      </c>
      <c r="C135" s="4">
        <v>19</v>
      </c>
      <c r="D135" s="2"/>
      <c r="E135" s="4"/>
      <c r="F135" s="4"/>
      <c r="G135" s="4">
        <v>1</v>
      </c>
      <c r="H135" s="4">
        <v>18</v>
      </c>
      <c r="I135" s="4"/>
      <c r="J135" s="4">
        <v>178</v>
      </c>
      <c r="K135" s="4"/>
      <c r="L135" s="10">
        <f t="shared" si="4"/>
        <v>0</v>
      </c>
      <c r="M135" s="59">
        <f t="shared" si="5"/>
        <v>0</v>
      </c>
      <c r="N135" s="6"/>
      <c r="O135" s="7"/>
      <c r="P135" s="7"/>
    </row>
    <row r="136" spans="2:16" ht="15" thickBot="1">
      <c r="B136" s="5" t="s">
        <v>174</v>
      </c>
      <c r="C136" s="4">
        <v>19</v>
      </c>
      <c r="D136" s="2"/>
      <c r="E136" s="4"/>
      <c r="F136" s="4"/>
      <c r="G136" s="4"/>
      <c r="H136" s="4">
        <v>19</v>
      </c>
      <c r="I136" s="4"/>
      <c r="J136" s="4">
        <v>0.7</v>
      </c>
      <c r="K136" s="4"/>
      <c r="L136" s="10">
        <f t="shared" si="4"/>
        <v>0</v>
      </c>
      <c r="M136" s="59">
        <f t="shared" si="5"/>
        <v>0</v>
      </c>
      <c r="N136" s="6"/>
      <c r="O136" s="7"/>
      <c r="P136" s="7"/>
    </row>
    <row r="137" spans="2:16" ht="15" thickBot="1">
      <c r="B137" s="5" t="s">
        <v>86</v>
      </c>
      <c r="C137" s="4">
        <v>18</v>
      </c>
      <c r="D137" s="2"/>
      <c r="E137" s="4"/>
      <c r="F137" s="4"/>
      <c r="G137" s="4"/>
      <c r="H137" s="4">
        <v>18</v>
      </c>
      <c r="I137" s="4"/>
      <c r="J137" s="4">
        <v>63</v>
      </c>
      <c r="K137" s="4"/>
      <c r="L137" s="10">
        <f t="shared" si="4"/>
        <v>0</v>
      </c>
      <c r="M137" s="59">
        <f t="shared" si="5"/>
        <v>0</v>
      </c>
      <c r="N137" s="6"/>
      <c r="O137" s="7"/>
      <c r="P137" s="7"/>
    </row>
    <row r="138" spans="2:16" ht="15" thickBot="1">
      <c r="B138" s="5" t="s">
        <v>23</v>
      </c>
      <c r="C138" s="4">
        <v>14</v>
      </c>
      <c r="D138" s="4"/>
      <c r="E138" s="4"/>
      <c r="F138" s="4"/>
      <c r="G138" s="4"/>
      <c r="H138" s="4">
        <v>14</v>
      </c>
      <c r="I138" s="4"/>
      <c r="J138" s="4">
        <v>49</v>
      </c>
      <c r="K138" s="4"/>
      <c r="L138" s="10">
        <f t="shared" si="4"/>
        <v>0</v>
      </c>
      <c r="M138" s="59">
        <f t="shared" si="5"/>
        <v>0</v>
      </c>
      <c r="N138" s="6"/>
      <c r="O138" s="7"/>
      <c r="P138" s="7"/>
    </row>
    <row r="139" spans="2:16" ht="15" thickBot="1">
      <c r="B139" s="5" t="s">
        <v>112</v>
      </c>
      <c r="C139" s="4">
        <v>14</v>
      </c>
      <c r="D139" s="4"/>
      <c r="E139" s="4"/>
      <c r="F139" s="4"/>
      <c r="G139" s="4"/>
      <c r="H139" s="4">
        <v>14</v>
      </c>
      <c r="I139" s="4"/>
      <c r="J139" s="4">
        <v>0.3</v>
      </c>
      <c r="K139" s="4"/>
      <c r="L139" s="10">
        <f t="shared" si="4"/>
        <v>0</v>
      </c>
      <c r="M139" s="59">
        <f t="shared" si="5"/>
        <v>0</v>
      </c>
      <c r="N139" s="6"/>
      <c r="O139" s="7"/>
      <c r="P139" s="7"/>
    </row>
    <row r="140" spans="2:16" ht="15" thickBot="1">
      <c r="B140" s="5" t="s">
        <v>176</v>
      </c>
      <c r="C140" s="4">
        <v>13</v>
      </c>
      <c r="D140" s="4">
        <v>4</v>
      </c>
      <c r="E140" s="4"/>
      <c r="F140" s="4"/>
      <c r="G140" s="4"/>
      <c r="H140" s="4">
        <v>13</v>
      </c>
      <c r="I140" s="4"/>
      <c r="J140" s="4">
        <v>2</v>
      </c>
      <c r="K140" s="4"/>
      <c r="L140" s="10">
        <f t="shared" si="4"/>
        <v>0</v>
      </c>
      <c r="M140" s="59">
        <f t="shared" si="5"/>
        <v>0</v>
      </c>
      <c r="N140" s="6"/>
      <c r="O140" s="7"/>
      <c r="P140" s="7"/>
    </row>
    <row r="141" spans="2:16" ht="15" thickBot="1">
      <c r="B141" s="5" t="s">
        <v>190</v>
      </c>
      <c r="C141" s="4">
        <v>13</v>
      </c>
      <c r="D141" s="2"/>
      <c r="E141" s="4"/>
      <c r="F141" s="4"/>
      <c r="G141" s="4">
        <v>8</v>
      </c>
      <c r="H141" s="4">
        <v>5</v>
      </c>
      <c r="I141" s="4"/>
      <c r="J141" s="4">
        <v>24</v>
      </c>
      <c r="K141" s="4"/>
      <c r="L141" s="10">
        <f t="shared" si="4"/>
        <v>0</v>
      </c>
      <c r="M141" s="59">
        <f t="shared" si="5"/>
        <v>0</v>
      </c>
      <c r="N141" s="6"/>
      <c r="O141" s="7"/>
      <c r="P141" s="7"/>
    </row>
    <row r="142" spans="2:16" ht="15" thickBot="1">
      <c r="B142" s="5" t="s">
        <v>185</v>
      </c>
      <c r="C142" s="4">
        <v>13</v>
      </c>
      <c r="D142" s="2"/>
      <c r="E142" s="4"/>
      <c r="F142" s="4"/>
      <c r="G142" s="4"/>
      <c r="H142" s="4">
        <v>13</v>
      </c>
      <c r="I142" s="4"/>
      <c r="J142" s="4">
        <v>0.2</v>
      </c>
      <c r="K142" s="4"/>
      <c r="L142" s="10">
        <f t="shared" si="4"/>
        <v>0</v>
      </c>
      <c r="M142" s="59">
        <f t="shared" si="5"/>
        <v>0</v>
      </c>
      <c r="N142" s="6"/>
      <c r="O142" s="7"/>
      <c r="P142" s="7"/>
    </row>
    <row r="143" spans="2:16" ht="15" thickBot="1">
      <c r="B143" s="5" t="s">
        <v>133</v>
      </c>
      <c r="C143" s="4">
        <v>12</v>
      </c>
      <c r="D143" s="4"/>
      <c r="E143" s="4"/>
      <c r="F143" s="4"/>
      <c r="G143" s="4"/>
      <c r="H143" s="4">
        <v>12</v>
      </c>
      <c r="I143" s="4"/>
      <c r="J143" s="4">
        <v>0.1</v>
      </c>
      <c r="K143" s="4"/>
      <c r="L143" s="10">
        <f t="shared" si="4"/>
        <v>0</v>
      </c>
      <c r="M143" s="59">
        <f t="shared" si="5"/>
        <v>0</v>
      </c>
      <c r="N143" s="6"/>
      <c r="O143" s="7"/>
      <c r="P143" s="7"/>
    </row>
    <row r="144" spans="2:16" ht="15" thickBot="1">
      <c r="B144" s="5" t="s">
        <v>136</v>
      </c>
      <c r="C144" s="4">
        <v>12</v>
      </c>
      <c r="D144" s="4"/>
      <c r="E144" s="4"/>
      <c r="F144" s="4"/>
      <c r="G144" s="4"/>
      <c r="H144" s="4">
        <v>12</v>
      </c>
      <c r="I144" s="4"/>
      <c r="J144" s="4">
        <v>0.7</v>
      </c>
      <c r="K144" s="4"/>
      <c r="L144" s="10">
        <f t="shared" si="4"/>
        <v>0</v>
      </c>
      <c r="M144" s="59">
        <f t="shared" si="5"/>
        <v>0</v>
      </c>
      <c r="N144" s="6"/>
      <c r="O144" s="7"/>
      <c r="P144" s="7"/>
    </row>
    <row r="145" spans="2:16" ht="15" thickBot="1">
      <c r="B145" s="5" t="s">
        <v>177</v>
      </c>
      <c r="C145" s="4">
        <v>11</v>
      </c>
      <c r="D145" s="2"/>
      <c r="E145" s="4"/>
      <c r="F145" s="4"/>
      <c r="G145" s="4"/>
      <c r="H145" s="4">
        <v>11</v>
      </c>
      <c r="I145" s="4"/>
      <c r="J145" s="4">
        <v>11</v>
      </c>
      <c r="K145" s="4"/>
      <c r="L145" s="10">
        <f t="shared" si="4"/>
        <v>0</v>
      </c>
      <c r="M145" s="59">
        <f t="shared" si="5"/>
        <v>0</v>
      </c>
      <c r="N145" s="6"/>
      <c r="O145" s="7"/>
      <c r="P145" s="7"/>
    </row>
    <row r="146" spans="2:16" ht="15" thickBot="1">
      <c r="B146" s="5" t="s">
        <v>60</v>
      </c>
      <c r="C146" s="4">
        <v>11</v>
      </c>
      <c r="D146" s="4"/>
      <c r="E146" s="4"/>
      <c r="F146" s="4"/>
      <c r="G146" s="4"/>
      <c r="H146" s="4">
        <v>11</v>
      </c>
      <c r="I146" s="4"/>
      <c r="J146" s="4">
        <v>153</v>
      </c>
      <c r="K146" s="4"/>
      <c r="L146" s="10">
        <f t="shared" si="4"/>
        <v>0</v>
      </c>
      <c r="M146" s="59">
        <f t="shared" si="5"/>
        <v>0</v>
      </c>
      <c r="N146" s="6"/>
      <c r="O146" s="7"/>
      <c r="P146" s="7"/>
    </row>
    <row r="147" spans="2:16" ht="15" thickBot="1">
      <c r="B147" s="5" t="s">
        <v>182</v>
      </c>
      <c r="C147" s="4">
        <v>11</v>
      </c>
      <c r="D147" s="4"/>
      <c r="E147" s="4"/>
      <c r="F147" s="4"/>
      <c r="G147" s="4"/>
      <c r="H147" s="4">
        <v>11</v>
      </c>
      <c r="I147" s="4"/>
      <c r="J147" s="4">
        <v>284</v>
      </c>
      <c r="K147" s="4"/>
      <c r="L147" s="10">
        <f t="shared" si="4"/>
        <v>0</v>
      </c>
      <c r="M147" s="59">
        <f t="shared" si="5"/>
        <v>0</v>
      </c>
      <c r="N147" s="6"/>
      <c r="O147" s="7"/>
      <c r="P147" s="7"/>
    </row>
    <row r="148" spans="2:16" ht="15" thickBot="1">
      <c r="B148" s="5" t="s">
        <v>194</v>
      </c>
      <c r="C148" s="4">
        <v>10</v>
      </c>
      <c r="D148" s="4"/>
      <c r="E148" s="4"/>
      <c r="F148" s="4"/>
      <c r="G148" s="4"/>
      <c r="H148" s="4">
        <v>10</v>
      </c>
      <c r="I148" s="4"/>
      <c r="J148" s="4">
        <v>3</v>
      </c>
      <c r="K148" s="4"/>
      <c r="L148" s="10">
        <f t="shared" si="4"/>
        <v>0</v>
      </c>
      <c r="M148" s="59">
        <f t="shared" si="5"/>
        <v>0</v>
      </c>
      <c r="N148" s="6"/>
      <c r="O148" s="7"/>
      <c r="P148" s="7"/>
    </row>
    <row r="149" spans="2:16" ht="15" thickBot="1">
      <c r="B149" s="5" t="s">
        <v>192</v>
      </c>
      <c r="C149" s="4">
        <v>9</v>
      </c>
      <c r="D149" s="2"/>
      <c r="E149" s="4"/>
      <c r="F149" s="4"/>
      <c r="G149" s="4"/>
      <c r="H149" s="4">
        <v>9</v>
      </c>
      <c r="I149" s="4"/>
      <c r="J149" s="4">
        <v>6</v>
      </c>
      <c r="K149" s="4"/>
      <c r="L149" s="10">
        <f t="shared" si="4"/>
        <v>0</v>
      </c>
      <c r="M149" s="59">
        <f t="shared" si="5"/>
        <v>0</v>
      </c>
      <c r="N149" s="6"/>
      <c r="O149" s="7"/>
      <c r="P149" s="7"/>
    </row>
    <row r="150" spans="2:16" ht="15" thickBot="1">
      <c r="B150" s="5" t="s">
        <v>63</v>
      </c>
      <c r="C150" s="4">
        <v>8</v>
      </c>
      <c r="D150" s="2"/>
      <c r="E150" s="4">
        <v>1</v>
      </c>
      <c r="F150" s="4"/>
      <c r="G150" s="4"/>
      <c r="H150" s="4">
        <v>7</v>
      </c>
      <c r="I150" s="4"/>
      <c r="J150" s="4">
        <v>122</v>
      </c>
      <c r="K150" s="4">
        <v>15</v>
      </c>
      <c r="L150" s="10">
        <f t="shared" si="4"/>
        <v>0.125</v>
      </c>
      <c r="M150" s="59">
        <f t="shared" si="5"/>
        <v>0</v>
      </c>
      <c r="N150" s="6"/>
      <c r="O150" s="7"/>
      <c r="P150" s="7"/>
    </row>
    <row r="151" spans="2:16" ht="15" thickBot="1">
      <c r="B151" s="5" t="s">
        <v>142</v>
      </c>
      <c r="C151" s="4">
        <v>8</v>
      </c>
      <c r="D151" s="4"/>
      <c r="E151" s="4"/>
      <c r="F151" s="4"/>
      <c r="G151" s="4"/>
      <c r="H151" s="4">
        <v>8</v>
      </c>
      <c r="I151" s="4"/>
      <c r="J151" s="4">
        <v>0.7</v>
      </c>
      <c r="K151" s="4"/>
      <c r="L151" s="10">
        <f t="shared" si="4"/>
        <v>0</v>
      </c>
      <c r="M151" s="59">
        <f t="shared" si="5"/>
        <v>0</v>
      </c>
      <c r="N151" s="6"/>
      <c r="O151" s="7"/>
      <c r="P151" s="7"/>
    </row>
    <row r="152" spans="2:16" ht="15" thickBot="1">
      <c r="B152" s="5" t="s">
        <v>200</v>
      </c>
      <c r="C152" s="4">
        <v>8</v>
      </c>
      <c r="D152" s="2"/>
      <c r="E152" s="4"/>
      <c r="F152" s="4"/>
      <c r="G152" s="4"/>
      <c r="H152" s="4">
        <v>8</v>
      </c>
      <c r="I152" s="4"/>
      <c r="J152" s="4">
        <v>14</v>
      </c>
      <c r="K152" s="4"/>
      <c r="L152" s="10">
        <f t="shared" si="4"/>
        <v>0</v>
      </c>
      <c r="M152" s="59">
        <f t="shared" si="5"/>
        <v>0</v>
      </c>
      <c r="N152" s="6"/>
      <c r="O152" s="7"/>
      <c r="P152" s="7"/>
    </row>
    <row r="153" spans="2:16" ht="15" thickBot="1">
      <c r="B153" s="5" t="s">
        <v>110</v>
      </c>
      <c r="C153" s="4">
        <v>7</v>
      </c>
      <c r="D153" s="2"/>
      <c r="E153" s="4">
        <v>1</v>
      </c>
      <c r="F153" s="4"/>
      <c r="G153" s="4"/>
      <c r="H153" s="4">
        <v>6</v>
      </c>
      <c r="I153" s="4"/>
      <c r="J153" s="4">
        <v>0.3</v>
      </c>
      <c r="K153" s="4">
        <v>0.04</v>
      </c>
      <c r="L153" s="10">
        <f t="shared" si="4"/>
        <v>0.14285714285714285</v>
      </c>
      <c r="M153" s="59">
        <f t="shared" si="5"/>
        <v>0</v>
      </c>
      <c r="N153" s="6"/>
      <c r="O153" s="7"/>
      <c r="P153" s="7"/>
    </row>
    <row r="154" spans="2:16" ht="15" thickBot="1">
      <c r="B154" s="5" t="s">
        <v>66</v>
      </c>
      <c r="C154" s="4">
        <v>7</v>
      </c>
      <c r="D154" s="2"/>
      <c r="E154" s="4"/>
      <c r="F154" s="4"/>
      <c r="G154" s="4"/>
      <c r="H154" s="4">
        <v>7</v>
      </c>
      <c r="I154" s="4"/>
      <c r="J154" s="4">
        <v>112</v>
      </c>
      <c r="K154" s="4"/>
      <c r="L154" s="10">
        <f t="shared" si="4"/>
        <v>0</v>
      </c>
      <c r="M154" s="59">
        <f t="shared" si="5"/>
        <v>0</v>
      </c>
      <c r="N154" s="6"/>
      <c r="O154" s="7"/>
      <c r="P154" s="7"/>
    </row>
    <row r="155" spans="2:16" ht="15" thickBot="1">
      <c r="B155" s="5" t="s">
        <v>117</v>
      </c>
      <c r="C155" s="4">
        <v>7</v>
      </c>
      <c r="D155" s="4"/>
      <c r="E155" s="4"/>
      <c r="F155" s="4"/>
      <c r="G155" s="4">
        <v>2</v>
      </c>
      <c r="H155" s="4">
        <v>5</v>
      </c>
      <c r="I155" s="4"/>
      <c r="J155" s="4">
        <v>3</v>
      </c>
      <c r="K155" s="4"/>
      <c r="L155" s="10">
        <f t="shared" si="4"/>
        <v>0</v>
      </c>
      <c r="M155" s="59">
        <f t="shared" si="5"/>
        <v>0</v>
      </c>
      <c r="N155" s="6"/>
      <c r="O155" s="7"/>
      <c r="P155" s="7"/>
    </row>
    <row r="156" spans="2:16" ht="15" thickBot="1">
      <c r="B156" s="5" t="s">
        <v>201</v>
      </c>
      <c r="C156" s="4">
        <v>7</v>
      </c>
      <c r="D156" s="4"/>
      <c r="E156" s="4"/>
      <c r="F156" s="4"/>
      <c r="G156" s="4"/>
      <c r="H156" s="4">
        <v>7</v>
      </c>
      <c r="I156" s="4"/>
      <c r="J156" s="4">
        <v>71</v>
      </c>
      <c r="K156" s="4"/>
      <c r="L156" s="10">
        <f t="shared" si="4"/>
        <v>0</v>
      </c>
      <c r="M156" s="59">
        <f t="shared" si="5"/>
        <v>0</v>
      </c>
      <c r="N156" s="6"/>
      <c r="O156" s="7"/>
      <c r="P156" s="7"/>
    </row>
    <row r="157" spans="2:16" ht="15" thickBot="1">
      <c r="B157" s="5" t="s">
        <v>199</v>
      </c>
      <c r="C157" s="4">
        <v>6</v>
      </c>
      <c r="D157" s="4"/>
      <c r="E157" s="4">
        <v>1</v>
      </c>
      <c r="F157" s="4"/>
      <c r="G157" s="4">
        <v>2</v>
      </c>
      <c r="H157" s="4">
        <v>3</v>
      </c>
      <c r="I157" s="4"/>
      <c r="J157" s="4">
        <v>37</v>
      </c>
      <c r="K157" s="4">
        <v>6</v>
      </c>
      <c r="L157" s="10">
        <f t="shared" si="4"/>
        <v>0.16666666666666666</v>
      </c>
      <c r="M157" s="59">
        <f t="shared" si="5"/>
        <v>0</v>
      </c>
      <c r="N157" s="6"/>
      <c r="O157" s="7"/>
      <c r="P157" s="7"/>
    </row>
    <row r="158" spans="2:16" ht="15" thickBot="1">
      <c r="B158" s="5" t="s">
        <v>187</v>
      </c>
      <c r="C158" s="4">
        <v>6</v>
      </c>
      <c r="D158" s="4"/>
      <c r="E158" s="4">
        <v>1</v>
      </c>
      <c r="F158" s="4"/>
      <c r="G158" s="4"/>
      <c r="H158" s="4">
        <v>5</v>
      </c>
      <c r="I158" s="4"/>
      <c r="J158" s="4">
        <v>3</v>
      </c>
      <c r="K158" s="4">
        <v>0.4</v>
      </c>
      <c r="L158" s="10">
        <f t="shared" si="4"/>
        <v>0.16666666666666666</v>
      </c>
      <c r="M158" s="59">
        <f t="shared" si="5"/>
        <v>0</v>
      </c>
      <c r="N158" s="6"/>
      <c r="O158" s="7"/>
      <c r="P158" s="7"/>
    </row>
    <row r="159" spans="2:16" ht="15" thickBot="1">
      <c r="B159" s="5" t="s">
        <v>186</v>
      </c>
      <c r="C159" s="4">
        <v>6</v>
      </c>
      <c r="D159" s="2"/>
      <c r="E159" s="4"/>
      <c r="F159" s="4"/>
      <c r="G159" s="4"/>
      <c r="H159" s="4">
        <v>6</v>
      </c>
      <c r="I159" s="4"/>
      <c r="J159" s="4">
        <v>0.5</v>
      </c>
      <c r="K159" s="4"/>
      <c r="L159" s="10">
        <f t="shared" si="4"/>
        <v>0</v>
      </c>
      <c r="M159" s="59">
        <f t="shared" si="5"/>
        <v>0</v>
      </c>
      <c r="N159" s="6"/>
      <c r="O159" s="7"/>
      <c r="P159" s="7"/>
    </row>
    <row r="160" spans="2:16" ht="15" thickBot="1">
      <c r="B160" s="5" t="s">
        <v>27</v>
      </c>
      <c r="C160" s="4">
        <v>6</v>
      </c>
      <c r="D160" s="2"/>
      <c r="E160" s="4"/>
      <c r="F160" s="4"/>
      <c r="G160" s="4">
        <v>2</v>
      </c>
      <c r="H160" s="4">
        <v>4</v>
      </c>
      <c r="I160" s="4"/>
      <c r="J160" s="4">
        <v>106</v>
      </c>
      <c r="K160" s="4"/>
      <c r="L160" s="10">
        <f t="shared" si="4"/>
        <v>0</v>
      </c>
      <c r="M160" s="59">
        <f t="shared" si="5"/>
        <v>0</v>
      </c>
      <c r="N160" s="6"/>
      <c r="O160" s="7"/>
      <c r="P160" s="7"/>
    </row>
    <row r="161" spans="2:16" ht="15" thickBot="1">
      <c r="B161" s="5" t="s">
        <v>138</v>
      </c>
      <c r="C161" s="4">
        <v>5</v>
      </c>
      <c r="D161" s="2"/>
      <c r="E161" s="4">
        <v>1</v>
      </c>
      <c r="F161" s="4"/>
      <c r="G161" s="4"/>
      <c r="H161" s="4">
        <v>4</v>
      </c>
      <c r="I161" s="4"/>
      <c r="J161" s="4">
        <v>6</v>
      </c>
      <c r="K161" s="4">
        <v>1</v>
      </c>
      <c r="L161" s="10">
        <f t="shared" si="4"/>
        <v>0.2</v>
      </c>
      <c r="M161" s="59">
        <f t="shared" si="5"/>
        <v>0</v>
      </c>
      <c r="N161" s="6"/>
      <c r="O161" s="7"/>
      <c r="P161" s="7"/>
    </row>
    <row r="162" spans="2:16" ht="15" thickBot="1">
      <c r="B162" s="5" t="s">
        <v>183</v>
      </c>
      <c r="C162" s="4">
        <v>5</v>
      </c>
      <c r="D162" s="4"/>
      <c r="E162" s="4"/>
      <c r="F162" s="4"/>
      <c r="G162" s="4">
        <v>1</v>
      </c>
      <c r="H162" s="4">
        <v>4</v>
      </c>
      <c r="I162" s="4"/>
      <c r="J162" s="4">
        <v>13</v>
      </c>
      <c r="K162" s="4"/>
      <c r="L162" s="10">
        <f t="shared" si="4"/>
        <v>0</v>
      </c>
      <c r="M162" s="59">
        <f t="shared" si="5"/>
        <v>0</v>
      </c>
      <c r="N162" s="6"/>
      <c r="O162" s="7"/>
      <c r="P162" s="7"/>
    </row>
    <row r="163" spans="2:16" ht="15" thickBot="1">
      <c r="B163" s="5" t="s">
        <v>198</v>
      </c>
      <c r="C163" s="4">
        <v>5</v>
      </c>
      <c r="D163" s="2"/>
      <c r="E163" s="4"/>
      <c r="F163" s="4"/>
      <c r="G163" s="4"/>
      <c r="H163" s="4">
        <v>5</v>
      </c>
      <c r="I163" s="4"/>
      <c r="J163" s="4">
        <v>6</v>
      </c>
      <c r="K163" s="4"/>
      <c r="L163" s="10">
        <f t="shared" si="4"/>
        <v>0</v>
      </c>
      <c r="M163" s="59">
        <f t="shared" si="5"/>
        <v>0</v>
      </c>
      <c r="N163" s="6"/>
      <c r="O163" s="7"/>
      <c r="P163" s="7"/>
    </row>
    <row r="164" spans="2:16" ht="15" thickBot="1">
      <c r="B164" s="5" t="s">
        <v>139</v>
      </c>
      <c r="C164" s="4">
        <v>5</v>
      </c>
      <c r="D164" s="4"/>
      <c r="E164" s="4"/>
      <c r="F164" s="4"/>
      <c r="G164" s="4"/>
      <c r="H164" s="4">
        <v>5</v>
      </c>
      <c r="I164" s="4"/>
      <c r="J164" s="4">
        <v>0.2</v>
      </c>
      <c r="K164" s="4"/>
      <c r="L164" s="10">
        <f t="shared" si="4"/>
        <v>0</v>
      </c>
      <c r="M164" s="59">
        <f t="shared" si="5"/>
        <v>0</v>
      </c>
      <c r="N164" s="6"/>
      <c r="O164" s="7"/>
      <c r="P164" s="7"/>
    </row>
    <row r="165" spans="2:16" ht="15" thickBot="1">
      <c r="B165" s="5" t="s">
        <v>189</v>
      </c>
      <c r="C165" s="4">
        <v>5</v>
      </c>
      <c r="D165" s="2"/>
      <c r="E165" s="4"/>
      <c r="F165" s="4"/>
      <c r="G165" s="4"/>
      <c r="H165" s="4">
        <v>5</v>
      </c>
      <c r="I165" s="4"/>
      <c r="J165" s="1">
        <v>0.3</v>
      </c>
      <c r="K165" s="4"/>
      <c r="L165" s="10">
        <f t="shared" si="4"/>
        <v>0</v>
      </c>
      <c r="M165" s="59">
        <f t="shared" si="5"/>
        <v>0</v>
      </c>
      <c r="N165" s="6"/>
      <c r="O165" s="7"/>
      <c r="P165" s="7"/>
    </row>
    <row r="166" spans="2:16" ht="15" thickBot="1">
      <c r="B166" s="5" t="s">
        <v>206</v>
      </c>
      <c r="C166" s="4">
        <v>4</v>
      </c>
      <c r="D166" s="4"/>
      <c r="E166" s="4">
        <v>1</v>
      </c>
      <c r="F166" s="4"/>
      <c r="G166" s="4"/>
      <c r="H166" s="4">
        <v>3</v>
      </c>
      <c r="I166" s="4"/>
      <c r="J166" s="4">
        <v>7</v>
      </c>
      <c r="K166" s="4">
        <v>2</v>
      </c>
      <c r="L166" s="10">
        <f t="shared" si="4"/>
        <v>0.25</v>
      </c>
      <c r="M166" s="59">
        <f t="shared" si="5"/>
        <v>0</v>
      </c>
      <c r="N166" s="6"/>
      <c r="O166" s="7"/>
      <c r="P166" s="7"/>
    </row>
    <row r="167" spans="2:16" ht="15" thickBot="1">
      <c r="B167" s="5" t="s">
        <v>178</v>
      </c>
      <c r="C167" s="4">
        <v>4</v>
      </c>
      <c r="D167" s="4"/>
      <c r="E167" s="4"/>
      <c r="F167" s="3"/>
      <c r="G167" s="4"/>
      <c r="H167" s="4">
        <v>4</v>
      </c>
      <c r="I167" s="4"/>
      <c r="J167" s="4">
        <v>0.7</v>
      </c>
      <c r="K167" s="4"/>
      <c r="L167" s="10">
        <f t="shared" si="4"/>
        <v>0</v>
      </c>
      <c r="M167" s="59">
        <f t="shared" si="5"/>
        <v>0</v>
      </c>
      <c r="N167" s="6"/>
      <c r="O167" s="7"/>
      <c r="P167" s="7"/>
    </row>
    <row r="168" spans="2:16" ht="15" thickBot="1">
      <c r="B168" s="5" t="s">
        <v>184</v>
      </c>
      <c r="C168" s="4">
        <v>4</v>
      </c>
      <c r="D168" s="2"/>
      <c r="E168" s="4"/>
      <c r="F168" s="4"/>
      <c r="G168" s="4"/>
      <c r="H168" s="4">
        <v>4</v>
      </c>
      <c r="I168" s="4"/>
      <c r="J168" s="4">
        <v>1</v>
      </c>
      <c r="K168" s="4"/>
      <c r="L168" s="10">
        <f t="shared" si="4"/>
        <v>0</v>
      </c>
      <c r="M168" s="59">
        <f t="shared" si="5"/>
        <v>0</v>
      </c>
      <c r="N168" s="6"/>
      <c r="O168" s="7"/>
      <c r="P168" s="7"/>
    </row>
    <row r="169" spans="2:16" ht="15" thickBot="1">
      <c r="B169" s="5" t="s">
        <v>171</v>
      </c>
      <c r="C169" s="4">
        <v>4</v>
      </c>
      <c r="D169" s="2"/>
      <c r="E169" s="4"/>
      <c r="F169" s="4"/>
      <c r="G169" s="4"/>
      <c r="H169" s="4">
        <v>4</v>
      </c>
      <c r="I169" s="4"/>
      <c r="J169" s="4">
        <v>0.3</v>
      </c>
      <c r="K169" s="4"/>
      <c r="L169" s="10">
        <f t="shared" si="4"/>
        <v>0</v>
      </c>
      <c r="M169" s="59">
        <f t="shared" si="5"/>
        <v>0</v>
      </c>
      <c r="N169" s="6"/>
      <c r="O169" s="7"/>
      <c r="P169" s="7"/>
    </row>
    <row r="170" spans="2:16" ht="15" thickBot="1">
      <c r="B170" s="5" t="s">
        <v>207</v>
      </c>
      <c r="C170" s="4">
        <v>4</v>
      </c>
      <c r="D170" s="4"/>
      <c r="E170" s="4"/>
      <c r="F170" s="4"/>
      <c r="G170" s="4"/>
      <c r="H170" s="4">
        <v>4</v>
      </c>
      <c r="I170" s="4"/>
      <c r="J170" s="1">
        <v>4994</v>
      </c>
      <c r="K170" s="4"/>
      <c r="L170" s="10">
        <f t="shared" si="4"/>
        <v>0</v>
      </c>
      <c r="M170" s="59">
        <f t="shared" si="5"/>
        <v>0</v>
      </c>
      <c r="N170" s="6"/>
      <c r="O170" s="7"/>
      <c r="P170" s="7"/>
    </row>
    <row r="171" spans="2:16" ht="15" thickBot="1">
      <c r="B171" s="5" t="s">
        <v>204</v>
      </c>
      <c r="C171" s="4">
        <v>4</v>
      </c>
      <c r="D171" s="4"/>
      <c r="E171" s="4"/>
      <c r="F171" s="4"/>
      <c r="G171" s="4"/>
      <c r="H171" s="4">
        <v>4</v>
      </c>
      <c r="I171" s="4"/>
      <c r="J171" s="4">
        <v>3</v>
      </c>
      <c r="K171" s="4"/>
      <c r="L171" s="10">
        <f t="shared" si="4"/>
        <v>0</v>
      </c>
      <c r="M171" s="59">
        <f t="shared" si="5"/>
        <v>0</v>
      </c>
      <c r="N171" s="6"/>
      <c r="O171" s="7"/>
      <c r="P171" s="7"/>
    </row>
    <row r="172" spans="2:16" ht="15" thickBot="1">
      <c r="B172" s="5" t="s">
        <v>216</v>
      </c>
      <c r="C172" s="4">
        <v>3</v>
      </c>
      <c r="D172" s="4"/>
      <c r="E172" s="4">
        <v>1</v>
      </c>
      <c r="F172" s="4"/>
      <c r="G172" s="4"/>
      <c r="H172" s="4">
        <v>2</v>
      </c>
      <c r="I172" s="4"/>
      <c r="J172" s="4">
        <v>1</v>
      </c>
      <c r="K172" s="4">
        <v>0.4</v>
      </c>
      <c r="L172" s="10">
        <f t="shared" si="4"/>
        <v>0.33333333333333331</v>
      </c>
      <c r="M172" s="59">
        <f t="shared" si="5"/>
        <v>0</v>
      </c>
      <c r="N172" s="6"/>
      <c r="O172" s="7"/>
      <c r="P172" s="7"/>
    </row>
    <row r="173" spans="2:16" ht="15" thickBot="1">
      <c r="B173" s="5" t="s">
        <v>197</v>
      </c>
      <c r="C173" s="4">
        <v>3</v>
      </c>
      <c r="D173" s="4"/>
      <c r="E173" s="4">
        <v>1</v>
      </c>
      <c r="F173" s="4"/>
      <c r="G173" s="4"/>
      <c r="H173" s="4">
        <v>2</v>
      </c>
      <c r="I173" s="4"/>
      <c r="J173" s="4">
        <v>7.0000000000000007E-2</v>
      </c>
      <c r="K173" s="4">
        <v>0.02</v>
      </c>
      <c r="L173" s="10">
        <f t="shared" si="4"/>
        <v>0.33333333333333331</v>
      </c>
      <c r="M173" s="59">
        <f t="shared" si="5"/>
        <v>0</v>
      </c>
      <c r="N173" s="6"/>
      <c r="O173" s="7"/>
      <c r="P173" s="7"/>
    </row>
    <row r="174" spans="2:16" ht="15" thickBot="1">
      <c r="B174" s="5" t="s">
        <v>130</v>
      </c>
      <c r="C174" s="4">
        <v>3</v>
      </c>
      <c r="D174" s="2"/>
      <c r="E174" s="4">
        <v>1</v>
      </c>
      <c r="F174" s="4"/>
      <c r="G174" s="4"/>
      <c r="H174" s="4">
        <v>2</v>
      </c>
      <c r="I174" s="4"/>
      <c r="J174" s="4">
        <v>0.2</v>
      </c>
      <c r="K174" s="4">
        <v>7.0000000000000007E-2</v>
      </c>
      <c r="L174" s="10">
        <f t="shared" si="4"/>
        <v>0.33333333333333331</v>
      </c>
      <c r="M174" s="59">
        <f t="shared" si="5"/>
        <v>0</v>
      </c>
      <c r="N174" s="6"/>
      <c r="O174" s="7"/>
      <c r="P174" s="7"/>
    </row>
    <row r="175" spans="2:16" ht="15" thickBot="1">
      <c r="B175" s="5" t="s">
        <v>94</v>
      </c>
      <c r="C175" s="4">
        <v>3</v>
      </c>
      <c r="D175" s="4"/>
      <c r="E175" s="4"/>
      <c r="F175" s="4"/>
      <c r="G175" s="4">
        <v>1</v>
      </c>
      <c r="H175" s="4">
        <v>2</v>
      </c>
      <c r="I175" s="4"/>
      <c r="J175" s="4">
        <v>0.1</v>
      </c>
      <c r="K175" s="4"/>
      <c r="L175" s="10">
        <f t="shared" si="4"/>
        <v>0</v>
      </c>
      <c r="M175" s="59">
        <f t="shared" si="5"/>
        <v>0</v>
      </c>
      <c r="N175" s="6"/>
      <c r="O175" s="7"/>
      <c r="P175" s="7"/>
    </row>
    <row r="176" spans="2:16" ht="15" thickBot="1">
      <c r="B176" s="5" t="s">
        <v>193</v>
      </c>
      <c r="C176" s="4">
        <v>3</v>
      </c>
      <c r="D176" s="4"/>
      <c r="E176" s="4"/>
      <c r="F176" s="4"/>
      <c r="G176" s="4"/>
      <c r="H176" s="4">
        <v>3</v>
      </c>
      <c r="I176" s="4"/>
      <c r="J176" s="4">
        <v>0.09</v>
      </c>
      <c r="K176" s="4"/>
      <c r="L176" s="10">
        <f t="shared" si="4"/>
        <v>0</v>
      </c>
      <c r="M176" s="59">
        <f t="shared" si="5"/>
        <v>0</v>
      </c>
      <c r="N176" s="6"/>
      <c r="O176" s="7"/>
      <c r="P176" s="7"/>
    </row>
    <row r="177" spans="2:16" ht="21.6" thickBot="1">
      <c r="B177" s="5" t="s">
        <v>125</v>
      </c>
      <c r="C177" s="4">
        <v>3</v>
      </c>
      <c r="D177" s="2"/>
      <c r="E177" s="4"/>
      <c r="F177" s="4"/>
      <c r="G177" s="4"/>
      <c r="H177" s="4">
        <v>3</v>
      </c>
      <c r="I177" s="4"/>
      <c r="J177" s="4">
        <v>31</v>
      </c>
      <c r="K177" s="4"/>
      <c r="L177" s="10">
        <f t="shared" si="4"/>
        <v>0</v>
      </c>
      <c r="M177" s="59">
        <f t="shared" si="5"/>
        <v>0</v>
      </c>
      <c r="N177" s="6"/>
      <c r="O177" s="7"/>
      <c r="P177" s="7"/>
    </row>
    <row r="178" spans="2:16" ht="15" thickBot="1">
      <c r="B178" s="5" t="s">
        <v>205</v>
      </c>
      <c r="C178" s="4">
        <v>3</v>
      </c>
      <c r="D178" s="2"/>
      <c r="E178" s="4"/>
      <c r="F178" s="4"/>
      <c r="G178" s="4"/>
      <c r="H178" s="4">
        <v>3</v>
      </c>
      <c r="I178" s="4"/>
      <c r="J178" s="4">
        <v>0.6</v>
      </c>
      <c r="K178" s="4"/>
      <c r="L178" s="10">
        <f t="shared" si="4"/>
        <v>0</v>
      </c>
      <c r="M178" s="59">
        <f t="shared" si="5"/>
        <v>0</v>
      </c>
      <c r="N178" s="6"/>
      <c r="O178" s="7"/>
      <c r="P178" s="7"/>
    </row>
    <row r="179" spans="2:16" ht="15" thickBot="1">
      <c r="B179" s="5" t="s">
        <v>203</v>
      </c>
      <c r="C179" s="4">
        <v>3</v>
      </c>
      <c r="D179" s="4"/>
      <c r="E179" s="4"/>
      <c r="F179" s="4"/>
      <c r="G179" s="4"/>
      <c r="H179" s="4">
        <v>3</v>
      </c>
      <c r="I179" s="4"/>
      <c r="J179" s="4">
        <v>0.2</v>
      </c>
      <c r="K179" s="4"/>
      <c r="L179" s="10">
        <f t="shared" si="4"/>
        <v>0</v>
      </c>
      <c r="M179" s="59">
        <f t="shared" si="5"/>
        <v>0</v>
      </c>
      <c r="N179" s="6"/>
      <c r="O179" s="7"/>
      <c r="P179" s="7"/>
    </row>
    <row r="180" spans="2:16" ht="15" thickBot="1">
      <c r="B180" s="5" t="s">
        <v>107</v>
      </c>
      <c r="C180" s="4">
        <v>3</v>
      </c>
      <c r="D180" s="4"/>
      <c r="E180" s="4"/>
      <c r="F180" s="4"/>
      <c r="G180" s="4"/>
      <c r="H180" s="4">
        <v>3</v>
      </c>
      <c r="I180" s="4"/>
      <c r="J180" s="4">
        <v>0.4</v>
      </c>
      <c r="K180" s="4"/>
      <c r="L180" s="10">
        <f t="shared" si="4"/>
        <v>0</v>
      </c>
      <c r="M180" s="59">
        <f t="shared" si="5"/>
        <v>0</v>
      </c>
      <c r="N180" s="6"/>
      <c r="O180" s="7"/>
      <c r="P180" s="7"/>
    </row>
    <row r="181" spans="2:16" ht="15" thickBot="1">
      <c r="B181" s="5" t="s">
        <v>196</v>
      </c>
      <c r="C181" s="4">
        <v>3</v>
      </c>
      <c r="D181" s="4"/>
      <c r="E181" s="4"/>
      <c r="F181" s="4"/>
      <c r="G181" s="4"/>
      <c r="H181" s="4">
        <v>3</v>
      </c>
      <c r="I181" s="4"/>
      <c r="J181" s="4">
        <v>0.6</v>
      </c>
      <c r="K181" s="4"/>
      <c r="L181" s="10">
        <f t="shared" si="4"/>
        <v>0</v>
      </c>
      <c r="M181" s="59">
        <f t="shared" si="5"/>
        <v>0</v>
      </c>
      <c r="N181" s="6"/>
      <c r="O181" s="7"/>
      <c r="P181" s="7"/>
    </row>
    <row r="182" spans="2:16" ht="15" thickBot="1">
      <c r="B182" s="5" t="s">
        <v>188</v>
      </c>
      <c r="C182" s="4">
        <v>3</v>
      </c>
      <c r="D182" s="4"/>
      <c r="E182" s="4"/>
      <c r="F182" s="4"/>
      <c r="G182" s="4"/>
      <c r="H182" s="4">
        <v>3</v>
      </c>
      <c r="I182" s="4"/>
      <c r="J182" s="4">
        <v>0.06</v>
      </c>
      <c r="K182" s="4"/>
      <c r="L182" s="10">
        <f t="shared" si="4"/>
        <v>0</v>
      </c>
      <c r="M182" s="59">
        <f t="shared" si="5"/>
        <v>0</v>
      </c>
      <c r="N182" s="6"/>
      <c r="O182" s="7"/>
      <c r="P182" s="7"/>
    </row>
    <row r="183" spans="2:16" ht="15" thickBot="1">
      <c r="B183" s="5" t="s">
        <v>212</v>
      </c>
      <c r="C183" s="4">
        <v>3</v>
      </c>
      <c r="D183" s="4"/>
      <c r="E183" s="4"/>
      <c r="F183" s="4"/>
      <c r="G183" s="4"/>
      <c r="H183" s="4">
        <v>3</v>
      </c>
      <c r="I183" s="4"/>
      <c r="J183" s="4">
        <v>304</v>
      </c>
      <c r="K183" s="4"/>
      <c r="L183" s="10">
        <f t="shared" si="4"/>
        <v>0</v>
      </c>
      <c r="M183" s="59">
        <f t="shared" si="5"/>
        <v>0</v>
      </c>
      <c r="N183" s="6"/>
      <c r="O183" s="7"/>
      <c r="P183" s="7"/>
    </row>
    <row r="184" spans="2:16" ht="15" thickBot="1">
      <c r="B184" s="5" t="s">
        <v>195</v>
      </c>
      <c r="C184" s="4">
        <v>3</v>
      </c>
      <c r="D184" s="4"/>
      <c r="E184" s="4"/>
      <c r="F184" s="4"/>
      <c r="G184" s="4"/>
      <c r="H184" s="4">
        <v>3</v>
      </c>
      <c r="I184" s="4"/>
      <c r="J184" s="4">
        <v>16</v>
      </c>
      <c r="K184" s="4"/>
      <c r="L184" s="10">
        <f t="shared" si="4"/>
        <v>0</v>
      </c>
      <c r="M184" s="59">
        <f t="shared" si="5"/>
        <v>0</v>
      </c>
      <c r="N184" s="6"/>
      <c r="O184" s="7"/>
      <c r="P184" s="7"/>
    </row>
    <row r="185" spans="2:16" ht="15" thickBot="1">
      <c r="B185" s="5" t="s">
        <v>100</v>
      </c>
      <c r="C185" s="4">
        <v>3</v>
      </c>
      <c r="D185" s="4"/>
      <c r="E185" s="4"/>
      <c r="F185" s="4"/>
      <c r="G185" s="4"/>
      <c r="H185" s="4">
        <v>3</v>
      </c>
      <c r="I185" s="4"/>
      <c r="J185" s="4">
        <v>70</v>
      </c>
      <c r="K185" s="4"/>
      <c r="L185" s="10">
        <f t="shared" si="4"/>
        <v>0</v>
      </c>
      <c r="M185" s="59">
        <f t="shared" si="5"/>
        <v>0</v>
      </c>
      <c r="N185" s="6"/>
      <c r="O185" s="7"/>
      <c r="P185" s="7"/>
    </row>
    <row r="186" spans="2:16" ht="15" thickBot="1">
      <c r="B186" s="5" t="s">
        <v>103</v>
      </c>
      <c r="C186" s="4">
        <v>2</v>
      </c>
      <c r="D186" s="2"/>
      <c r="E186" s="4"/>
      <c r="F186" s="4"/>
      <c r="G186" s="4"/>
      <c r="H186" s="4">
        <v>2</v>
      </c>
      <c r="I186" s="4"/>
      <c r="J186" s="4">
        <v>5</v>
      </c>
      <c r="K186" s="4"/>
      <c r="L186" s="10">
        <f t="shared" si="4"/>
        <v>0</v>
      </c>
      <c r="M186" s="59">
        <f t="shared" si="5"/>
        <v>0</v>
      </c>
      <c r="N186" s="6"/>
      <c r="O186" s="7"/>
      <c r="P186" s="7"/>
    </row>
    <row r="187" spans="2:16" ht="15" thickBot="1">
      <c r="B187" s="5" t="s">
        <v>215</v>
      </c>
      <c r="C187" s="4">
        <v>2</v>
      </c>
      <c r="D187" s="4"/>
      <c r="E187" s="4"/>
      <c r="F187" s="4"/>
      <c r="G187" s="4"/>
      <c r="H187" s="4">
        <v>2</v>
      </c>
      <c r="I187" s="4"/>
      <c r="J187" s="4">
        <v>3</v>
      </c>
      <c r="K187" s="4"/>
      <c r="L187" s="10">
        <f t="shared" si="4"/>
        <v>0</v>
      </c>
      <c r="M187" s="59">
        <f t="shared" si="5"/>
        <v>0</v>
      </c>
      <c r="N187" s="6"/>
      <c r="O187" s="7"/>
      <c r="P187" s="7"/>
    </row>
    <row r="188" spans="2:16" ht="21.6" thickBot="1">
      <c r="B188" s="5" t="s">
        <v>220</v>
      </c>
      <c r="C188" s="4">
        <v>2</v>
      </c>
      <c r="D188" s="4"/>
      <c r="E188" s="4"/>
      <c r="F188" s="4"/>
      <c r="G188" s="4"/>
      <c r="H188" s="4">
        <v>2</v>
      </c>
      <c r="I188" s="4"/>
      <c r="J188" s="4">
        <v>66</v>
      </c>
      <c r="K188" s="4"/>
      <c r="L188" s="10">
        <f t="shared" si="4"/>
        <v>0</v>
      </c>
      <c r="M188" s="59">
        <f t="shared" si="5"/>
        <v>0</v>
      </c>
      <c r="N188" s="6"/>
      <c r="O188" s="7"/>
      <c r="P188" s="7"/>
    </row>
    <row r="189" spans="2:16" ht="15" thickBot="1">
      <c r="B189" s="5" t="s">
        <v>191</v>
      </c>
      <c r="C189" s="4">
        <v>2</v>
      </c>
      <c r="D189" s="4"/>
      <c r="E189" s="4"/>
      <c r="F189" s="4"/>
      <c r="G189" s="4"/>
      <c r="H189" s="4">
        <v>2</v>
      </c>
      <c r="I189" s="4"/>
      <c r="J189" s="4">
        <v>1</v>
      </c>
      <c r="K189" s="4"/>
      <c r="L189" s="10">
        <f t="shared" si="4"/>
        <v>0</v>
      </c>
      <c r="M189" s="59">
        <f t="shared" si="5"/>
        <v>0</v>
      </c>
      <c r="N189" s="6"/>
      <c r="O189" s="7"/>
      <c r="P189" s="7"/>
    </row>
    <row r="190" spans="2:16" ht="15" thickBot="1">
      <c r="B190" s="5" t="s">
        <v>179</v>
      </c>
      <c r="C190" s="4">
        <v>2</v>
      </c>
      <c r="D190" s="4"/>
      <c r="E190" s="4"/>
      <c r="F190" s="4"/>
      <c r="G190" s="4"/>
      <c r="H190" s="4">
        <v>2</v>
      </c>
      <c r="I190" s="4"/>
      <c r="J190" s="4">
        <v>0.1</v>
      </c>
      <c r="K190" s="4"/>
      <c r="L190" s="10">
        <f t="shared" si="4"/>
        <v>0</v>
      </c>
      <c r="M190" s="59">
        <f t="shared" si="5"/>
        <v>0</v>
      </c>
      <c r="N190" s="6"/>
      <c r="O190" s="7"/>
      <c r="P190" s="7"/>
    </row>
    <row r="191" spans="2:16" ht="15" thickBot="1">
      <c r="B191" s="5" t="s">
        <v>145</v>
      </c>
      <c r="C191" s="4">
        <v>2</v>
      </c>
      <c r="D191" s="4"/>
      <c r="E191" s="4"/>
      <c r="F191" s="4"/>
      <c r="G191" s="4"/>
      <c r="H191" s="4">
        <v>2</v>
      </c>
      <c r="I191" s="4"/>
      <c r="J191" s="4">
        <v>0.4</v>
      </c>
      <c r="K191" s="4"/>
      <c r="L191" s="10">
        <f t="shared" si="4"/>
        <v>0</v>
      </c>
      <c r="M191" s="59">
        <f t="shared" si="5"/>
        <v>0</v>
      </c>
      <c r="N191" s="6"/>
      <c r="O191" s="7"/>
      <c r="P191" s="7"/>
    </row>
    <row r="192" spans="2:16" ht="15" thickBot="1">
      <c r="B192" s="5" t="s">
        <v>210</v>
      </c>
      <c r="C192" s="4">
        <v>2</v>
      </c>
      <c r="D192" s="4"/>
      <c r="E192" s="4"/>
      <c r="F192" s="4"/>
      <c r="G192" s="4"/>
      <c r="H192" s="4">
        <v>2</v>
      </c>
      <c r="I192" s="4"/>
      <c r="J192" s="4">
        <v>0.3</v>
      </c>
      <c r="K192" s="4"/>
      <c r="L192" s="10">
        <f t="shared" si="4"/>
        <v>0</v>
      </c>
      <c r="M192" s="59">
        <f t="shared" si="5"/>
        <v>0</v>
      </c>
      <c r="N192" s="6"/>
      <c r="O192" s="7"/>
      <c r="P192" s="7"/>
    </row>
    <row r="193" spans="1:16" ht="21.6" thickBot="1">
      <c r="B193" s="5" t="s">
        <v>65</v>
      </c>
      <c r="C193" s="4">
        <v>2</v>
      </c>
      <c r="D193" s="2"/>
      <c r="E193" s="4"/>
      <c r="F193" s="4"/>
      <c r="G193" s="4"/>
      <c r="H193" s="4">
        <v>2</v>
      </c>
      <c r="I193" s="4"/>
      <c r="J193" s="4">
        <v>38</v>
      </c>
      <c r="K193" s="4"/>
      <c r="L193" s="10">
        <f t="shared" si="4"/>
        <v>0</v>
      </c>
      <c r="M193" s="59">
        <f t="shared" si="5"/>
        <v>0</v>
      </c>
      <c r="N193" s="6"/>
      <c r="O193" s="7"/>
      <c r="P193" s="7"/>
    </row>
    <row r="194" spans="1:16" ht="15" thickBot="1">
      <c r="B194" s="5" t="s">
        <v>122</v>
      </c>
      <c r="C194" s="4">
        <v>1</v>
      </c>
      <c r="D194" s="4"/>
      <c r="E194" s="4"/>
      <c r="F194" s="4"/>
      <c r="G194" s="4"/>
      <c r="H194" s="4">
        <v>1</v>
      </c>
      <c r="I194" s="4"/>
      <c r="J194" s="4">
        <v>9</v>
      </c>
      <c r="K194" s="4"/>
      <c r="L194" s="10">
        <f t="shared" si="4"/>
        <v>0</v>
      </c>
      <c r="M194" s="59">
        <f t="shared" si="5"/>
        <v>0</v>
      </c>
      <c r="N194" s="6"/>
      <c r="O194" s="7"/>
      <c r="P194" s="7"/>
    </row>
    <row r="195" spans="1:16" ht="15" thickBot="1">
      <c r="B195" s="5" t="s">
        <v>132</v>
      </c>
      <c r="C195" s="4">
        <v>1</v>
      </c>
      <c r="D195" s="4"/>
      <c r="E195" s="4"/>
      <c r="F195" s="4"/>
      <c r="G195" s="4"/>
      <c r="H195" s="4">
        <v>1</v>
      </c>
      <c r="I195" s="4"/>
      <c r="J195" s="4">
        <v>0.1</v>
      </c>
      <c r="K195" s="4"/>
      <c r="L195" s="10">
        <f t="shared" si="4"/>
        <v>0</v>
      </c>
      <c r="M195" s="59">
        <f t="shared" si="5"/>
        <v>0</v>
      </c>
      <c r="N195" s="6"/>
      <c r="O195" s="7"/>
      <c r="P195" s="7"/>
    </row>
    <row r="196" spans="1:16" ht="15" thickBot="1">
      <c r="B196" s="5" t="s">
        <v>211</v>
      </c>
      <c r="C196" s="4">
        <v>1</v>
      </c>
      <c r="D196" s="4"/>
      <c r="E196" s="4"/>
      <c r="F196" s="4"/>
      <c r="G196" s="4"/>
      <c r="H196" s="4">
        <v>1</v>
      </c>
      <c r="I196" s="4"/>
      <c r="J196" s="4">
        <v>200</v>
      </c>
      <c r="K196" s="4"/>
      <c r="L196" s="10">
        <f t="shared" ref="L196:L200" si="6">(E196+I196)/C196</f>
        <v>0</v>
      </c>
      <c r="M196" s="59">
        <f t="shared" si="5"/>
        <v>0</v>
      </c>
      <c r="N196" s="6"/>
      <c r="O196" s="7"/>
      <c r="P196" s="7"/>
    </row>
    <row r="197" spans="1:16" ht="21.6" thickBot="1">
      <c r="B197" s="5" t="s">
        <v>135</v>
      </c>
      <c r="C197" s="4">
        <v>1</v>
      </c>
      <c r="D197" s="4"/>
      <c r="E197" s="4"/>
      <c r="F197" s="4"/>
      <c r="G197" s="4"/>
      <c r="H197" s="4">
        <v>1</v>
      </c>
      <c r="I197" s="4"/>
      <c r="J197" s="4">
        <v>0.1</v>
      </c>
      <c r="K197" s="4"/>
      <c r="L197" s="10">
        <f t="shared" si="6"/>
        <v>0</v>
      </c>
      <c r="M197" s="59">
        <f t="shared" si="5"/>
        <v>0</v>
      </c>
      <c r="N197" s="6"/>
      <c r="O197" s="7"/>
      <c r="P197" s="7"/>
    </row>
    <row r="198" spans="1:16" ht="21.6" thickBot="1">
      <c r="B198" s="5" t="s">
        <v>208</v>
      </c>
      <c r="C198" s="4">
        <v>1</v>
      </c>
      <c r="D198" s="4"/>
      <c r="E198" s="4"/>
      <c r="F198" s="4"/>
      <c r="G198" s="4"/>
      <c r="H198" s="4">
        <v>1</v>
      </c>
      <c r="I198" s="4"/>
      <c r="J198" s="4">
        <v>9</v>
      </c>
      <c r="K198" s="4"/>
      <c r="L198" s="10">
        <f t="shared" si="6"/>
        <v>0</v>
      </c>
      <c r="M198" s="59">
        <f>I198/H198</f>
        <v>0</v>
      </c>
      <c r="N198" s="6"/>
      <c r="O198" s="7"/>
      <c r="P198" s="7"/>
    </row>
    <row r="199" spans="1:16" ht="15" thickBot="1">
      <c r="B199" s="5" t="s">
        <v>209</v>
      </c>
      <c r="C199" s="4">
        <v>1</v>
      </c>
      <c r="D199" s="4"/>
      <c r="E199" s="4"/>
      <c r="F199" s="4"/>
      <c r="G199" s="4"/>
      <c r="H199" s="4">
        <v>1</v>
      </c>
      <c r="I199" s="4"/>
      <c r="J199" s="4">
        <v>0.06</v>
      </c>
      <c r="K199" s="4"/>
      <c r="L199" s="10">
        <f t="shared" si="6"/>
        <v>0</v>
      </c>
      <c r="M199" s="59">
        <f t="shared" ref="M199:M200" si="7">I199/H199</f>
        <v>0</v>
      </c>
      <c r="N199" s="6"/>
      <c r="O199" s="7"/>
      <c r="P199" s="7"/>
    </row>
    <row r="200" spans="1:16" ht="15" thickBot="1">
      <c r="B200" s="20" t="s">
        <v>225</v>
      </c>
      <c r="C200" s="21">
        <v>1</v>
      </c>
      <c r="D200" s="21"/>
      <c r="E200" s="21"/>
      <c r="F200" s="21"/>
      <c r="G200" s="21"/>
      <c r="H200" s="21">
        <v>1</v>
      </c>
      <c r="I200" s="21"/>
      <c r="J200" s="21">
        <v>0.8</v>
      </c>
      <c r="K200" s="39"/>
      <c r="L200" s="10">
        <f t="shared" si="6"/>
        <v>0</v>
      </c>
      <c r="M200" s="59">
        <f t="shared" si="7"/>
        <v>0</v>
      </c>
      <c r="N200" s="6"/>
      <c r="O200" s="7"/>
      <c r="P200" s="7"/>
    </row>
    <row r="201" spans="1:16">
      <c r="B201" s="23" t="s">
        <v>214</v>
      </c>
      <c r="C201" s="24">
        <v>1</v>
      </c>
      <c r="D201" s="25"/>
      <c r="E201" s="24"/>
      <c r="F201" s="24"/>
      <c r="G201" s="24"/>
      <c r="H201" s="24">
        <v>1</v>
      </c>
      <c r="I201" s="24"/>
      <c r="J201" s="24">
        <v>26</v>
      </c>
      <c r="L201" s="10"/>
      <c r="M201" s="59"/>
      <c r="N201" s="6"/>
      <c r="O201" s="7"/>
      <c r="P201" s="7"/>
    </row>
    <row r="202" spans="1:16">
      <c r="B202" s="23"/>
      <c r="C202" s="24"/>
      <c r="D202" s="25"/>
      <c r="E202" s="24"/>
      <c r="F202" s="24"/>
      <c r="G202" s="24"/>
      <c r="H202" s="24"/>
      <c r="I202" s="24"/>
      <c r="J202" s="24"/>
      <c r="L202" s="10"/>
      <c r="M202" s="59"/>
      <c r="N202" s="6"/>
      <c r="O202" s="7"/>
      <c r="P202" s="7"/>
    </row>
    <row r="203" spans="1:16">
      <c r="B203" s="23"/>
      <c r="C203" s="24"/>
      <c r="D203" s="25"/>
      <c r="E203" s="24"/>
      <c r="F203" s="24"/>
      <c r="G203" s="24"/>
      <c r="H203" s="24"/>
      <c r="I203" s="24"/>
      <c r="J203" s="24"/>
      <c r="L203" s="10"/>
      <c r="M203" s="30"/>
      <c r="N203" s="6"/>
      <c r="O203" s="7"/>
      <c r="P203" s="7"/>
    </row>
    <row r="204" spans="1:16">
      <c r="B204" s="23"/>
      <c r="C204" s="24"/>
      <c r="D204" s="25"/>
      <c r="E204" s="24"/>
      <c r="F204" s="24"/>
      <c r="G204" s="24"/>
      <c r="H204" s="24"/>
      <c r="I204" s="24"/>
      <c r="J204" s="24"/>
      <c r="L204" s="10"/>
      <c r="M204" s="30"/>
      <c r="N204" s="6"/>
      <c r="O204" s="7"/>
      <c r="P204" s="7"/>
    </row>
    <row r="205" spans="1:16">
      <c r="B205" s="23"/>
      <c r="C205" s="24"/>
      <c r="D205" s="25"/>
      <c r="E205" s="24"/>
      <c r="F205" s="24"/>
      <c r="G205" s="24"/>
      <c r="H205" s="24"/>
      <c r="I205" s="24"/>
      <c r="J205" s="24"/>
      <c r="L205" s="10"/>
      <c r="M205" s="30"/>
      <c r="N205" s="6"/>
      <c r="O205" s="7"/>
      <c r="P205" s="7"/>
    </row>
    <row r="206" spans="1:16">
      <c r="B206" s="23"/>
      <c r="C206" s="24"/>
      <c r="D206" s="25"/>
      <c r="E206" s="24"/>
      <c r="F206" s="24"/>
      <c r="G206" s="24"/>
      <c r="H206" s="24"/>
      <c r="I206" s="24"/>
      <c r="J206" s="24"/>
      <c r="L206" s="10"/>
      <c r="M206" s="30"/>
    </row>
    <row r="207" spans="1:16">
      <c r="A207" t="s">
        <v>227</v>
      </c>
      <c r="C207" s="6">
        <f t="shared" ref="C207:I207" si="8">SUM(C3:C206)</f>
        <v>471304</v>
      </c>
      <c r="D207" s="6">
        <f t="shared" si="8"/>
        <v>337</v>
      </c>
      <c r="E207" s="6">
        <f t="shared" si="8"/>
        <v>21291</v>
      </c>
      <c r="F207" s="6">
        <f t="shared" si="8"/>
        <v>13</v>
      </c>
      <c r="G207" s="6">
        <f t="shared" si="8"/>
        <v>114642</v>
      </c>
      <c r="H207" s="6">
        <f t="shared" si="8"/>
        <v>335371</v>
      </c>
      <c r="I207" s="6">
        <f t="shared" si="8"/>
        <v>14792</v>
      </c>
      <c r="J207" s="6"/>
      <c r="L207" s="10">
        <f t="shared" ref="L207:L208" si="9">(E207+I207)/C207</f>
        <v>7.6559927350499893E-2</v>
      </c>
      <c r="M207" s="59">
        <f t="shared" ref="M207:M208" si="10">I207/H207</f>
        <v>4.4106377713040185E-2</v>
      </c>
      <c r="N207" s="6"/>
      <c r="O207" s="7"/>
      <c r="P207" s="7"/>
    </row>
    <row r="208" spans="1:16">
      <c r="A208" t="s">
        <v>229</v>
      </c>
      <c r="C208" s="6">
        <f>SUM(C4:C206)</f>
        <v>390019</v>
      </c>
      <c r="D208" s="6">
        <f t="shared" ref="D208:I208" si="11">SUM(D4:D206)</f>
        <v>270</v>
      </c>
      <c r="E208" s="6">
        <f t="shared" si="11"/>
        <v>18004</v>
      </c>
      <c r="F208" s="6">
        <f t="shared" si="11"/>
        <v>7</v>
      </c>
      <c r="G208" s="6">
        <f t="shared" si="11"/>
        <v>40591</v>
      </c>
      <c r="H208" s="6">
        <f t="shared" si="11"/>
        <v>331424</v>
      </c>
      <c r="I208" s="6">
        <f t="shared" si="11"/>
        <v>13557</v>
      </c>
      <c r="J208" s="6"/>
      <c r="L208" s="10">
        <f t="shared" si="9"/>
        <v>8.0921698686474253E-2</v>
      </c>
      <c r="M208" s="59">
        <f t="shared" si="10"/>
        <v>4.0905305590421936E-2</v>
      </c>
      <c r="N208" s="6"/>
      <c r="O208" s="7"/>
      <c r="P208" s="7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1E00A-AC4D-43E2-A949-810677F8D210}">
  <dimension ref="A1:P208"/>
  <sheetViews>
    <sheetView zoomScale="90" zoomScaleNormal="90" workbookViewId="0">
      <pane xSplit="2" ySplit="1" topLeftCell="C2" activePane="bottomRight" state="frozen"/>
      <selection pane="bottomRight" activeCell="L8" sqref="L8"/>
      <selection pane="bottomLeft" activeCell="A2" sqref="A2"/>
      <selection pane="topRight" activeCell="C1" sqref="C1"/>
    </sheetView>
  </sheetViews>
  <sheetFormatPr defaultRowHeight="14.45"/>
  <cols>
    <col min="2" max="2" width="14" customWidth="1"/>
    <col min="3" max="4" width="10.5703125" customWidth="1"/>
    <col min="5" max="5" width="11.42578125" customWidth="1"/>
    <col min="6" max="6" width="11.28515625" customWidth="1"/>
    <col min="7" max="7" width="15.42578125" customWidth="1"/>
    <col min="8" max="8" width="11.5703125" customWidth="1"/>
    <col min="9" max="9" width="13.42578125" customWidth="1"/>
    <col min="10" max="10" width="16.42578125" customWidth="1"/>
    <col min="11" max="11" width="13.140625" customWidth="1"/>
    <col min="12" max="12" width="30.85546875" style="8" customWidth="1"/>
    <col min="13" max="13" width="13.7109375" style="29" customWidth="1"/>
  </cols>
  <sheetData>
    <row r="1" spans="2:16" ht="29.45" thickBot="1"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63" t="s">
        <v>9</v>
      </c>
      <c r="K1" s="63" t="s">
        <v>10</v>
      </c>
      <c r="L1" s="8" t="s">
        <v>13</v>
      </c>
      <c r="M1" s="29" t="s">
        <v>14</v>
      </c>
      <c r="N1" s="8"/>
      <c r="O1" s="8"/>
      <c r="P1" s="8"/>
    </row>
    <row r="2" spans="2:16" ht="15" thickBot="1">
      <c r="B2" s="36"/>
      <c r="C2" s="37"/>
      <c r="D2" s="37"/>
      <c r="E2" s="37"/>
      <c r="F2" s="37"/>
      <c r="G2" s="37"/>
      <c r="H2" s="37"/>
      <c r="I2" s="37"/>
      <c r="J2" s="37"/>
      <c r="K2" s="38"/>
      <c r="N2" s="8"/>
      <c r="O2" s="8"/>
      <c r="P2" s="8"/>
    </row>
    <row r="3" spans="2:16" ht="15" thickBot="1">
      <c r="B3" s="18" t="s">
        <v>147</v>
      </c>
      <c r="C3" s="15">
        <v>81171</v>
      </c>
      <c r="D3" s="16"/>
      <c r="E3" s="15">
        <v>3277</v>
      </c>
      <c r="F3" s="16"/>
      <c r="G3" s="15">
        <v>73159</v>
      </c>
      <c r="H3" s="15">
        <v>4735</v>
      </c>
      <c r="I3" s="15">
        <v>1573</v>
      </c>
      <c r="J3" s="16">
        <v>56</v>
      </c>
      <c r="K3" s="16">
        <v>2</v>
      </c>
      <c r="L3" s="10">
        <f>(E3+I3)/C3</f>
        <v>5.9750403469219303E-2</v>
      </c>
      <c r="M3" s="59">
        <f>I3/H3</f>
        <v>0.33220696937697991</v>
      </c>
      <c r="N3" s="6"/>
      <c r="O3" s="7"/>
      <c r="P3" s="7"/>
    </row>
    <row r="4" spans="2:16" ht="15" thickBot="1">
      <c r="B4" s="17" t="s">
        <v>62</v>
      </c>
      <c r="C4" s="1">
        <v>69176</v>
      </c>
      <c r="D4" s="14">
        <v>5249</v>
      </c>
      <c r="E4" s="1">
        <v>6820</v>
      </c>
      <c r="F4" s="3">
        <v>743</v>
      </c>
      <c r="G4" s="1">
        <v>8326</v>
      </c>
      <c r="H4" s="1">
        <v>54030</v>
      </c>
      <c r="I4" s="1">
        <v>3393</v>
      </c>
      <c r="J4" s="1">
        <v>1144</v>
      </c>
      <c r="K4" s="4">
        <v>113</v>
      </c>
      <c r="L4" s="10">
        <f t="shared" ref="L4:L67" si="0">(E4+I4)/C4</f>
        <v>0.14763790910142247</v>
      </c>
      <c r="M4" s="59">
        <f>I4/H4</f>
        <v>6.2798445308162129E-2</v>
      </c>
      <c r="N4" s="6"/>
      <c r="O4" s="7"/>
      <c r="P4" s="7"/>
    </row>
    <row r="5" spans="2:16" ht="15" thickBot="1">
      <c r="B5" s="17" t="s">
        <v>73</v>
      </c>
      <c r="C5" s="1">
        <v>53205</v>
      </c>
      <c r="D5" s="14">
        <v>9471</v>
      </c>
      <c r="E5" s="4">
        <v>687</v>
      </c>
      <c r="F5" s="3">
        <v>134</v>
      </c>
      <c r="G5" s="4">
        <v>370</v>
      </c>
      <c r="H5" s="1">
        <v>52148</v>
      </c>
      <c r="I5" s="1">
        <v>1175</v>
      </c>
      <c r="J5" s="4">
        <v>161</v>
      </c>
      <c r="K5" s="4">
        <v>2</v>
      </c>
      <c r="L5" s="10">
        <f t="shared" si="0"/>
        <v>3.4996710835447795E-2</v>
      </c>
      <c r="M5" s="59">
        <f>I5/H5</f>
        <v>2.2532024238705223E-2</v>
      </c>
      <c r="N5" s="6"/>
      <c r="O5" s="7"/>
      <c r="P5" s="7"/>
    </row>
    <row r="6" spans="2:16" ht="15" thickBot="1">
      <c r="B6" s="17" t="s">
        <v>79</v>
      </c>
      <c r="C6" s="1">
        <v>39885</v>
      </c>
      <c r="D6" s="14">
        <v>4749</v>
      </c>
      <c r="E6" s="1">
        <v>2808</v>
      </c>
      <c r="F6" s="3">
        <v>497</v>
      </c>
      <c r="G6" s="1">
        <v>3794</v>
      </c>
      <c r="H6" s="1">
        <v>33283</v>
      </c>
      <c r="I6" s="1">
        <v>2355</v>
      </c>
      <c r="J6" s="4">
        <v>853</v>
      </c>
      <c r="K6" s="4">
        <v>60</v>
      </c>
      <c r="L6" s="10">
        <f t="shared" si="0"/>
        <v>0.12944716058668673</v>
      </c>
      <c r="M6" s="59">
        <f t="shared" ref="M6:M69" si="1">I6/H6</f>
        <v>7.0756842832677344E-2</v>
      </c>
      <c r="N6" s="6"/>
      <c r="O6" s="7"/>
      <c r="P6" s="7"/>
    </row>
    <row r="7" spans="2:16" ht="15" thickBot="1">
      <c r="B7" s="17" t="s">
        <v>52</v>
      </c>
      <c r="C7" s="1">
        <v>32986</v>
      </c>
      <c r="D7" s="14">
        <v>3930</v>
      </c>
      <c r="E7" s="4">
        <v>157</v>
      </c>
      <c r="F7" s="3">
        <v>34</v>
      </c>
      <c r="G7" s="1">
        <v>3243</v>
      </c>
      <c r="H7" s="1">
        <v>29586</v>
      </c>
      <c r="I7" s="4">
        <v>23</v>
      </c>
      <c r="J7" s="4">
        <v>394</v>
      </c>
      <c r="K7" s="4">
        <v>2</v>
      </c>
      <c r="L7" s="10">
        <f t="shared" si="0"/>
        <v>5.4568604862669009E-3</v>
      </c>
      <c r="M7" s="59">
        <f t="shared" si="1"/>
        <v>7.7739471371594674E-4</v>
      </c>
      <c r="N7" s="6"/>
      <c r="O7" s="7"/>
      <c r="P7" s="7"/>
    </row>
    <row r="8" spans="2:16" s="11" customFormat="1" ht="15" thickBot="1">
      <c r="B8" s="17" t="s">
        <v>99</v>
      </c>
      <c r="C8" s="1">
        <v>24811</v>
      </c>
      <c r="D8" s="14">
        <v>1762</v>
      </c>
      <c r="E8" s="1">
        <v>1934</v>
      </c>
      <c r="F8" s="3">
        <v>122</v>
      </c>
      <c r="G8" s="1">
        <v>8913</v>
      </c>
      <c r="H8" s="1">
        <v>13964</v>
      </c>
      <c r="I8" s="4"/>
      <c r="J8" s="4">
        <v>295</v>
      </c>
      <c r="K8" s="4">
        <v>23</v>
      </c>
      <c r="L8" s="10">
        <f t="shared" si="0"/>
        <v>7.79492966829229E-2</v>
      </c>
      <c r="M8" s="59">
        <f t="shared" si="1"/>
        <v>0</v>
      </c>
      <c r="N8" s="6"/>
      <c r="O8" s="7"/>
      <c r="P8" s="7"/>
    </row>
    <row r="9" spans="2:16" ht="15" thickBot="1">
      <c r="B9" s="17" t="s">
        <v>95</v>
      </c>
      <c r="C9" s="1">
        <v>22304</v>
      </c>
      <c r="D9" s="14">
        <v>2448</v>
      </c>
      <c r="E9" s="1">
        <v>1100</v>
      </c>
      <c r="F9" s="3">
        <v>240</v>
      </c>
      <c r="G9" s="1">
        <v>3281</v>
      </c>
      <c r="H9" s="1">
        <v>17923</v>
      </c>
      <c r="I9" s="1">
        <v>2516</v>
      </c>
      <c r="J9" s="4">
        <v>342</v>
      </c>
      <c r="K9" s="4">
        <v>17</v>
      </c>
      <c r="L9" s="10">
        <f t="shared" si="0"/>
        <v>0.16212338593974174</v>
      </c>
      <c r="M9" s="59">
        <f t="shared" si="1"/>
        <v>0.14037828488534285</v>
      </c>
      <c r="N9" s="6"/>
      <c r="O9" s="7"/>
      <c r="P9" s="7"/>
    </row>
    <row r="10" spans="2:16" ht="15" thickBot="1">
      <c r="B10" s="17" t="s">
        <v>46</v>
      </c>
      <c r="C10" s="1">
        <v>9877</v>
      </c>
      <c r="D10" s="14">
        <v>1082</v>
      </c>
      <c r="E10" s="4">
        <v>122</v>
      </c>
      <c r="F10" s="3">
        <v>2</v>
      </c>
      <c r="G10" s="4">
        <v>131</v>
      </c>
      <c r="H10" s="1">
        <v>9624</v>
      </c>
      <c r="I10" s="4">
        <v>141</v>
      </c>
      <c r="J10" s="1">
        <v>1141</v>
      </c>
      <c r="K10" s="4">
        <v>14</v>
      </c>
      <c r="L10" s="10">
        <f t="shared" si="0"/>
        <v>2.6627518477270427E-2</v>
      </c>
      <c r="M10" s="59">
        <f t="shared" si="1"/>
        <v>1.4650872817955112E-2</v>
      </c>
      <c r="N10" s="6"/>
      <c r="O10" s="7"/>
      <c r="P10" s="7"/>
    </row>
    <row r="11" spans="2:16" ht="15" thickBot="1">
      <c r="B11" s="17" t="s">
        <v>29</v>
      </c>
      <c r="C11" s="1">
        <v>9037</v>
      </c>
      <c r="D11" s="2">
        <v>76</v>
      </c>
      <c r="E11" s="4">
        <v>120</v>
      </c>
      <c r="F11" s="3">
        <v>9</v>
      </c>
      <c r="G11" s="1">
        <v>3507</v>
      </c>
      <c r="H11" s="1">
        <v>5410</v>
      </c>
      <c r="I11" s="4">
        <v>59</v>
      </c>
      <c r="J11" s="4">
        <v>176</v>
      </c>
      <c r="K11" s="4">
        <v>2</v>
      </c>
      <c r="L11" s="10">
        <f t="shared" si="0"/>
        <v>1.9807458227287817E-2</v>
      </c>
      <c r="M11" s="59">
        <f t="shared" si="1"/>
        <v>1.0905730129390018E-2</v>
      </c>
      <c r="N11" s="6"/>
      <c r="O11" s="7"/>
      <c r="P11" s="7"/>
    </row>
    <row r="12" spans="2:16" ht="15" thickBot="1">
      <c r="B12" s="17" t="s">
        <v>89</v>
      </c>
      <c r="C12" s="1">
        <v>8077</v>
      </c>
      <c r="D12" s="14">
        <v>1427</v>
      </c>
      <c r="E12" s="4">
        <v>422</v>
      </c>
      <c r="F12" s="3">
        <v>87</v>
      </c>
      <c r="G12" s="4">
        <v>135</v>
      </c>
      <c r="H12" s="1">
        <v>7520</v>
      </c>
      <c r="I12" s="4">
        <v>20</v>
      </c>
      <c r="J12" s="4">
        <v>119</v>
      </c>
      <c r="K12" s="4">
        <v>6</v>
      </c>
      <c r="L12" s="10">
        <f t="shared" si="0"/>
        <v>5.4723288349634767E-2</v>
      </c>
      <c r="M12" s="59">
        <f t="shared" si="1"/>
        <v>2.6595744680851063E-3</v>
      </c>
      <c r="N12" s="6"/>
      <c r="O12" s="7"/>
      <c r="P12" s="7"/>
    </row>
    <row r="13" spans="2:16" ht="15" thickBot="1">
      <c r="B13" s="17" t="s">
        <v>84</v>
      </c>
      <c r="C13" s="1">
        <v>5560</v>
      </c>
      <c r="D13" s="2">
        <v>811</v>
      </c>
      <c r="E13" s="4">
        <v>276</v>
      </c>
      <c r="F13" s="3">
        <v>63</v>
      </c>
      <c r="G13" s="4">
        <v>2</v>
      </c>
      <c r="H13" s="1">
        <v>5282</v>
      </c>
      <c r="I13" s="4">
        <v>435</v>
      </c>
      <c r="J13" s="4">
        <v>324</v>
      </c>
      <c r="K13" s="4">
        <v>16</v>
      </c>
      <c r="L13" s="10">
        <f t="shared" si="0"/>
        <v>0.12787769784172662</v>
      </c>
      <c r="M13" s="59">
        <f t="shared" si="1"/>
        <v>8.2355168496781525E-2</v>
      </c>
      <c r="N13" s="6"/>
      <c r="O13" s="7"/>
      <c r="P13" s="7"/>
    </row>
    <row r="14" spans="2:16" ht="15" thickBot="1">
      <c r="B14" s="17" t="s">
        <v>51</v>
      </c>
      <c r="C14" s="1">
        <v>5283</v>
      </c>
      <c r="D14" s="2">
        <v>809</v>
      </c>
      <c r="E14" s="4">
        <v>28</v>
      </c>
      <c r="F14" s="3">
        <v>7</v>
      </c>
      <c r="G14" s="4">
        <v>9</v>
      </c>
      <c r="H14" s="1">
        <v>5246</v>
      </c>
      <c r="I14" s="4">
        <v>22</v>
      </c>
      <c r="J14" s="4">
        <v>587</v>
      </c>
      <c r="K14" s="4">
        <v>3</v>
      </c>
      <c r="L14" s="10">
        <f t="shared" si="0"/>
        <v>9.4643195154268406E-3</v>
      </c>
      <c r="M14" s="59">
        <f t="shared" si="1"/>
        <v>4.1936713686618375E-3</v>
      </c>
      <c r="N14" s="6"/>
      <c r="O14" s="7"/>
      <c r="P14" s="7"/>
    </row>
    <row r="15" spans="2:16" ht="15" thickBot="1">
      <c r="B15" s="17" t="s">
        <v>77</v>
      </c>
      <c r="C15" s="1">
        <v>4269</v>
      </c>
      <c r="D15" s="2">
        <v>526</v>
      </c>
      <c r="E15" s="4">
        <v>122</v>
      </c>
      <c r="F15" s="3">
        <v>34</v>
      </c>
      <c r="G15" s="4">
        <v>461</v>
      </c>
      <c r="H15" s="1">
        <v>3686</v>
      </c>
      <c r="I15" s="4">
        <v>381</v>
      </c>
      <c r="J15" s="4">
        <v>368</v>
      </c>
      <c r="K15" s="4">
        <v>11</v>
      </c>
      <c r="L15" s="10">
        <f t="shared" si="0"/>
        <v>0.11782618880299836</v>
      </c>
      <c r="M15" s="59">
        <f t="shared" si="1"/>
        <v>0.10336408030385241</v>
      </c>
      <c r="N15" s="6"/>
      <c r="O15" s="7"/>
      <c r="P15" s="7"/>
    </row>
    <row r="16" spans="2:16" ht="15" thickBot="1">
      <c r="B16" s="17" t="s">
        <v>31</v>
      </c>
      <c r="C16" s="1">
        <v>2863</v>
      </c>
      <c r="D16" s="2">
        <v>238</v>
      </c>
      <c r="E16" s="4">
        <v>12</v>
      </c>
      <c r="F16" s="3">
        <v>2</v>
      </c>
      <c r="G16" s="4">
        <v>6</v>
      </c>
      <c r="H16" s="1">
        <v>2845</v>
      </c>
      <c r="I16" s="4">
        <v>44</v>
      </c>
      <c r="J16" s="4">
        <v>528</v>
      </c>
      <c r="K16" s="4">
        <v>2</v>
      </c>
      <c r="L16" s="10">
        <f t="shared" si="0"/>
        <v>1.9559902200488997E-2</v>
      </c>
      <c r="M16" s="59">
        <f t="shared" si="1"/>
        <v>1.546572934973638E-2</v>
      </c>
      <c r="N16" s="6"/>
      <c r="O16" s="7"/>
      <c r="P16" s="7"/>
    </row>
    <row r="17" spans="2:16" ht="15" thickBot="1">
      <c r="B17" s="17" t="s">
        <v>43</v>
      </c>
      <c r="C17" s="1">
        <v>2792</v>
      </c>
      <c r="D17" s="2">
        <v>701</v>
      </c>
      <c r="E17" s="4">
        <v>26</v>
      </c>
      <c r="F17" s="3">
        <v>2</v>
      </c>
      <c r="G17" s="4">
        <v>112</v>
      </c>
      <c r="H17" s="1">
        <v>2654</v>
      </c>
      <c r="I17" s="4">
        <v>1</v>
      </c>
      <c r="J17" s="4">
        <v>74</v>
      </c>
      <c r="K17" s="4">
        <v>0.7</v>
      </c>
      <c r="L17" s="10">
        <f t="shared" si="0"/>
        <v>9.6704871060171917E-3</v>
      </c>
      <c r="M17" s="59">
        <f t="shared" si="1"/>
        <v>3.7678975131876413E-4</v>
      </c>
      <c r="N17" s="6"/>
      <c r="O17" s="7"/>
      <c r="P17" s="7"/>
    </row>
    <row r="18" spans="2:16" s="11" customFormat="1" ht="15" thickBot="1">
      <c r="B18" s="17" t="s">
        <v>59</v>
      </c>
      <c r="C18" s="1">
        <v>2362</v>
      </c>
      <c r="D18" s="2">
        <v>302</v>
      </c>
      <c r="E18" s="4">
        <v>33</v>
      </c>
      <c r="F18" s="3">
        <v>10</v>
      </c>
      <c r="G18" s="4">
        <v>22</v>
      </c>
      <c r="H18" s="1">
        <v>2307</v>
      </c>
      <c r="I18" s="4">
        <v>48</v>
      </c>
      <c r="J18" s="4">
        <v>232</v>
      </c>
      <c r="K18" s="4">
        <v>3</v>
      </c>
      <c r="L18" s="10">
        <f t="shared" si="0"/>
        <v>3.4292972057578322E-2</v>
      </c>
      <c r="M18" s="59">
        <f t="shared" si="1"/>
        <v>2.0806241872561769E-2</v>
      </c>
      <c r="N18" s="6"/>
      <c r="O18" s="7"/>
      <c r="P18" s="7"/>
    </row>
    <row r="19" spans="2:16" ht="15" thickBot="1">
      <c r="B19" s="17" t="s">
        <v>81</v>
      </c>
      <c r="C19" s="1">
        <v>2286</v>
      </c>
      <c r="D19" s="2">
        <v>240</v>
      </c>
      <c r="E19" s="4">
        <v>36</v>
      </c>
      <c r="F19" s="3">
        <v>9</v>
      </c>
      <c r="G19" s="4">
        <v>16</v>
      </c>
      <c r="H19" s="1">
        <v>2234</v>
      </c>
      <c r="I19" s="4">
        <v>136</v>
      </c>
      <c r="J19" s="4">
        <v>226</v>
      </c>
      <c r="K19" s="4">
        <v>4</v>
      </c>
      <c r="L19" s="10">
        <f t="shared" si="0"/>
        <v>7.5240594925634299E-2</v>
      </c>
      <c r="M19" s="59">
        <f t="shared" si="1"/>
        <v>6.087735004476276E-2</v>
      </c>
      <c r="N19" s="6"/>
      <c r="O19" s="7"/>
      <c r="P19" s="7"/>
    </row>
    <row r="20" spans="2:16" ht="15" thickBot="1">
      <c r="B20" s="17" t="s">
        <v>123</v>
      </c>
      <c r="C20" s="1">
        <v>2247</v>
      </c>
      <c r="D20" s="2">
        <v>323</v>
      </c>
      <c r="E20" s="4">
        <v>46</v>
      </c>
      <c r="F20" s="3">
        <v>12</v>
      </c>
      <c r="G20" s="4">
        <v>2</v>
      </c>
      <c r="H20" s="1">
        <v>2199</v>
      </c>
      <c r="I20" s="4">
        <v>18</v>
      </c>
      <c r="J20" s="4">
        <v>11</v>
      </c>
      <c r="K20" s="4">
        <v>0.2</v>
      </c>
      <c r="L20" s="10">
        <f t="shared" si="0"/>
        <v>2.8482421005785491E-2</v>
      </c>
      <c r="M20" s="59">
        <f t="shared" si="1"/>
        <v>8.1855388813096858E-3</v>
      </c>
      <c r="N20" s="6"/>
      <c r="O20" s="7"/>
      <c r="P20" s="7"/>
    </row>
    <row r="21" spans="2:16" ht="15" thickBot="1">
      <c r="B21" s="17" t="s">
        <v>25</v>
      </c>
      <c r="C21" s="1">
        <v>2144</v>
      </c>
      <c r="D21" s="2">
        <v>257</v>
      </c>
      <c r="E21" s="4">
        <v>8</v>
      </c>
      <c r="F21" s="3">
        <v>1</v>
      </c>
      <c r="G21" s="4">
        <v>118</v>
      </c>
      <c r="H21" s="1">
        <v>2018</v>
      </c>
      <c r="I21" s="4">
        <v>11</v>
      </c>
      <c r="J21" s="4">
        <v>84</v>
      </c>
      <c r="K21" s="4">
        <v>0.3</v>
      </c>
      <c r="L21" s="10">
        <f t="shared" si="0"/>
        <v>8.8619402985074622E-3</v>
      </c>
      <c r="M21" s="59">
        <f t="shared" si="1"/>
        <v>5.4509415262636272E-3</v>
      </c>
      <c r="N21" s="6"/>
      <c r="O21" s="7"/>
      <c r="P21" s="7"/>
    </row>
    <row r="22" spans="2:16" ht="15" thickBot="1">
      <c r="B22" s="5" t="s">
        <v>49</v>
      </c>
      <c r="C22" s="1">
        <v>1930</v>
      </c>
      <c r="D22" s="2">
        <v>488</v>
      </c>
      <c r="E22" s="4">
        <v>3</v>
      </c>
      <c r="F22" s="3">
        <v>2</v>
      </c>
      <c r="G22" s="4">
        <v>53</v>
      </c>
      <c r="H22" s="1">
        <v>1874</v>
      </c>
      <c r="I22" s="4">
        <v>34</v>
      </c>
      <c r="J22" s="4">
        <v>223</v>
      </c>
      <c r="K22" s="4">
        <v>0.3</v>
      </c>
      <c r="L22" s="10">
        <f t="shared" si="0"/>
        <v>1.9170984455958551E-2</v>
      </c>
      <c r="M22" s="59">
        <f t="shared" si="1"/>
        <v>1.8143009605122731E-2</v>
      </c>
      <c r="N22" s="6"/>
      <c r="O22" s="7"/>
      <c r="P22" s="7"/>
    </row>
    <row r="23" spans="2:16" s="11" customFormat="1" ht="15" thickBot="1">
      <c r="B23" s="5" t="s">
        <v>87</v>
      </c>
      <c r="C23" s="1">
        <v>1872</v>
      </c>
      <c r="D23" s="2">
        <v>343</v>
      </c>
      <c r="E23" s="4">
        <v>44</v>
      </c>
      <c r="F23" s="3">
        <v>7</v>
      </c>
      <c r="G23" s="4"/>
      <c r="H23" s="1">
        <v>1828</v>
      </c>
      <c r="I23" s="4"/>
      <c r="J23" s="4">
        <v>22</v>
      </c>
      <c r="K23" s="4">
        <v>0.5</v>
      </c>
      <c r="L23" s="10">
        <f t="shared" si="0"/>
        <v>2.3504273504273504E-2</v>
      </c>
      <c r="M23" s="59">
        <f t="shared" si="1"/>
        <v>0</v>
      </c>
      <c r="N23" s="12"/>
      <c r="O23" s="13"/>
      <c r="P23" s="13"/>
    </row>
    <row r="24" spans="2:16" ht="15" thickBot="1">
      <c r="B24" s="17" t="s">
        <v>76</v>
      </c>
      <c r="C24" s="1">
        <v>1624</v>
      </c>
      <c r="D24" s="2">
        <v>106</v>
      </c>
      <c r="E24" s="4">
        <v>16</v>
      </c>
      <c r="F24" s="3">
        <v>2</v>
      </c>
      <c r="G24" s="4">
        <v>183</v>
      </c>
      <c r="H24" s="1">
        <v>1425</v>
      </c>
      <c r="I24" s="4">
        <v>64</v>
      </c>
      <c r="J24" s="4">
        <v>50</v>
      </c>
      <c r="K24" s="4">
        <v>0.5</v>
      </c>
      <c r="L24" s="10">
        <f t="shared" si="0"/>
        <v>4.9261083743842367E-2</v>
      </c>
      <c r="M24" s="59">
        <f t="shared" si="1"/>
        <v>4.4912280701754383E-2</v>
      </c>
      <c r="N24" s="6"/>
      <c r="O24" s="7"/>
      <c r="P24" s="7"/>
    </row>
    <row r="25" spans="2:16" ht="15" thickBot="1">
      <c r="B25" s="17" t="s">
        <v>54</v>
      </c>
      <c r="C25" s="1">
        <v>1591</v>
      </c>
      <c r="D25" s="2">
        <v>131</v>
      </c>
      <c r="E25" s="4">
        <v>32</v>
      </c>
      <c r="F25" s="3">
        <v>8</v>
      </c>
      <c r="G25" s="4">
        <v>1</v>
      </c>
      <c r="H25" s="1">
        <v>1558</v>
      </c>
      <c r="I25" s="4">
        <v>69</v>
      </c>
      <c r="J25" s="4">
        <v>275</v>
      </c>
      <c r="K25" s="4">
        <v>6</v>
      </c>
      <c r="L25" s="10">
        <f t="shared" si="0"/>
        <v>6.3482086737900692E-2</v>
      </c>
      <c r="M25" s="59">
        <f t="shared" si="1"/>
        <v>4.4287548138639284E-2</v>
      </c>
      <c r="N25" s="6"/>
      <c r="O25" s="7"/>
      <c r="P25" s="7"/>
    </row>
    <row r="26" spans="2:16" ht="15" thickBot="1">
      <c r="B26" s="5" t="s">
        <v>48</v>
      </c>
      <c r="C26" s="1">
        <v>1394</v>
      </c>
      <c r="D26" s="2">
        <v>158</v>
      </c>
      <c r="E26" s="4">
        <v>3</v>
      </c>
      <c r="F26" s="3">
        <v>2</v>
      </c>
      <c r="G26" s="4">
        <v>10</v>
      </c>
      <c r="H26" s="1">
        <v>1381</v>
      </c>
      <c r="I26" s="4">
        <v>19</v>
      </c>
      <c r="J26" s="4">
        <v>130</v>
      </c>
      <c r="K26" s="4">
        <v>0.3</v>
      </c>
      <c r="L26" s="10">
        <f t="shared" si="0"/>
        <v>1.5781922525107604E-2</v>
      </c>
      <c r="M26" s="59">
        <f t="shared" si="1"/>
        <v>1.3758146270818247E-2</v>
      </c>
      <c r="N26" s="6"/>
      <c r="O26" s="7"/>
      <c r="P26" s="7"/>
    </row>
    <row r="27" spans="2:16" ht="15" thickBot="1">
      <c r="B27" s="17" t="s">
        <v>68</v>
      </c>
      <c r="C27" s="1">
        <v>1329</v>
      </c>
      <c r="D27" s="2">
        <v>204</v>
      </c>
      <c r="E27" s="4">
        <v>7</v>
      </c>
      <c r="F27" s="3">
        <v>1</v>
      </c>
      <c r="G27" s="4">
        <v>5</v>
      </c>
      <c r="H27" s="1">
        <v>1317</v>
      </c>
      <c r="I27" s="4">
        <v>29</v>
      </c>
      <c r="J27" s="4">
        <v>269</v>
      </c>
      <c r="K27" s="4">
        <v>1</v>
      </c>
      <c r="L27" s="10">
        <f t="shared" si="0"/>
        <v>2.7088036117381489E-2</v>
      </c>
      <c r="M27" s="59">
        <f t="shared" si="1"/>
        <v>2.2019741837509491E-2</v>
      </c>
      <c r="N27" s="6"/>
      <c r="O27" s="7"/>
      <c r="P27" s="7"/>
    </row>
    <row r="28" spans="2:16" ht="15" thickBot="1">
      <c r="B28" s="5" t="s">
        <v>105</v>
      </c>
      <c r="C28" s="1">
        <v>1193</v>
      </c>
      <c r="D28" s="2">
        <v>65</v>
      </c>
      <c r="E28" s="4">
        <v>43</v>
      </c>
      <c r="F28" s="3">
        <v>1</v>
      </c>
      <c r="G28" s="4">
        <v>285</v>
      </c>
      <c r="H28" s="4">
        <v>865</v>
      </c>
      <c r="I28" s="4">
        <v>54</v>
      </c>
      <c r="J28" s="4">
        <v>9</v>
      </c>
      <c r="K28" s="4">
        <v>0.3</v>
      </c>
      <c r="L28" s="10">
        <f t="shared" si="0"/>
        <v>8.1307627829002513E-2</v>
      </c>
      <c r="M28" s="59">
        <f t="shared" si="1"/>
        <v>6.2427745664739881E-2</v>
      </c>
      <c r="N28" s="6"/>
      <c r="O28" s="7"/>
      <c r="P28" s="7"/>
    </row>
    <row r="29" spans="2:16" ht="15" thickBot="1">
      <c r="B29" s="5" t="s">
        <v>33</v>
      </c>
      <c r="C29" s="1">
        <v>1099</v>
      </c>
      <c r="D29" s="2">
        <v>224</v>
      </c>
      <c r="E29" s="4">
        <v>8</v>
      </c>
      <c r="F29" s="4"/>
      <c r="G29" s="4">
        <v>6</v>
      </c>
      <c r="H29" s="1">
        <v>1085</v>
      </c>
      <c r="I29" s="4">
        <v>3</v>
      </c>
      <c r="J29" s="1">
        <v>1756</v>
      </c>
      <c r="K29" s="4">
        <v>13</v>
      </c>
      <c r="L29" s="10">
        <f t="shared" si="0"/>
        <v>1.0009099181073703E-2</v>
      </c>
      <c r="M29" s="59">
        <f t="shared" si="1"/>
        <v>2.7649769585253456E-3</v>
      </c>
      <c r="N29" s="6"/>
      <c r="O29" s="7"/>
      <c r="P29" s="7"/>
    </row>
    <row r="30" spans="2:16" ht="15" thickBot="1">
      <c r="B30" s="5" t="s">
        <v>115</v>
      </c>
      <c r="C30" s="1">
        <v>1049</v>
      </c>
      <c r="D30" s="2">
        <v>68</v>
      </c>
      <c r="E30" s="4">
        <v>27</v>
      </c>
      <c r="F30" s="3">
        <v>9</v>
      </c>
      <c r="G30" s="4">
        <v>3</v>
      </c>
      <c r="H30" s="1">
        <v>1019</v>
      </c>
      <c r="I30" s="4">
        <v>2</v>
      </c>
      <c r="J30" s="4">
        <v>59</v>
      </c>
      <c r="K30" s="4">
        <v>2</v>
      </c>
      <c r="L30" s="10">
        <f t="shared" si="0"/>
        <v>2.7645376549094377E-2</v>
      </c>
      <c r="M30" s="59">
        <f t="shared" si="1"/>
        <v>1.9627085377821392E-3</v>
      </c>
      <c r="N30" s="6"/>
      <c r="O30" s="7"/>
      <c r="P30" s="7"/>
    </row>
    <row r="31" spans="2:16" ht="15" thickBot="1">
      <c r="B31" s="5" t="s">
        <v>120</v>
      </c>
      <c r="C31" s="4">
        <v>972</v>
      </c>
      <c r="D31" s="2">
        <v>97</v>
      </c>
      <c r="E31" s="4">
        <v>7</v>
      </c>
      <c r="F31" s="3">
        <v>1</v>
      </c>
      <c r="G31" s="4">
        <v>18</v>
      </c>
      <c r="H31" s="4">
        <v>947</v>
      </c>
      <c r="I31" s="4">
        <v>5</v>
      </c>
      <c r="J31" s="4">
        <v>4</v>
      </c>
      <c r="K31" s="4">
        <v>0.03</v>
      </c>
      <c r="L31" s="10">
        <f t="shared" si="0"/>
        <v>1.2345679012345678E-2</v>
      </c>
      <c r="M31" s="59">
        <f t="shared" si="1"/>
        <v>5.279831045406547E-3</v>
      </c>
      <c r="N31" s="6"/>
      <c r="O31" s="7"/>
      <c r="P31" s="7"/>
    </row>
    <row r="32" spans="2:16" ht="15" thickBot="1">
      <c r="B32" s="5" t="s">
        <v>72</v>
      </c>
      <c r="C32" s="4">
        <v>922</v>
      </c>
      <c r="D32" s="2">
        <v>176</v>
      </c>
      <c r="E32" s="4">
        <v>2</v>
      </c>
      <c r="F32" s="4"/>
      <c r="G32" s="4">
        <v>17</v>
      </c>
      <c r="H32" s="4">
        <v>903</v>
      </c>
      <c r="I32" s="4">
        <v>7</v>
      </c>
      <c r="J32" s="4">
        <v>48</v>
      </c>
      <c r="K32" s="4">
        <v>0.1</v>
      </c>
      <c r="L32" s="10">
        <f t="shared" si="0"/>
        <v>9.7613882863340565E-3</v>
      </c>
      <c r="M32" s="59">
        <f t="shared" si="1"/>
        <v>7.7519379844961239E-3</v>
      </c>
      <c r="N32" s="6"/>
      <c r="O32" s="7"/>
      <c r="P32" s="7"/>
    </row>
    <row r="33" spans="2:16" ht="15" thickBot="1">
      <c r="B33" s="17" t="s">
        <v>64</v>
      </c>
      <c r="C33" s="4">
        <v>901</v>
      </c>
      <c r="D33" s="2">
        <v>152</v>
      </c>
      <c r="E33" s="4">
        <v>10</v>
      </c>
      <c r="F33" s="3">
        <v>2</v>
      </c>
      <c r="G33" s="4">
        <v>1</v>
      </c>
      <c r="H33" s="4">
        <v>890</v>
      </c>
      <c r="I33" s="4">
        <v>3</v>
      </c>
      <c r="J33" s="4">
        <v>24</v>
      </c>
      <c r="K33" s="4">
        <v>0.3</v>
      </c>
      <c r="L33" s="10">
        <f t="shared" si="0"/>
        <v>1.4428412874583796E-2</v>
      </c>
      <c r="M33" s="59">
        <f t="shared" si="1"/>
        <v>3.3707865168539327E-3</v>
      </c>
      <c r="N33" s="6"/>
      <c r="O33" s="7"/>
      <c r="P33" s="7"/>
    </row>
    <row r="34" spans="2:16" ht="15" thickBot="1">
      <c r="B34" s="5" t="s">
        <v>109</v>
      </c>
      <c r="C34" s="4">
        <v>827</v>
      </c>
      <c r="D34" s="2">
        <v>106</v>
      </c>
      <c r="E34" s="4">
        <v>4</v>
      </c>
      <c r="F34" s="3">
        <v>3</v>
      </c>
      <c r="G34" s="4">
        <v>52</v>
      </c>
      <c r="H34" s="4">
        <v>771</v>
      </c>
      <c r="I34" s="4">
        <v>7</v>
      </c>
      <c r="J34" s="4">
        <v>12</v>
      </c>
      <c r="K34" s="4">
        <v>0.06</v>
      </c>
      <c r="L34" s="10">
        <f t="shared" si="0"/>
        <v>1.3301088270858524E-2</v>
      </c>
      <c r="M34" s="59">
        <f t="shared" si="1"/>
        <v>9.0791180285343717E-3</v>
      </c>
      <c r="N34" s="6"/>
      <c r="O34" s="7"/>
      <c r="P34" s="7"/>
    </row>
    <row r="35" spans="2:16" ht="15" thickBot="1">
      <c r="B35" s="5" t="s">
        <v>80</v>
      </c>
      <c r="C35" s="4">
        <v>794</v>
      </c>
      <c r="D35" s="2">
        <v>218</v>
      </c>
      <c r="E35" s="4">
        <v>11</v>
      </c>
      <c r="F35" s="3">
        <v>4</v>
      </c>
      <c r="G35" s="4">
        <v>79</v>
      </c>
      <c r="H35" s="4">
        <v>704</v>
      </c>
      <c r="I35" s="4">
        <v>15</v>
      </c>
      <c r="J35" s="4">
        <v>41</v>
      </c>
      <c r="K35" s="4">
        <v>0.6</v>
      </c>
      <c r="L35" s="10">
        <f t="shared" si="0"/>
        <v>3.2745591939546598E-2</v>
      </c>
      <c r="M35" s="59">
        <f t="shared" si="1"/>
        <v>2.130681818181818E-2</v>
      </c>
      <c r="N35" s="6"/>
      <c r="O35" s="7"/>
      <c r="P35" s="7"/>
    </row>
    <row r="36" spans="2:16" ht="15" thickBot="1">
      <c r="B36" s="5" t="s">
        <v>55</v>
      </c>
      <c r="C36" s="4">
        <v>792</v>
      </c>
      <c r="D36" s="2">
        <v>92</v>
      </c>
      <c r="E36" s="4">
        <v>1</v>
      </c>
      <c r="F36" s="4"/>
      <c r="G36" s="4">
        <v>10</v>
      </c>
      <c r="H36" s="4">
        <v>781</v>
      </c>
      <c r="I36" s="4">
        <v>11</v>
      </c>
      <c r="J36" s="4">
        <v>143</v>
      </c>
      <c r="K36" s="4">
        <v>0.2</v>
      </c>
      <c r="L36" s="10">
        <f t="shared" si="0"/>
        <v>1.5151515151515152E-2</v>
      </c>
      <c r="M36" s="59">
        <f t="shared" si="1"/>
        <v>1.4084507042253521E-2</v>
      </c>
      <c r="N36" s="6"/>
      <c r="O36" s="7"/>
      <c r="P36" s="7"/>
    </row>
    <row r="37" spans="2:16" ht="15" thickBot="1">
      <c r="B37" s="5" t="s">
        <v>148</v>
      </c>
      <c r="C37" s="4">
        <v>767</v>
      </c>
      <c r="D37" s="2">
        <v>205</v>
      </c>
      <c r="E37" s="4">
        <v>1</v>
      </c>
      <c r="F37" s="3">
        <v>1</v>
      </c>
      <c r="G37" s="4">
        <v>28</v>
      </c>
      <c r="H37" s="4">
        <v>738</v>
      </c>
      <c r="I37" s="4"/>
      <c r="J37" s="4">
        <v>22</v>
      </c>
      <c r="K37" s="4">
        <v>0.03</v>
      </c>
      <c r="L37" s="10">
        <f t="shared" si="0"/>
        <v>1.3037809647979139E-3</v>
      </c>
      <c r="M37" s="59">
        <f t="shared" si="1"/>
        <v>0</v>
      </c>
      <c r="N37" s="6"/>
      <c r="O37" s="7"/>
      <c r="P37" s="7"/>
    </row>
    <row r="38" spans="2:16" ht="15" thickBot="1">
      <c r="B38" s="17" t="s">
        <v>69</v>
      </c>
      <c r="C38" s="4">
        <v>743</v>
      </c>
      <c r="D38" s="2">
        <v>48</v>
      </c>
      <c r="E38" s="4">
        <v>20</v>
      </c>
      <c r="F38" s="3">
        <v>3</v>
      </c>
      <c r="G38" s="4">
        <v>29</v>
      </c>
      <c r="H38" s="4">
        <v>694</v>
      </c>
      <c r="I38" s="4">
        <v>35</v>
      </c>
      <c r="J38" s="4">
        <v>71</v>
      </c>
      <c r="K38" s="4">
        <v>2</v>
      </c>
      <c r="L38" s="10">
        <f t="shared" si="0"/>
        <v>7.4024226110363398E-2</v>
      </c>
      <c r="M38" s="59">
        <f t="shared" si="1"/>
        <v>5.0432276657060522E-2</v>
      </c>
      <c r="N38" s="6"/>
      <c r="O38" s="7"/>
      <c r="P38" s="7"/>
    </row>
    <row r="39" spans="2:16" ht="15" thickBot="1">
      <c r="B39" s="19" t="s">
        <v>151</v>
      </c>
      <c r="C39" s="4">
        <v>712</v>
      </c>
      <c r="D39" s="4"/>
      <c r="E39" s="4">
        <v>10</v>
      </c>
      <c r="F39" s="3">
        <v>2</v>
      </c>
      <c r="G39" s="4">
        <v>587</v>
      </c>
      <c r="H39" s="4">
        <v>115</v>
      </c>
      <c r="I39" s="4">
        <v>15</v>
      </c>
      <c r="J39" s="4"/>
      <c r="K39" s="4"/>
      <c r="L39" s="10">
        <f t="shared" si="0"/>
        <v>3.51123595505618E-2</v>
      </c>
      <c r="M39" s="59">
        <f t="shared" si="1"/>
        <v>0.13043478260869565</v>
      </c>
      <c r="N39" s="6"/>
      <c r="O39" s="7"/>
      <c r="P39" s="7"/>
    </row>
    <row r="40" spans="2:16" ht="15" thickBot="1">
      <c r="B40" s="17" t="s">
        <v>146</v>
      </c>
      <c r="C40" s="4">
        <v>686</v>
      </c>
      <c r="D40" s="2">
        <v>107</v>
      </c>
      <c r="E40" s="4">
        <v>55</v>
      </c>
      <c r="F40" s="3">
        <v>6</v>
      </c>
      <c r="G40" s="4">
        <v>30</v>
      </c>
      <c r="H40" s="4">
        <v>601</v>
      </c>
      <c r="I40" s="4"/>
      <c r="J40" s="4">
        <v>3</v>
      </c>
      <c r="K40" s="4">
        <v>0.2</v>
      </c>
      <c r="L40" s="10">
        <f t="shared" si="0"/>
        <v>8.0174927113702624E-2</v>
      </c>
      <c r="M40" s="59">
        <f t="shared" si="1"/>
        <v>0</v>
      </c>
      <c r="N40" s="6"/>
      <c r="O40" s="7"/>
      <c r="P40" s="7"/>
    </row>
    <row r="41" spans="2:16" ht="15" thickBot="1">
      <c r="B41" s="5" t="s">
        <v>20</v>
      </c>
      <c r="C41" s="4">
        <v>648</v>
      </c>
      <c r="D41" s="2">
        <v>60</v>
      </c>
      <c r="E41" s="4">
        <v>2</v>
      </c>
      <c r="F41" s="3">
        <v>1</v>
      </c>
      <c r="G41" s="4">
        <v>51</v>
      </c>
      <c r="H41" s="4">
        <v>595</v>
      </c>
      <c r="I41" s="4">
        <v>13</v>
      </c>
      <c r="J41" s="1">
        <v>1899</v>
      </c>
      <c r="K41" s="4">
        <v>6</v>
      </c>
      <c r="L41" s="10">
        <f t="shared" si="0"/>
        <v>2.3148148148148147E-2</v>
      </c>
      <c r="M41" s="59">
        <f t="shared" si="1"/>
        <v>2.1848739495798318E-2</v>
      </c>
      <c r="N41" s="6"/>
      <c r="O41" s="7"/>
      <c r="P41" s="7"/>
    </row>
    <row r="42" spans="2:16" ht="15" thickBot="1">
      <c r="B42" s="5" t="s">
        <v>41</v>
      </c>
      <c r="C42" s="4">
        <v>558</v>
      </c>
      <c r="D42" s="2">
        <v>49</v>
      </c>
      <c r="E42" s="4">
        <v>2</v>
      </c>
      <c r="F42" s="4"/>
      <c r="G42" s="4">
        <v>156</v>
      </c>
      <c r="H42" s="4">
        <v>400</v>
      </c>
      <c r="I42" s="4">
        <v>14</v>
      </c>
      <c r="J42" s="4">
        <v>95</v>
      </c>
      <c r="K42" s="4">
        <v>0.3</v>
      </c>
      <c r="L42" s="10">
        <f t="shared" si="0"/>
        <v>2.8673835125448029E-2</v>
      </c>
      <c r="M42" s="59">
        <f t="shared" si="1"/>
        <v>3.5000000000000003E-2</v>
      </c>
      <c r="N42" s="6"/>
      <c r="O42" s="7"/>
      <c r="P42" s="7"/>
    </row>
    <row r="43" spans="2:16" ht="15" thickBot="1">
      <c r="B43" s="5" t="s">
        <v>70</v>
      </c>
      <c r="C43" s="4">
        <v>554</v>
      </c>
      <c r="D43" s="2">
        <v>152</v>
      </c>
      <c r="E43" s="4"/>
      <c r="F43" s="4"/>
      <c r="G43" s="4">
        <v>4</v>
      </c>
      <c r="H43" s="4">
        <v>550</v>
      </c>
      <c r="I43" s="4">
        <v>2</v>
      </c>
      <c r="J43" s="4">
        <v>9</v>
      </c>
      <c r="K43" s="4"/>
      <c r="L43" s="10">
        <f t="shared" si="0"/>
        <v>3.6101083032490976E-3</v>
      </c>
      <c r="M43" s="59">
        <f t="shared" si="1"/>
        <v>3.6363636363636364E-3</v>
      </c>
      <c r="N43" s="6"/>
      <c r="O43" s="7"/>
      <c r="P43" s="7"/>
    </row>
    <row r="44" spans="2:16" ht="15" thickBot="1">
      <c r="B44" s="17" t="s">
        <v>126</v>
      </c>
      <c r="C44" s="4">
        <v>552</v>
      </c>
      <c r="D44" s="2">
        <v>90</v>
      </c>
      <c r="E44" s="4">
        <v>35</v>
      </c>
      <c r="F44" s="3">
        <v>2</v>
      </c>
      <c r="G44" s="4">
        <v>20</v>
      </c>
      <c r="H44" s="4">
        <v>497</v>
      </c>
      <c r="I44" s="4">
        <v>1</v>
      </c>
      <c r="J44" s="4">
        <v>5</v>
      </c>
      <c r="K44" s="4">
        <v>0.3</v>
      </c>
      <c r="L44" s="10">
        <f t="shared" si="0"/>
        <v>6.5217391304347824E-2</v>
      </c>
      <c r="M44" s="59">
        <f t="shared" si="1"/>
        <v>2.012072434607646E-3</v>
      </c>
      <c r="N44" s="6"/>
      <c r="O44" s="7"/>
      <c r="P44" s="7"/>
    </row>
    <row r="45" spans="2:16" ht="15" thickBot="1">
      <c r="B45" s="5" t="s">
        <v>113</v>
      </c>
      <c r="C45" s="4">
        <v>536</v>
      </c>
      <c r="D45" s="2">
        <v>37</v>
      </c>
      <c r="E45" s="4">
        <v>10</v>
      </c>
      <c r="F45" s="4"/>
      <c r="G45" s="4">
        <v>40</v>
      </c>
      <c r="H45" s="4">
        <v>486</v>
      </c>
      <c r="I45" s="4"/>
      <c r="J45" s="4">
        <v>0.4</v>
      </c>
      <c r="K45" s="4">
        <v>0.01</v>
      </c>
      <c r="L45" s="10">
        <f t="shared" si="0"/>
        <v>1.8656716417910446E-2</v>
      </c>
      <c r="M45" s="59">
        <f t="shared" si="1"/>
        <v>0</v>
      </c>
      <c r="N45" s="6"/>
      <c r="O45" s="7"/>
      <c r="P45" s="7"/>
    </row>
    <row r="46" spans="2:16" ht="15" thickBot="1">
      <c r="B46" s="5" t="s">
        <v>35</v>
      </c>
      <c r="C46" s="4">
        <v>526</v>
      </c>
      <c r="D46" s="2">
        <v>25</v>
      </c>
      <c r="E46" s="4"/>
      <c r="F46" s="4"/>
      <c r="G46" s="4">
        <v>41</v>
      </c>
      <c r="H46" s="4">
        <v>485</v>
      </c>
      <c r="I46" s="4">
        <v>6</v>
      </c>
      <c r="J46" s="4">
        <v>183</v>
      </c>
      <c r="K46" s="4"/>
      <c r="L46" s="10">
        <f t="shared" si="0"/>
        <v>1.1406844106463879E-2</v>
      </c>
      <c r="M46" s="59">
        <f t="shared" si="1"/>
        <v>1.2371134020618556E-2</v>
      </c>
      <c r="N46" s="6"/>
      <c r="O46" s="7"/>
      <c r="P46" s="7"/>
    </row>
    <row r="47" spans="2:16" ht="15" thickBot="1">
      <c r="B47" s="5" t="s">
        <v>24</v>
      </c>
      <c r="C47" s="4">
        <v>495</v>
      </c>
      <c r="D47" s="2">
        <v>57</v>
      </c>
      <c r="E47" s="4">
        <v>1</v>
      </c>
      <c r="F47" s="4"/>
      <c r="G47" s="4">
        <v>22</v>
      </c>
      <c r="H47" s="4">
        <v>472</v>
      </c>
      <c r="I47" s="4">
        <v>8</v>
      </c>
      <c r="J47" s="4">
        <v>3</v>
      </c>
      <c r="K47" s="4">
        <v>0.01</v>
      </c>
      <c r="L47" s="10">
        <f t="shared" si="0"/>
        <v>1.8181818181818181E-2</v>
      </c>
      <c r="M47" s="59">
        <f t="shared" si="1"/>
        <v>1.6949152542372881E-2</v>
      </c>
      <c r="N47" s="6"/>
      <c r="O47" s="7"/>
      <c r="P47" s="7"/>
    </row>
    <row r="48" spans="2:16" ht="15" thickBot="1">
      <c r="B48" s="5" t="s">
        <v>30</v>
      </c>
      <c r="C48" s="4">
        <v>480</v>
      </c>
      <c r="D48" s="2">
        <v>38</v>
      </c>
      <c r="E48" s="4">
        <v>4</v>
      </c>
      <c r="F48" s="3">
        <v>1</v>
      </c>
      <c r="G48" s="4">
        <v>3</v>
      </c>
      <c r="H48" s="4">
        <v>473</v>
      </c>
      <c r="I48" s="4">
        <v>12</v>
      </c>
      <c r="J48" s="4">
        <v>231</v>
      </c>
      <c r="K48" s="4">
        <v>2</v>
      </c>
      <c r="L48" s="10">
        <f t="shared" si="0"/>
        <v>3.3333333333333333E-2</v>
      </c>
      <c r="M48" s="59">
        <f t="shared" si="1"/>
        <v>2.5369978858350951E-2</v>
      </c>
      <c r="N48" s="6"/>
      <c r="O48" s="7"/>
      <c r="P48" s="7"/>
    </row>
    <row r="49" spans="2:16" ht="15" thickBot="1">
      <c r="B49" s="5" t="s">
        <v>106</v>
      </c>
      <c r="C49" s="4">
        <v>416</v>
      </c>
      <c r="D49" s="2">
        <v>21</v>
      </c>
      <c r="E49" s="4">
        <v>7</v>
      </c>
      <c r="F49" s="3">
        <v>2</v>
      </c>
      <c r="G49" s="4">
        <v>1</v>
      </c>
      <c r="H49" s="4">
        <v>408</v>
      </c>
      <c r="I49" s="4">
        <v>9</v>
      </c>
      <c r="J49" s="4">
        <v>13</v>
      </c>
      <c r="K49" s="4">
        <v>0.2</v>
      </c>
      <c r="L49" s="10">
        <f t="shared" si="0"/>
        <v>3.8461538461538464E-2</v>
      </c>
      <c r="M49" s="59">
        <f t="shared" si="1"/>
        <v>2.2058823529411766E-2</v>
      </c>
      <c r="N49" s="6"/>
      <c r="O49" s="7"/>
      <c r="P49" s="7"/>
    </row>
    <row r="50" spans="2:16" ht="15" thickBot="1">
      <c r="B50" s="5" t="s">
        <v>104</v>
      </c>
      <c r="C50" s="4">
        <v>402</v>
      </c>
      <c r="D50" s="2">
        <v>36</v>
      </c>
      <c r="E50" s="4">
        <v>20</v>
      </c>
      <c r="F50" s="3">
        <v>1</v>
      </c>
      <c r="G50" s="4">
        <v>80</v>
      </c>
      <c r="H50" s="4">
        <v>302</v>
      </c>
      <c r="I50" s="4"/>
      <c r="J50" s="4">
        <v>4</v>
      </c>
      <c r="K50" s="4">
        <v>0.2</v>
      </c>
      <c r="L50" s="10">
        <f t="shared" si="0"/>
        <v>4.975124378109453E-2</v>
      </c>
      <c r="M50" s="59">
        <f t="shared" si="1"/>
        <v>0</v>
      </c>
      <c r="N50" s="6"/>
      <c r="O50" s="7"/>
      <c r="P50" s="7"/>
    </row>
    <row r="51" spans="2:16" ht="15" thickBot="1">
      <c r="B51" s="5" t="s">
        <v>18</v>
      </c>
      <c r="C51" s="4">
        <v>392</v>
      </c>
      <c r="D51" s="2">
        <v>15</v>
      </c>
      <c r="E51" s="4">
        <v>3</v>
      </c>
      <c r="F51" s="3">
        <v>1</v>
      </c>
      <c r="G51" s="4">
        <v>177</v>
      </c>
      <c r="H51" s="4">
        <v>212</v>
      </c>
      <c r="I51" s="4">
        <v>2</v>
      </c>
      <c r="J51" s="4">
        <v>230</v>
      </c>
      <c r="K51" s="4">
        <v>2</v>
      </c>
      <c r="L51" s="10">
        <f t="shared" si="0"/>
        <v>1.2755102040816327E-2</v>
      </c>
      <c r="M51" s="59">
        <f t="shared" si="1"/>
        <v>9.433962264150943E-3</v>
      </c>
      <c r="N51" s="6"/>
      <c r="O51" s="7"/>
      <c r="P51" s="7"/>
    </row>
    <row r="52" spans="2:16" ht="15" thickBot="1">
      <c r="B52" s="17" t="s">
        <v>19</v>
      </c>
      <c r="C52" s="4">
        <v>386</v>
      </c>
      <c r="D52" s="2">
        <v>29</v>
      </c>
      <c r="E52" s="4">
        <v>4</v>
      </c>
      <c r="F52" s="4"/>
      <c r="G52" s="4">
        <v>102</v>
      </c>
      <c r="H52" s="4">
        <v>280</v>
      </c>
      <c r="I52" s="4">
        <v>4</v>
      </c>
      <c r="J52" s="4">
        <v>51</v>
      </c>
      <c r="K52" s="4">
        <v>0.5</v>
      </c>
      <c r="L52" s="10">
        <f t="shared" si="0"/>
        <v>2.072538860103627E-2</v>
      </c>
      <c r="M52" s="59">
        <f t="shared" si="1"/>
        <v>1.4285714285714285E-2</v>
      </c>
      <c r="N52" s="6"/>
      <c r="O52" s="7"/>
      <c r="P52" s="7"/>
    </row>
    <row r="53" spans="2:16" ht="15" thickBot="1">
      <c r="B53" s="5" t="s">
        <v>75</v>
      </c>
      <c r="C53" s="4">
        <v>382</v>
      </c>
      <c r="D53" s="2">
        <v>67</v>
      </c>
      <c r="E53" s="4">
        <v>1</v>
      </c>
      <c r="F53" s="4"/>
      <c r="G53" s="4">
        <v>5</v>
      </c>
      <c r="H53" s="4">
        <v>376</v>
      </c>
      <c r="I53" s="4">
        <v>6</v>
      </c>
      <c r="J53" s="4">
        <v>93</v>
      </c>
      <c r="K53" s="4">
        <v>0.2</v>
      </c>
      <c r="L53" s="10">
        <f t="shared" si="0"/>
        <v>1.832460732984293E-2</v>
      </c>
      <c r="M53" s="59">
        <f t="shared" si="1"/>
        <v>1.5957446808510637E-2</v>
      </c>
      <c r="N53" s="6"/>
      <c r="O53" s="7"/>
      <c r="P53" s="7"/>
    </row>
    <row r="54" spans="2:16" ht="15" thickBot="1">
      <c r="B54" s="5" t="s">
        <v>98</v>
      </c>
      <c r="C54" s="4">
        <v>378</v>
      </c>
      <c r="D54" s="2">
        <v>101</v>
      </c>
      <c r="E54" s="4">
        <v>3</v>
      </c>
      <c r="F54" s="4"/>
      <c r="G54" s="4">
        <v>6</v>
      </c>
      <c r="H54" s="4">
        <v>369</v>
      </c>
      <c r="I54" s="4"/>
      <c r="J54" s="4">
        <v>7</v>
      </c>
      <c r="K54" s="4">
        <v>0.06</v>
      </c>
      <c r="L54" s="10">
        <f t="shared" si="0"/>
        <v>7.9365079365079361E-3</v>
      </c>
      <c r="M54" s="59">
        <f t="shared" si="1"/>
        <v>0</v>
      </c>
      <c r="N54" s="6"/>
      <c r="O54" s="7"/>
      <c r="P54" s="7"/>
    </row>
    <row r="55" spans="2:16" ht="15" thickBot="1">
      <c r="B55" s="5" t="s">
        <v>34</v>
      </c>
      <c r="C55" s="4">
        <v>369</v>
      </c>
      <c r="D55" s="2">
        <v>17</v>
      </c>
      <c r="E55" s="4"/>
      <c r="F55" s="4"/>
      <c r="G55" s="4">
        <v>7</v>
      </c>
      <c r="H55" s="4">
        <v>362</v>
      </c>
      <c r="I55" s="4">
        <v>4</v>
      </c>
      <c r="J55" s="4">
        <v>278</v>
      </c>
      <c r="K55" s="4"/>
      <c r="L55" s="10">
        <f t="shared" si="0"/>
        <v>1.0840108401084011E-2</v>
      </c>
      <c r="M55" s="59">
        <f t="shared" si="1"/>
        <v>1.1049723756906077E-2</v>
      </c>
      <c r="N55" s="6"/>
      <c r="O55" s="7"/>
      <c r="P55" s="7"/>
    </row>
    <row r="56" spans="2:16" ht="15" thickBot="1">
      <c r="B56" s="5" t="s">
        <v>129</v>
      </c>
      <c r="C56" s="4">
        <v>367</v>
      </c>
      <c r="D56" s="2">
        <v>51</v>
      </c>
      <c r="E56" s="4">
        <v>4</v>
      </c>
      <c r="F56" s="3">
        <v>1</v>
      </c>
      <c r="G56" s="4">
        <v>4</v>
      </c>
      <c r="H56" s="4">
        <v>359</v>
      </c>
      <c r="I56" s="4">
        <v>1</v>
      </c>
      <c r="J56" s="4">
        <v>3</v>
      </c>
      <c r="K56" s="4">
        <v>0.03</v>
      </c>
      <c r="L56" s="10">
        <f t="shared" si="0"/>
        <v>1.3623978201634877E-2</v>
      </c>
      <c r="M56" s="59">
        <f t="shared" si="1"/>
        <v>2.7855153203342618E-3</v>
      </c>
      <c r="N56" s="6"/>
      <c r="O56" s="7"/>
      <c r="P56" s="7"/>
    </row>
    <row r="57" spans="2:16" ht="15" thickBot="1">
      <c r="B57" s="5" t="s">
        <v>91</v>
      </c>
      <c r="C57" s="4">
        <v>345</v>
      </c>
      <c r="D57" s="4"/>
      <c r="E57" s="4">
        <v>6</v>
      </c>
      <c r="F57" s="4"/>
      <c r="G57" s="4">
        <v>1</v>
      </c>
      <c r="H57" s="4">
        <v>338</v>
      </c>
      <c r="I57" s="4">
        <v>33</v>
      </c>
      <c r="J57" s="4">
        <v>80</v>
      </c>
      <c r="K57" s="4">
        <v>1</v>
      </c>
      <c r="L57" s="10">
        <f t="shared" si="0"/>
        <v>0.11304347826086956</v>
      </c>
      <c r="M57" s="59">
        <f t="shared" si="1"/>
        <v>9.7633136094674555E-2</v>
      </c>
      <c r="N57" s="6"/>
      <c r="O57" s="7"/>
      <c r="P57" s="7"/>
    </row>
    <row r="58" spans="2:16" ht="15" thickBot="1">
      <c r="B58" s="5" t="s">
        <v>74</v>
      </c>
      <c r="C58" s="4">
        <v>318</v>
      </c>
      <c r="D58" s="2">
        <v>51</v>
      </c>
      <c r="E58" s="4">
        <v>4</v>
      </c>
      <c r="F58" s="4"/>
      <c r="G58" s="4">
        <v>8</v>
      </c>
      <c r="H58" s="4">
        <v>306</v>
      </c>
      <c r="I58" s="4">
        <v>4</v>
      </c>
      <c r="J58" s="4">
        <v>47</v>
      </c>
      <c r="K58" s="4">
        <v>0.6</v>
      </c>
      <c r="L58" s="10">
        <f t="shared" si="0"/>
        <v>2.5157232704402517E-2</v>
      </c>
      <c r="M58" s="59">
        <f t="shared" si="1"/>
        <v>1.3071895424836602E-2</v>
      </c>
      <c r="N58" s="6"/>
      <c r="O58" s="7"/>
      <c r="P58" s="7"/>
    </row>
    <row r="59" spans="2:16" ht="15" thickBot="1">
      <c r="B59" s="17" t="s">
        <v>149</v>
      </c>
      <c r="C59" s="4">
        <v>316</v>
      </c>
      <c r="D59" s="2">
        <v>50</v>
      </c>
      <c r="E59" s="4">
        <v>27</v>
      </c>
      <c r="F59" s="3">
        <v>4</v>
      </c>
      <c r="G59" s="4">
        <v>75</v>
      </c>
      <c r="H59" s="4">
        <v>214</v>
      </c>
      <c r="I59" s="4"/>
      <c r="J59" s="4">
        <v>8</v>
      </c>
      <c r="K59" s="4">
        <v>0.7</v>
      </c>
      <c r="L59" s="10">
        <f t="shared" si="0"/>
        <v>8.5443037974683542E-2</v>
      </c>
      <c r="M59" s="59">
        <f t="shared" si="1"/>
        <v>0</v>
      </c>
      <c r="N59" s="6"/>
      <c r="O59" s="7"/>
      <c r="P59" s="7"/>
    </row>
    <row r="60" spans="2:16" ht="21.6" thickBot="1">
      <c r="B60" s="5" t="s">
        <v>124</v>
      </c>
      <c r="C60" s="4">
        <v>312</v>
      </c>
      <c r="D60" s="2">
        <v>67</v>
      </c>
      <c r="E60" s="4">
        <v>6</v>
      </c>
      <c r="F60" s="3">
        <v>3</v>
      </c>
      <c r="G60" s="4">
        <v>3</v>
      </c>
      <c r="H60" s="4">
        <v>303</v>
      </c>
      <c r="I60" s="4"/>
      <c r="J60" s="4">
        <v>29</v>
      </c>
      <c r="K60" s="4">
        <v>0.6</v>
      </c>
      <c r="L60" s="10">
        <f t="shared" si="0"/>
        <v>1.9230769230769232E-2</v>
      </c>
      <c r="M60" s="59">
        <f t="shared" si="1"/>
        <v>0</v>
      </c>
      <c r="N60" s="6"/>
      <c r="O60" s="7"/>
      <c r="P60" s="7"/>
    </row>
    <row r="61" spans="2:16" ht="15" thickBot="1">
      <c r="B61" s="5" t="s">
        <v>111</v>
      </c>
      <c r="C61" s="4">
        <v>303</v>
      </c>
      <c r="D61" s="2">
        <v>54</v>
      </c>
      <c r="E61" s="4">
        <v>3</v>
      </c>
      <c r="F61" s="4"/>
      <c r="G61" s="4">
        <v>15</v>
      </c>
      <c r="H61" s="4">
        <v>285</v>
      </c>
      <c r="I61" s="4">
        <v>21</v>
      </c>
      <c r="J61" s="4">
        <v>35</v>
      </c>
      <c r="K61" s="4">
        <v>0.3</v>
      </c>
      <c r="L61" s="10">
        <f t="shared" si="0"/>
        <v>7.9207920792079209E-2</v>
      </c>
      <c r="M61" s="59">
        <f t="shared" si="1"/>
        <v>7.3684210526315783E-2</v>
      </c>
      <c r="N61" s="6"/>
      <c r="O61" s="7"/>
      <c r="P61" s="7"/>
    </row>
    <row r="62" spans="2:16" ht="15" thickBot="1">
      <c r="B62" s="5" t="s">
        <v>127</v>
      </c>
      <c r="C62" s="4">
        <v>301</v>
      </c>
      <c r="D62" s="4"/>
      <c r="E62" s="4">
        <v>6</v>
      </c>
      <c r="F62" s="3">
        <v>2</v>
      </c>
      <c r="G62" s="4">
        <v>52</v>
      </c>
      <c r="H62" s="4">
        <v>243</v>
      </c>
      <c r="I62" s="4"/>
      <c r="J62" s="4">
        <v>7</v>
      </c>
      <c r="K62" s="4">
        <v>0.1</v>
      </c>
      <c r="L62" s="10">
        <f t="shared" si="0"/>
        <v>1.9933554817275746E-2</v>
      </c>
      <c r="M62" s="59">
        <f t="shared" si="1"/>
        <v>0</v>
      </c>
      <c r="N62" s="6"/>
      <c r="O62" s="7"/>
      <c r="P62" s="7"/>
    </row>
    <row r="63" spans="2:16" ht="15" thickBot="1">
      <c r="B63" s="17" t="s">
        <v>143</v>
      </c>
      <c r="C63" s="4">
        <v>264</v>
      </c>
      <c r="D63" s="2">
        <v>34</v>
      </c>
      <c r="E63" s="4">
        <v>19</v>
      </c>
      <c r="F63" s="3">
        <v>2</v>
      </c>
      <c r="G63" s="4">
        <v>24</v>
      </c>
      <c r="H63" s="4">
        <v>221</v>
      </c>
      <c r="I63" s="4"/>
      <c r="J63" s="4">
        <v>6</v>
      </c>
      <c r="K63" s="4">
        <v>0.4</v>
      </c>
      <c r="L63" s="10">
        <f t="shared" si="0"/>
        <v>7.1969696969696975E-2</v>
      </c>
      <c r="M63" s="59">
        <f t="shared" si="1"/>
        <v>0</v>
      </c>
      <c r="N63" s="6"/>
      <c r="O63" s="7"/>
      <c r="P63" s="7"/>
    </row>
    <row r="64" spans="2:16" ht="15" thickBot="1">
      <c r="B64" s="5" t="s">
        <v>93</v>
      </c>
      <c r="C64" s="4">
        <v>249</v>
      </c>
      <c r="D64" s="2">
        <v>14</v>
      </c>
      <c r="E64" s="4"/>
      <c r="F64" s="4"/>
      <c r="G64" s="4">
        <v>14</v>
      </c>
      <c r="H64" s="4">
        <v>235</v>
      </c>
      <c r="I64" s="4">
        <v>6</v>
      </c>
      <c r="J64" s="4">
        <v>84</v>
      </c>
      <c r="K64" s="4"/>
      <c r="L64" s="10">
        <f t="shared" si="0"/>
        <v>2.4096385542168676E-2</v>
      </c>
      <c r="M64" s="59">
        <f t="shared" si="1"/>
        <v>2.553191489361702E-2</v>
      </c>
      <c r="N64" s="6"/>
      <c r="O64" s="7"/>
      <c r="P64" s="7"/>
    </row>
    <row r="65" spans="2:16" ht="15" thickBot="1">
      <c r="B65" s="5" t="s">
        <v>16</v>
      </c>
      <c r="C65" s="4">
        <v>248</v>
      </c>
      <c r="D65" s="2">
        <v>50</v>
      </c>
      <c r="E65" s="4">
        <v>2</v>
      </c>
      <c r="F65" s="4"/>
      <c r="G65" s="4">
        <v>45</v>
      </c>
      <c r="H65" s="4">
        <v>201</v>
      </c>
      <c r="I65" s="4">
        <v>2</v>
      </c>
      <c r="J65" s="4">
        <v>25</v>
      </c>
      <c r="K65" s="4">
        <v>0.2</v>
      </c>
      <c r="L65" s="10">
        <f t="shared" si="0"/>
        <v>1.6129032258064516E-2</v>
      </c>
      <c r="M65" s="59">
        <f t="shared" si="1"/>
        <v>9.9502487562189053E-3</v>
      </c>
      <c r="N65" s="6"/>
      <c r="O65" s="7"/>
      <c r="P65" s="7"/>
    </row>
    <row r="66" spans="2:16" ht="15" thickBot="1">
      <c r="B66" s="5" t="s">
        <v>57</v>
      </c>
      <c r="C66" s="4">
        <v>218</v>
      </c>
      <c r="D66" s="2">
        <v>17</v>
      </c>
      <c r="E66" s="4">
        <v>3</v>
      </c>
      <c r="F66" s="4"/>
      <c r="G66" s="4">
        <v>3</v>
      </c>
      <c r="H66" s="4">
        <v>212</v>
      </c>
      <c r="I66" s="4">
        <v>8</v>
      </c>
      <c r="J66" s="4">
        <v>31</v>
      </c>
      <c r="K66" s="4">
        <v>0.4</v>
      </c>
      <c r="L66" s="10">
        <f t="shared" si="0"/>
        <v>5.0458715596330278E-2</v>
      </c>
      <c r="M66" s="59">
        <f t="shared" si="1"/>
        <v>3.7735849056603772E-2</v>
      </c>
      <c r="N66" s="6"/>
      <c r="O66" s="7"/>
      <c r="P66" s="7"/>
    </row>
    <row r="67" spans="2:16" ht="15" thickBot="1">
      <c r="B67" s="5" t="s">
        <v>45</v>
      </c>
      <c r="C67" s="4">
        <v>216</v>
      </c>
      <c r="D67" s="2">
        <v>21</v>
      </c>
      <c r="E67" s="4">
        <v>2</v>
      </c>
      <c r="F67" s="4"/>
      <c r="G67" s="4">
        <v>29</v>
      </c>
      <c r="H67" s="4">
        <v>185</v>
      </c>
      <c r="I67" s="4"/>
      <c r="J67" s="4">
        <v>9</v>
      </c>
      <c r="K67" s="4">
        <v>0.08</v>
      </c>
      <c r="L67" s="10">
        <f t="shared" si="0"/>
        <v>9.2592592592592587E-3</v>
      </c>
      <c r="M67" s="59">
        <f t="shared" si="1"/>
        <v>0</v>
      </c>
      <c r="N67" s="6"/>
      <c r="O67" s="7"/>
      <c r="P67" s="7"/>
    </row>
    <row r="68" spans="2:16" ht="15" thickBot="1">
      <c r="B68" s="5" t="s">
        <v>39</v>
      </c>
      <c r="C68" s="4">
        <v>209</v>
      </c>
      <c r="D68" s="2">
        <v>30</v>
      </c>
      <c r="E68" s="4">
        <v>2</v>
      </c>
      <c r="F68" s="3">
        <v>1</v>
      </c>
      <c r="G68" s="4">
        <v>1</v>
      </c>
      <c r="H68" s="4">
        <v>206</v>
      </c>
      <c r="I68" s="4">
        <v>1</v>
      </c>
      <c r="J68" s="4">
        <v>77</v>
      </c>
      <c r="K68" s="4">
        <v>0.7</v>
      </c>
      <c r="L68" s="10">
        <f t="shared" ref="L68:L131" si="2">(E68+I68)/C68</f>
        <v>1.4354066985645933E-2</v>
      </c>
      <c r="M68" s="59">
        <f t="shared" si="1"/>
        <v>4.8543689320388345E-3</v>
      </c>
      <c r="N68" s="6"/>
      <c r="O68" s="7"/>
      <c r="P68" s="7"/>
    </row>
    <row r="69" spans="2:16" ht="15" thickBot="1">
      <c r="B69" s="5" t="s">
        <v>56</v>
      </c>
      <c r="C69" s="4">
        <v>204</v>
      </c>
      <c r="D69" s="2">
        <v>18</v>
      </c>
      <c r="E69" s="4"/>
      <c r="F69" s="4"/>
      <c r="G69" s="4">
        <v>7</v>
      </c>
      <c r="H69" s="4">
        <v>197</v>
      </c>
      <c r="I69" s="4">
        <v>2</v>
      </c>
      <c r="J69" s="4">
        <v>37</v>
      </c>
      <c r="K69" s="4"/>
      <c r="L69" s="10">
        <f t="shared" si="2"/>
        <v>9.8039215686274508E-3</v>
      </c>
      <c r="M69" s="59">
        <f t="shared" si="1"/>
        <v>1.015228426395939E-2</v>
      </c>
      <c r="N69" s="6"/>
      <c r="O69" s="7"/>
      <c r="P69" s="7"/>
    </row>
    <row r="70" spans="2:16" ht="15" thickBot="1">
      <c r="B70" s="5" t="s">
        <v>28</v>
      </c>
      <c r="C70" s="4">
        <v>197</v>
      </c>
      <c r="D70" s="2">
        <v>17</v>
      </c>
      <c r="E70" s="4"/>
      <c r="F70" s="4"/>
      <c r="G70" s="4">
        <v>1</v>
      </c>
      <c r="H70" s="4">
        <v>196</v>
      </c>
      <c r="I70" s="4"/>
      <c r="J70" s="4">
        <v>104</v>
      </c>
      <c r="K70" s="4"/>
      <c r="L70" s="10">
        <f t="shared" si="2"/>
        <v>0</v>
      </c>
      <c r="M70" s="59">
        <f t="shared" ref="M70:M133" si="3">I70/H70</f>
        <v>0</v>
      </c>
      <c r="N70" s="6"/>
      <c r="O70" s="7"/>
      <c r="P70" s="7"/>
    </row>
    <row r="71" spans="2:16" ht="15" thickBot="1">
      <c r="B71" s="5" t="s">
        <v>153</v>
      </c>
      <c r="C71" s="4">
        <v>191</v>
      </c>
      <c r="D71" s="2">
        <v>2</v>
      </c>
      <c r="E71" s="4"/>
      <c r="F71" s="4"/>
      <c r="G71" s="4">
        <v>39</v>
      </c>
      <c r="H71" s="4">
        <v>152</v>
      </c>
      <c r="I71" s="4">
        <v>5</v>
      </c>
      <c r="J71" s="4">
        <v>45</v>
      </c>
      <c r="K71" s="4"/>
      <c r="L71" s="10">
        <f t="shared" si="2"/>
        <v>2.6178010471204188E-2</v>
      </c>
      <c r="M71" s="59">
        <f t="shared" si="3"/>
        <v>3.2894736842105261E-2</v>
      </c>
      <c r="N71" s="6"/>
      <c r="O71" s="7"/>
      <c r="P71" s="7"/>
    </row>
    <row r="72" spans="2:16" ht="15" thickBot="1">
      <c r="B72" s="5" t="s">
        <v>67</v>
      </c>
      <c r="C72" s="4">
        <v>187</v>
      </c>
      <c r="D72" s="4"/>
      <c r="E72" s="4">
        <v>21</v>
      </c>
      <c r="F72" s="3">
        <v>1</v>
      </c>
      <c r="G72" s="4">
        <v>4</v>
      </c>
      <c r="H72" s="4">
        <v>162</v>
      </c>
      <c r="I72" s="4">
        <v>12</v>
      </c>
      <c r="J72" s="1">
        <v>5511</v>
      </c>
      <c r="K72" s="4">
        <v>619</v>
      </c>
      <c r="L72" s="10">
        <f t="shared" si="2"/>
        <v>0.17647058823529413</v>
      </c>
      <c r="M72" s="59">
        <f t="shared" si="3"/>
        <v>7.407407407407407E-2</v>
      </c>
      <c r="N72" s="6"/>
      <c r="O72" s="7"/>
      <c r="P72" s="7"/>
    </row>
    <row r="73" spans="2:16" ht="15" thickBot="1">
      <c r="B73" s="5" t="s">
        <v>61</v>
      </c>
      <c r="C73" s="4">
        <v>187</v>
      </c>
      <c r="D73" s="2">
        <v>20</v>
      </c>
      <c r="E73" s="4">
        <v>9</v>
      </c>
      <c r="F73" s="3">
        <v>1</v>
      </c>
      <c r="G73" s="4">
        <v>21</v>
      </c>
      <c r="H73" s="4">
        <v>157</v>
      </c>
      <c r="I73" s="4">
        <v>6</v>
      </c>
      <c r="J73" s="4">
        <v>19</v>
      </c>
      <c r="K73" s="4">
        <v>0.9</v>
      </c>
      <c r="L73" s="10">
        <f t="shared" si="2"/>
        <v>8.0213903743315509E-2</v>
      </c>
      <c r="M73" s="59">
        <f t="shared" si="3"/>
        <v>3.8216560509554139E-2</v>
      </c>
      <c r="N73" s="6"/>
      <c r="O73" s="7"/>
      <c r="P73" s="7"/>
    </row>
    <row r="74" spans="2:16" ht="15" thickBot="1">
      <c r="B74" s="5" t="s">
        <v>90</v>
      </c>
      <c r="C74" s="4">
        <v>177</v>
      </c>
      <c r="D74" s="2">
        <v>19</v>
      </c>
      <c r="E74" s="4">
        <v>2</v>
      </c>
      <c r="F74" s="4"/>
      <c r="G74" s="4">
        <v>2</v>
      </c>
      <c r="H74" s="4">
        <v>173</v>
      </c>
      <c r="I74" s="4">
        <v>4</v>
      </c>
      <c r="J74" s="4">
        <v>35</v>
      </c>
      <c r="K74" s="4">
        <v>0.4</v>
      </c>
      <c r="L74" s="10">
        <f t="shared" si="2"/>
        <v>3.3898305084745763E-2</v>
      </c>
      <c r="M74" s="59">
        <f t="shared" si="3"/>
        <v>2.3121387283236993E-2</v>
      </c>
      <c r="N74" s="6"/>
      <c r="O74" s="7"/>
      <c r="P74" s="7"/>
    </row>
    <row r="75" spans="2:16" ht="15" thickBot="1">
      <c r="B75" s="5" t="s">
        <v>134</v>
      </c>
      <c r="C75" s="4">
        <v>170</v>
      </c>
      <c r="D75" s="2">
        <v>27</v>
      </c>
      <c r="E75" s="4">
        <v>5</v>
      </c>
      <c r="F75" s="3">
        <v>1</v>
      </c>
      <c r="G75" s="4">
        <v>6</v>
      </c>
      <c r="H75" s="4">
        <v>159</v>
      </c>
      <c r="I75" s="4">
        <v>1</v>
      </c>
      <c r="J75" s="4">
        <v>5</v>
      </c>
      <c r="K75" s="4">
        <v>0.1</v>
      </c>
      <c r="L75" s="10">
        <f t="shared" si="2"/>
        <v>3.5294117647058823E-2</v>
      </c>
      <c r="M75" s="59">
        <f t="shared" si="3"/>
        <v>6.2893081761006293E-3</v>
      </c>
      <c r="N75" s="6"/>
      <c r="O75" s="7"/>
      <c r="P75" s="7"/>
    </row>
    <row r="76" spans="2:16" ht="21.6" thickBot="1">
      <c r="B76" s="5" t="s">
        <v>88</v>
      </c>
      <c r="C76" s="4">
        <v>166</v>
      </c>
      <c r="D76" s="2">
        <v>30</v>
      </c>
      <c r="E76" s="4">
        <v>3</v>
      </c>
      <c r="F76" s="3">
        <v>2</v>
      </c>
      <c r="G76" s="4">
        <v>2</v>
      </c>
      <c r="H76" s="4">
        <v>161</v>
      </c>
      <c r="I76" s="4">
        <v>1</v>
      </c>
      <c r="J76" s="4">
        <v>51</v>
      </c>
      <c r="K76" s="4">
        <v>0.9</v>
      </c>
      <c r="L76" s="10">
        <f t="shared" si="2"/>
        <v>2.4096385542168676E-2</v>
      </c>
      <c r="M76" s="59">
        <f t="shared" si="3"/>
        <v>6.2111801242236021E-3</v>
      </c>
      <c r="N76" s="6"/>
      <c r="O76" s="7"/>
      <c r="P76" s="7"/>
    </row>
    <row r="77" spans="2:16" ht="15" thickBot="1">
      <c r="B77" s="5" t="s">
        <v>154</v>
      </c>
      <c r="C77" s="4">
        <v>164</v>
      </c>
      <c r="D77" s="2">
        <v>31</v>
      </c>
      <c r="E77" s="4">
        <v>1</v>
      </c>
      <c r="F77" s="4"/>
      <c r="G77" s="4">
        <v>1</v>
      </c>
      <c r="H77" s="4">
        <v>162</v>
      </c>
      <c r="I77" s="4">
        <v>7</v>
      </c>
      <c r="J77" s="1">
        <v>2123</v>
      </c>
      <c r="K77" s="4">
        <v>13</v>
      </c>
      <c r="L77" s="10">
        <f t="shared" si="2"/>
        <v>4.878048780487805E-2</v>
      </c>
      <c r="M77" s="59">
        <f t="shared" si="3"/>
        <v>4.3209876543209874E-2</v>
      </c>
      <c r="N77" s="6"/>
      <c r="O77" s="7"/>
      <c r="P77" s="7"/>
    </row>
    <row r="78" spans="2:16" ht="15" thickBot="1">
      <c r="B78" s="5" t="s">
        <v>82</v>
      </c>
      <c r="C78" s="4">
        <v>162</v>
      </c>
      <c r="D78" s="4"/>
      <c r="E78" s="4"/>
      <c r="F78" s="4"/>
      <c r="G78" s="4"/>
      <c r="H78" s="4">
        <v>162</v>
      </c>
      <c r="I78" s="4">
        <v>3</v>
      </c>
      <c r="J78" s="4">
        <v>47</v>
      </c>
      <c r="K78" s="4"/>
      <c r="L78" s="10">
        <f t="shared" si="2"/>
        <v>1.8518518518518517E-2</v>
      </c>
      <c r="M78" s="59">
        <f t="shared" si="3"/>
        <v>1.8518518518518517E-2</v>
      </c>
      <c r="N78" s="6"/>
      <c r="O78" s="7"/>
      <c r="P78" s="7"/>
    </row>
    <row r="79" spans="2:16" ht="15" thickBot="1">
      <c r="B79" s="5" t="s">
        <v>38</v>
      </c>
      <c r="C79" s="4">
        <v>155</v>
      </c>
      <c r="D79" s="2">
        <v>53</v>
      </c>
      <c r="E79" s="4"/>
      <c r="F79" s="4"/>
      <c r="G79" s="4">
        <v>12</v>
      </c>
      <c r="H79" s="4">
        <v>143</v>
      </c>
      <c r="I79" s="4"/>
      <c r="J79" s="4">
        <v>32</v>
      </c>
      <c r="K79" s="4"/>
      <c r="L79" s="10">
        <f t="shared" si="2"/>
        <v>0</v>
      </c>
      <c r="M79" s="59">
        <f t="shared" si="3"/>
        <v>0</v>
      </c>
      <c r="N79" s="6"/>
      <c r="O79" s="7"/>
      <c r="P79" s="7"/>
    </row>
    <row r="80" spans="2:16" ht="15" thickBot="1">
      <c r="B80" s="5" t="s">
        <v>157</v>
      </c>
      <c r="C80" s="4">
        <v>154</v>
      </c>
      <c r="D80" s="2">
        <v>27</v>
      </c>
      <c r="E80" s="4"/>
      <c r="F80" s="4"/>
      <c r="G80" s="4">
        <v>1</v>
      </c>
      <c r="H80" s="4">
        <v>153</v>
      </c>
      <c r="I80" s="4"/>
      <c r="J80" s="4">
        <v>15</v>
      </c>
      <c r="K80" s="4"/>
      <c r="L80" s="10">
        <f t="shared" si="2"/>
        <v>0</v>
      </c>
      <c r="M80" s="59">
        <f t="shared" si="3"/>
        <v>0</v>
      </c>
      <c r="N80" s="6"/>
      <c r="O80" s="7"/>
      <c r="P80" s="7"/>
    </row>
    <row r="81" spans="2:16" ht="15" thickBot="1">
      <c r="B81" s="5" t="s">
        <v>78</v>
      </c>
      <c r="C81" s="4">
        <v>148</v>
      </c>
      <c r="D81" s="2">
        <v>12</v>
      </c>
      <c r="E81" s="4">
        <v>2</v>
      </c>
      <c r="F81" s="4"/>
      <c r="G81" s="4">
        <v>1</v>
      </c>
      <c r="H81" s="4">
        <v>145</v>
      </c>
      <c r="I81" s="4">
        <v>1</v>
      </c>
      <c r="J81" s="4">
        <v>71</v>
      </c>
      <c r="K81" s="4">
        <v>1</v>
      </c>
      <c r="L81" s="10">
        <f t="shared" si="2"/>
        <v>2.0270270270270271E-2</v>
      </c>
      <c r="M81" s="59">
        <f t="shared" si="3"/>
        <v>6.8965517241379309E-3</v>
      </c>
      <c r="N81" s="6"/>
      <c r="O81" s="7"/>
      <c r="P81" s="7"/>
    </row>
    <row r="82" spans="2:16" ht="15" thickBot="1">
      <c r="B82" s="5" t="s">
        <v>32</v>
      </c>
      <c r="C82" s="4">
        <v>134</v>
      </c>
      <c r="D82" s="2">
        <v>11</v>
      </c>
      <c r="E82" s="4"/>
      <c r="F82" s="4"/>
      <c r="G82" s="4">
        <v>17</v>
      </c>
      <c r="H82" s="4">
        <v>117</v>
      </c>
      <c r="I82" s="4">
        <v>3</v>
      </c>
      <c r="J82" s="4">
        <v>1</v>
      </c>
      <c r="K82" s="4"/>
      <c r="L82" s="10">
        <f t="shared" si="2"/>
        <v>2.2388059701492536E-2</v>
      </c>
      <c r="M82" s="59">
        <f t="shared" si="3"/>
        <v>2.564102564102564E-2</v>
      </c>
      <c r="N82" s="6"/>
      <c r="O82" s="7"/>
      <c r="P82" s="7"/>
    </row>
    <row r="83" spans="2:16" ht="15" thickBot="1">
      <c r="B83" s="5" t="s">
        <v>150</v>
      </c>
      <c r="C83" s="4">
        <v>125</v>
      </c>
      <c r="D83" s="2">
        <v>16</v>
      </c>
      <c r="E83" s="4">
        <v>1</v>
      </c>
      <c r="F83" s="4"/>
      <c r="G83" s="4">
        <v>2</v>
      </c>
      <c r="H83" s="4">
        <v>122</v>
      </c>
      <c r="I83" s="4">
        <v>10</v>
      </c>
      <c r="J83" s="4">
        <v>31</v>
      </c>
      <c r="K83" s="4">
        <v>0.2</v>
      </c>
      <c r="L83" s="10">
        <f t="shared" si="2"/>
        <v>8.7999999999999995E-2</v>
      </c>
      <c r="M83" s="59">
        <f t="shared" si="3"/>
        <v>8.1967213114754092E-2</v>
      </c>
      <c r="N83" s="6"/>
      <c r="O83" s="7"/>
      <c r="P83" s="7"/>
    </row>
    <row r="84" spans="2:16" ht="15" thickBot="1">
      <c r="B84" s="5" t="s">
        <v>40</v>
      </c>
      <c r="C84" s="4">
        <v>124</v>
      </c>
      <c r="D84" s="2">
        <v>8</v>
      </c>
      <c r="E84" s="4">
        <v>3</v>
      </c>
      <c r="F84" s="3">
        <v>2</v>
      </c>
      <c r="G84" s="4">
        <v>3</v>
      </c>
      <c r="H84" s="4">
        <v>118</v>
      </c>
      <c r="I84" s="4">
        <v>3</v>
      </c>
      <c r="J84" s="4">
        <v>103</v>
      </c>
      <c r="K84" s="4">
        <v>2</v>
      </c>
      <c r="L84" s="10">
        <f t="shared" si="2"/>
        <v>4.8387096774193547E-2</v>
      </c>
      <c r="M84" s="59">
        <f t="shared" si="3"/>
        <v>2.5423728813559324E-2</v>
      </c>
      <c r="N84" s="6"/>
      <c r="O84" s="7"/>
      <c r="P84" s="7"/>
    </row>
    <row r="85" spans="2:16" ht="15" thickBot="1">
      <c r="B85" s="5" t="s">
        <v>102</v>
      </c>
      <c r="C85" s="4">
        <v>123</v>
      </c>
      <c r="D85" s="2">
        <v>19</v>
      </c>
      <c r="E85" s="4">
        <v>5</v>
      </c>
      <c r="F85" s="3">
        <v>1</v>
      </c>
      <c r="G85" s="4">
        <v>10</v>
      </c>
      <c r="H85" s="4">
        <v>108</v>
      </c>
      <c r="I85" s="4">
        <v>2</v>
      </c>
      <c r="J85" s="4">
        <v>43</v>
      </c>
      <c r="K85" s="4">
        <v>2</v>
      </c>
      <c r="L85" s="10">
        <f t="shared" si="2"/>
        <v>5.6910569105691054E-2</v>
      </c>
      <c r="M85" s="59">
        <f t="shared" si="3"/>
        <v>1.8518518518518517E-2</v>
      </c>
      <c r="N85" s="6"/>
      <c r="O85" s="7"/>
      <c r="P85" s="7"/>
    </row>
    <row r="86" spans="2:16" ht="15" thickBot="1">
      <c r="B86" s="5" t="s">
        <v>17</v>
      </c>
      <c r="C86" s="4">
        <v>122</v>
      </c>
      <c r="D86" s="2">
        <v>4</v>
      </c>
      <c r="E86" s="4"/>
      <c r="F86" s="4"/>
      <c r="G86" s="4">
        <v>33</v>
      </c>
      <c r="H86" s="4">
        <v>89</v>
      </c>
      <c r="I86" s="4"/>
      <c r="J86" s="1">
        <v>2497</v>
      </c>
      <c r="K86" s="4"/>
      <c r="L86" s="10">
        <f t="shared" si="2"/>
        <v>0</v>
      </c>
      <c r="M86" s="59">
        <f t="shared" si="3"/>
        <v>0</v>
      </c>
      <c r="N86" s="6"/>
      <c r="O86" s="7"/>
      <c r="P86" s="7"/>
    </row>
    <row r="87" spans="2:16" ht="15" thickBot="1">
      <c r="B87" s="5" t="s">
        <v>156</v>
      </c>
      <c r="C87" s="4">
        <v>114</v>
      </c>
      <c r="D87" s="2">
        <v>15</v>
      </c>
      <c r="E87" s="4">
        <v>4</v>
      </c>
      <c r="F87" s="4"/>
      <c r="G87" s="4">
        <v>7</v>
      </c>
      <c r="H87" s="4">
        <v>103</v>
      </c>
      <c r="I87" s="4"/>
      <c r="J87" s="4">
        <v>5</v>
      </c>
      <c r="K87" s="4">
        <v>0.2</v>
      </c>
      <c r="L87" s="10">
        <f t="shared" si="2"/>
        <v>3.5087719298245612E-2</v>
      </c>
      <c r="M87" s="59">
        <f t="shared" si="3"/>
        <v>0</v>
      </c>
      <c r="N87" s="6"/>
      <c r="O87" s="7"/>
      <c r="P87" s="7"/>
    </row>
    <row r="88" spans="2:16" ht="15" thickBot="1">
      <c r="B88" s="5" t="s">
        <v>97</v>
      </c>
      <c r="C88" s="4">
        <v>114</v>
      </c>
      <c r="D88" s="2">
        <v>25</v>
      </c>
      <c r="E88" s="4">
        <v>4</v>
      </c>
      <c r="F88" s="3">
        <v>1</v>
      </c>
      <c r="G88" s="4">
        <v>1</v>
      </c>
      <c r="H88" s="4">
        <v>109</v>
      </c>
      <c r="I88" s="4">
        <v>11</v>
      </c>
      <c r="J88" s="4">
        <v>10</v>
      </c>
      <c r="K88" s="4">
        <v>0.3</v>
      </c>
      <c r="L88" s="10">
        <f t="shared" si="2"/>
        <v>0.13157894736842105</v>
      </c>
      <c r="M88" s="59">
        <f t="shared" si="3"/>
        <v>0.10091743119266056</v>
      </c>
      <c r="N88" s="6"/>
      <c r="O88" s="7"/>
      <c r="P88" s="7"/>
    </row>
    <row r="89" spans="2:16" ht="15" thickBot="1">
      <c r="B89" s="5" t="s">
        <v>22</v>
      </c>
      <c r="C89" s="4">
        <v>110</v>
      </c>
      <c r="D89" s="2">
        <v>3</v>
      </c>
      <c r="E89" s="4"/>
      <c r="F89" s="4"/>
      <c r="G89" s="4">
        <v>2</v>
      </c>
      <c r="H89" s="4">
        <v>108</v>
      </c>
      <c r="I89" s="4">
        <v>1</v>
      </c>
      <c r="J89" s="4">
        <v>249</v>
      </c>
      <c r="K89" s="4"/>
      <c r="L89" s="10">
        <f t="shared" si="2"/>
        <v>9.0909090909090905E-3</v>
      </c>
      <c r="M89" s="59">
        <f t="shared" si="3"/>
        <v>9.2592592592592587E-3</v>
      </c>
      <c r="N89" s="6"/>
      <c r="O89" s="7"/>
      <c r="P89" s="7"/>
    </row>
    <row r="90" spans="2:16" ht="15" thickBot="1">
      <c r="B90" s="5" t="s">
        <v>21</v>
      </c>
      <c r="C90" s="4">
        <v>104</v>
      </c>
      <c r="D90" s="2">
        <v>13</v>
      </c>
      <c r="E90" s="4"/>
      <c r="F90" s="4"/>
      <c r="G90" s="4">
        <v>2</v>
      </c>
      <c r="H90" s="4">
        <v>102</v>
      </c>
      <c r="I90" s="4">
        <v>2</v>
      </c>
      <c r="J90" s="4">
        <v>238</v>
      </c>
      <c r="K90" s="4"/>
      <c r="L90" s="10">
        <f t="shared" si="2"/>
        <v>1.9230769230769232E-2</v>
      </c>
      <c r="M90" s="59">
        <f t="shared" si="3"/>
        <v>1.9607843137254902E-2</v>
      </c>
      <c r="N90" s="6"/>
      <c r="O90" s="7"/>
      <c r="P90" s="7"/>
    </row>
    <row r="91" spans="2:16" ht="15" thickBot="1">
      <c r="B91" s="5" t="s">
        <v>167</v>
      </c>
      <c r="C91" s="4">
        <v>102</v>
      </c>
      <c r="D91" s="2">
        <v>5</v>
      </c>
      <c r="E91" s="4"/>
      <c r="F91" s="4"/>
      <c r="G91" s="4">
        <v>2</v>
      </c>
      <c r="H91" s="4">
        <v>100</v>
      </c>
      <c r="I91" s="4">
        <v>2</v>
      </c>
      <c r="J91" s="4">
        <v>5</v>
      </c>
      <c r="K91" s="4"/>
      <c r="L91" s="10">
        <f t="shared" si="2"/>
        <v>1.9607843137254902E-2</v>
      </c>
      <c r="M91" s="59">
        <f t="shared" si="3"/>
        <v>0.02</v>
      </c>
      <c r="N91" s="6"/>
      <c r="O91" s="7"/>
      <c r="P91" s="7"/>
    </row>
    <row r="92" spans="2:16" ht="15" thickBot="1">
      <c r="B92" s="5" t="s">
        <v>137</v>
      </c>
      <c r="C92" s="4">
        <v>97</v>
      </c>
      <c r="D92" s="2">
        <v>24</v>
      </c>
      <c r="E92" s="4">
        <v>3</v>
      </c>
      <c r="F92" s="4"/>
      <c r="G92" s="4">
        <v>1</v>
      </c>
      <c r="H92" s="4">
        <v>93</v>
      </c>
      <c r="I92" s="4"/>
      <c r="J92" s="4">
        <v>2</v>
      </c>
      <c r="K92" s="4">
        <v>7.0000000000000007E-2</v>
      </c>
      <c r="L92" s="10">
        <f t="shared" si="2"/>
        <v>3.0927835051546393E-2</v>
      </c>
      <c r="M92" s="59">
        <f t="shared" si="3"/>
        <v>0</v>
      </c>
      <c r="N92" s="6"/>
      <c r="O92" s="7"/>
      <c r="P92" s="7"/>
    </row>
    <row r="93" spans="2:16" ht="15" thickBot="1">
      <c r="B93" s="5" t="s">
        <v>158</v>
      </c>
      <c r="C93" s="4">
        <v>94</v>
      </c>
      <c r="D93" s="2">
        <v>23</v>
      </c>
      <c r="E93" s="4"/>
      <c r="F93" s="4"/>
      <c r="G93" s="4">
        <v>1</v>
      </c>
      <c r="H93" s="4">
        <v>93</v>
      </c>
      <c r="I93" s="4"/>
      <c r="J93" s="4">
        <v>105</v>
      </c>
      <c r="K93" s="4"/>
      <c r="L93" s="10">
        <f t="shared" si="2"/>
        <v>0</v>
      </c>
      <c r="M93" s="59">
        <f t="shared" si="3"/>
        <v>0</v>
      </c>
      <c r="N93" s="6"/>
      <c r="O93" s="7"/>
      <c r="P93" s="7"/>
    </row>
    <row r="94" spans="2:16" ht="15" thickBot="1">
      <c r="B94" s="5" t="s">
        <v>85</v>
      </c>
      <c r="C94" s="4">
        <v>91</v>
      </c>
      <c r="D94" s="2">
        <v>4</v>
      </c>
      <c r="E94" s="4"/>
      <c r="F94" s="4"/>
      <c r="G94" s="4">
        <v>4</v>
      </c>
      <c r="H94" s="4">
        <v>87</v>
      </c>
      <c r="I94" s="4">
        <v>1</v>
      </c>
      <c r="J94" s="4">
        <v>5</v>
      </c>
      <c r="K94" s="4"/>
      <c r="L94" s="10">
        <f t="shared" si="2"/>
        <v>1.098901098901099E-2</v>
      </c>
      <c r="M94" s="59">
        <f t="shared" si="3"/>
        <v>1.1494252873563218E-2</v>
      </c>
      <c r="N94" s="6"/>
      <c r="O94" s="7"/>
      <c r="P94" s="7"/>
    </row>
    <row r="95" spans="2:16" ht="15" thickBot="1">
      <c r="B95" s="5" t="s">
        <v>37</v>
      </c>
      <c r="C95" s="4">
        <v>87</v>
      </c>
      <c r="D95" s="2">
        <v>15</v>
      </c>
      <c r="E95" s="4">
        <v>1</v>
      </c>
      <c r="F95" s="4"/>
      <c r="G95" s="4">
        <v>10</v>
      </c>
      <c r="H95" s="4">
        <v>76</v>
      </c>
      <c r="I95" s="4">
        <v>6</v>
      </c>
      <c r="J95" s="4">
        <v>9</v>
      </c>
      <c r="K95" s="4">
        <v>0.1</v>
      </c>
      <c r="L95" s="10">
        <f t="shared" si="2"/>
        <v>8.0459770114942528E-2</v>
      </c>
      <c r="M95" s="59">
        <f t="shared" si="3"/>
        <v>7.8947368421052627E-2</v>
      </c>
      <c r="N95" s="6"/>
      <c r="O95" s="7"/>
      <c r="P95" s="7"/>
    </row>
    <row r="96" spans="2:16" ht="15" thickBot="1">
      <c r="B96" s="5" t="s">
        <v>165</v>
      </c>
      <c r="C96" s="4">
        <v>86</v>
      </c>
      <c r="D96" s="2">
        <v>7</v>
      </c>
      <c r="E96" s="4"/>
      <c r="F96" s="4"/>
      <c r="G96" s="4">
        <v>8</v>
      </c>
      <c r="H96" s="4">
        <v>78</v>
      </c>
      <c r="I96" s="4"/>
      <c r="J96" s="4">
        <v>5</v>
      </c>
      <c r="K96" s="4"/>
      <c r="L96" s="10">
        <f t="shared" si="2"/>
        <v>0</v>
      </c>
      <c r="M96" s="59">
        <f t="shared" si="3"/>
        <v>0</v>
      </c>
      <c r="N96" s="6"/>
      <c r="O96" s="7"/>
      <c r="P96" s="7"/>
    </row>
    <row r="97" spans="2:16" ht="15" thickBot="1">
      <c r="B97" s="5" t="s">
        <v>161</v>
      </c>
      <c r="C97" s="4">
        <v>84</v>
      </c>
      <c r="D97" s="2">
        <v>18</v>
      </c>
      <c r="E97" s="4"/>
      <c r="F97" s="4"/>
      <c r="G97" s="4">
        <v>17</v>
      </c>
      <c r="H97" s="4">
        <v>67</v>
      </c>
      <c r="I97" s="4"/>
      <c r="J97" s="4">
        <v>16</v>
      </c>
      <c r="K97" s="4"/>
      <c r="L97" s="10">
        <f t="shared" si="2"/>
        <v>0</v>
      </c>
      <c r="M97" s="59">
        <f t="shared" si="3"/>
        <v>0</v>
      </c>
      <c r="N97" s="6"/>
      <c r="O97" s="7"/>
      <c r="P97" s="7"/>
    </row>
    <row r="98" spans="2:16" ht="15" thickBot="1">
      <c r="B98" s="5" t="s">
        <v>131</v>
      </c>
      <c r="C98" s="4">
        <v>84</v>
      </c>
      <c r="D98" s="4"/>
      <c r="E98" s="4"/>
      <c r="F98" s="4"/>
      <c r="G98" s="4">
        <v>15</v>
      </c>
      <c r="H98" s="4">
        <v>69</v>
      </c>
      <c r="I98" s="4">
        <v>2</v>
      </c>
      <c r="J98" s="4">
        <v>3</v>
      </c>
      <c r="K98" s="4"/>
      <c r="L98" s="10">
        <f t="shared" si="2"/>
        <v>2.3809523809523808E-2</v>
      </c>
      <c r="M98" s="59">
        <f t="shared" si="3"/>
        <v>2.8985507246376812E-2</v>
      </c>
      <c r="N98" s="6"/>
      <c r="O98" s="7"/>
      <c r="P98" s="7"/>
    </row>
    <row r="99" spans="2:16" ht="15" thickBot="1">
      <c r="B99" s="5" t="s">
        <v>42</v>
      </c>
      <c r="C99" s="4">
        <v>81</v>
      </c>
      <c r="D99" s="4"/>
      <c r="E99" s="4"/>
      <c r="F99" s="4"/>
      <c r="G99" s="4">
        <v>22</v>
      </c>
      <c r="H99" s="4">
        <v>59</v>
      </c>
      <c r="I99" s="4"/>
      <c r="J99" s="4">
        <v>9</v>
      </c>
      <c r="K99" s="4"/>
      <c r="L99" s="10">
        <f t="shared" si="2"/>
        <v>0</v>
      </c>
      <c r="M99" s="59">
        <f t="shared" si="3"/>
        <v>0</v>
      </c>
      <c r="N99" s="6"/>
      <c r="O99" s="7"/>
      <c r="P99" s="7"/>
    </row>
    <row r="100" spans="2:16" ht="15" thickBot="1">
      <c r="B100" s="5" t="s">
        <v>155</v>
      </c>
      <c r="C100" s="4">
        <v>74</v>
      </c>
      <c r="D100" s="2">
        <v>34</v>
      </c>
      <c r="E100" s="4">
        <v>1</v>
      </c>
      <c r="F100" s="4"/>
      <c r="G100" s="4">
        <v>1</v>
      </c>
      <c r="H100" s="4">
        <v>72</v>
      </c>
      <c r="I100" s="4"/>
      <c r="J100" s="4">
        <v>2</v>
      </c>
      <c r="K100" s="4">
        <v>0.03</v>
      </c>
      <c r="L100" s="10">
        <f t="shared" si="2"/>
        <v>1.3513513513513514E-2</v>
      </c>
      <c r="M100" s="59">
        <f t="shared" si="3"/>
        <v>0</v>
      </c>
      <c r="N100" s="6"/>
      <c r="O100" s="7"/>
      <c r="P100" s="7"/>
    </row>
    <row r="101" spans="2:16" ht="15" thickBot="1">
      <c r="B101" s="5" t="s">
        <v>163</v>
      </c>
      <c r="C101" s="4">
        <v>73</v>
      </c>
      <c r="D101" s="2">
        <v>48</v>
      </c>
      <c r="E101" s="4"/>
      <c r="F101" s="4"/>
      <c r="G101" s="4">
        <v>2</v>
      </c>
      <c r="H101" s="4">
        <v>71</v>
      </c>
      <c r="I101" s="4"/>
      <c r="J101" s="4">
        <v>3</v>
      </c>
      <c r="K101" s="4"/>
      <c r="L101" s="10">
        <f t="shared" si="2"/>
        <v>0</v>
      </c>
      <c r="M101" s="59">
        <f t="shared" si="3"/>
        <v>0</v>
      </c>
      <c r="N101" s="6"/>
      <c r="O101" s="7"/>
      <c r="P101" s="7"/>
    </row>
    <row r="102" spans="2:16" ht="15" thickBot="1">
      <c r="B102" s="5" t="s">
        <v>116</v>
      </c>
      <c r="C102" s="4">
        <v>72</v>
      </c>
      <c r="D102" s="2">
        <v>10</v>
      </c>
      <c r="E102" s="4"/>
      <c r="F102" s="4"/>
      <c r="G102" s="4"/>
      <c r="H102" s="4">
        <v>72</v>
      </c>
      <c r="I102" s="4"/>
      <c r="J102" s="4">
        <v>4</v>
      </c>
      <c r="K102" s="4"/>
      <c r="L102" s="10">
        <f t="shared" si="2"/>
        <v>0</v>
      </c>
      <c r="M102" s="59">
        <f t="shared" si="3"/>
        <v>0</v>
      </c>
      <c r="N102" s="6"/>
      <c r="O102" s="7"/>
      <c r="P102" s="7"/>
    </row>
    <row r="103" spans="2:16" ht="15" thickBot="1">
      <c r="B103" s="5" t="s">
        <v>92</v>
      </c>
      <c r="C103" s="4">
        <v>70</v>
      </c>
      <c r="D103" s="2">
        <v>9</v>
      </c>
      <c r="E103" s="4"/>
      <c r="F103" s="4"/>
      <c r="G103" s="4">
        <v>9</v>
      </c>
      <c r="H103" s="4">
        <v>61</v>
      </c>
      <c r="I103" s="4">
        <v>1</v>
      </c>
      <c r="J103" s="4">
        <v>18</v>
      </c>
      <c r="K103" s="4"/>
      <c r="L103" s="10">
        <f t="shared" si="2"/>
        <v>1.4285714285714285E-2</v>
      </c>
      <c r="M103" s="59">
        <f t="shared" si="3"/>
        <v>1.6393442622950821E-2</v>
      </c>
      <c r="N103" s="6"/>
      <c r="O103" s="7"/>
      <c r="P103" s="7"/>
    </row>
    <row r="104" spans="2:16" ht="15" thickBot="1">
      <c r="B104" s="5" t="s">
        <v>152</v>
      </c>
      <c r="C104" s="4">
        <v>66</v>
      </c>
      <c r="D104" s="2">
        <v>10</v>
      </c>
      <c r="E104" s="4"/>
      <c r="F104" s="4"/>
      <c r="G104" s="4">
        <v>2</v>
      </c>
      <c r="H104" s="4">
        <v>64</v>
      </c>
      <c r="I104" s="4"/>
      <c r="J104" s="4">
        <v>2</v>
      </c>
      <c r="K104" s="4"/>
      <c r="L104" s="10">
        <f t="shared" si="2"/>
        <v>0</v>
      </c>
      <c r="M104" s="59">
        <f t="shared" si="3"/>
        <v>0</v>
      </c>
      <c r="N104" s="6"/>
      <c r="O104" s="7"/>
      <c r="P104" s="7"/>
    </row>
    <row r="105" spans="2:16" ht="15" thickBot="1">
      <c r="B105" s="5" t="s">
        <v>170</v>
      </c>
      <c r="C105" s="4">
        <v>62</v>
      </c>
      <c r="D105" s="4"/>
      <c r="E105" s="4">
        <v>1</v>
      </c>
      <c r="F105" s="4"/>
      <c r="G105" s="4"/>
      <c r="H105" s="4">
        <v>61</v>
      </c>
      <c r="I105" s="4">
        <v>4</v>
      </c>
      <c r="J105" s="4">
        <v>155</v>
      </c>
      <c r="K105" s="4">
        <v>2</v>
      </c>
      <c r="L105" s="10">
        <f t="shared" si="2"/>
        <v>8.0645161290322578E-2</v>
      </c>
      <c r="M105" s="59">
        <f t="shared" si="3"/>
        <v>6.5573770491803282E-2</v>
      </c>
      <c r="N105" s="6"/>
      <c r="O105" s="7"/>
      <c r="P105" s="7"/>
    </row>
    <row r="106" spans="2:16" ht="15" thickBot="1">
      <c r="B106" s="5" t="s">
        <v>47</v>
      </c>
      <c r="C106" s="4">
        <v>60</v>
      </c>
      <c r="D106" s="2">
        <v>1</v>
      </c>
      <c r="E106" s="4"/>
      <c r="F106" s="4"/>
      <c r="G106" s="4">
        <v>16</v>
      </c>
      <c r="H106" s="4">
        <v>44</v>
      </c>
      <c r="I106" s="4"/>
      <c r="J106" s="4">
        <v>12</v>
      </c>
      <c r="K106" s="4"/>
      <c r="L106" s="10">
        <f t="shared" si="2"/>
        <v>0</v>
      </c>
      <c r="M106" s="59">
        <f t="shared" si="3"/>
        <v>0</v>
      </c>
      <c r="N106" s="6"/>
      <c r="O106" s="7"/>
      <c r="P106" s="7"/>
    </row>
    <row r="107" spans="2:16" ht="15" thickBot="1">
      <c r="B107" s="5" t="s">
        <v>169</v>
      </c>
      <c r="C107" s="4">
        <v>57</v>
      </c>
      <c r="D107" s="2">
        <v>4</v>
      </c>
      <c r="E107" s="4">
        <v>1</v>
      </c>
      <c r="F107" s="4"/>
      <c r="G107" s="4"/>
      <c r="H107" s="4">
        <v>56</v>
      </c>
      <c r="I107" s="4">
        <v>7</v>
      </c>
      <c r="J107" s="4">
        <v>152</v>
      </c>
      <c r="K107" s="4">
        <v>3</v>
      </c>
      <c r="L107" s="10">
        <f t="shared" si="2"/>
        <v>0.14035087719298245</v>
      </c>
      <c r="M107" s="59">
        <f t="shared" si="3"/>
        <v>0.125</v>
      </c>
      <c r="N107" s="6"/>
      <c r="O107" s="7"/>
      <c r="P107" s="7"/>
    </row>
    <row r="108" spans="2:16" ht="21.6" thickBot="1">
      <c r="B108" s="5" t="s">
        <v>108</v>
      </c>
      <c r="C108" s="4">
        <v>57</v>
      </c>
      <c r="D108" s="2">
        <v>6</v>
      </c>
      <c r="E108" s="4"/>
      <c r="F108" s="4"/>
      <c r="G108" s="4"/>
      <c r="H108" s="4">
        <v>57</v>
      </c>
      <c r="I108" s="4"/>
      <c r="J108" s="4">
        <v>41</v>
      </c>
      <c r="K108" s="4"/>
      <c r="L108" s="10">
        <f t="shared" si="2"/>
        <v>0</v>
      </c>
      <c r="M108" s="59">
        <f t="shared" si="3"/>
        <v>0</v>
      </c>
      <c r="N108" s="6"/>
      <c r="O108" s="7"/>
      <c r="P108" s="7"/>
    </row>
    <row r="109" spans="2:16" ht="15" thickBot="1">
      <c r="B109" s="5" t="s">
        <v>166</v>
      </c>
      <c r="C109" s="4">
        <v>53</v>
      </c>
      <c r="D109" s="2">
        <v>26</v>
      </c>
      <c r="E109" s="4">
        <v>2</v>
      </c>
      <c r="F109" s="4"/>
      <c r="G109" s="4"/>
      <c r="H109" s="4">
        <v>51</v>
      </c>
      <c r="I109" s="4"/>
      <c r="J109" s="4">
        <v>2</v>
      </c>
      <c r="K109" s="4">
        <v>0.06</v>
      </c>
      <c r="L109" s="10">
        <f t="shared" si="2"/>
        <v>3.7735849056603772E-2</v>
      </c>
      <c r="M109" s="59">
        <f t="shared" si="3"/>
        <v>0</v>
      </c>
      <c r="N109" s="6"/>
      <c r="O109" s="7"/>
      <c r="P109" s="7"/>
    </row>
    <row r="110" spans="2:16" ht="15" thickBot="1">
      <c r="B110" s="5" t="s">
        <v>36</v>
      </c>
      <c r="C110" s="4">
        <v>51</v>
      </c>
      <c r="D110" s="4"/>
      <c r="E110" s="4"/>
      <c r="F110" s="4"/>
      <c r="G110" s="4"/>
      <c r="H110" s="4">
        <v>51</v>
      </c>
      <c r="I110" s="4"/>
      <c r="J110" s="1">
        <v>1338</v>
      </c>
      <c r="K110" s="4"/>
      <c r="L110" s="10">
        <f t="shared" si="2"/>
        <v>0</v>
      </c>
      <c r="M110" s="59">
        <f t="shared" si="3"/>
        <v>0</v>
      </c>
      <c r="N110" s="6"/>
      <c r="O110" s="7"/>
      <c r="P110" s="7"/>
    </row>
    <row r="111" spans="2:16" ht="15" thickBot="1">
      <c r="B111" s="5" t="s">
        <v>159</v>
      </c>
      <c r="C111" s="4">
        <v>50</v>
      </c>
      <c r="D111" s="2">
        <v>4</v>
      </c>
      <c r="E111" s="4"/>
      <c r="F111" s="4"/>
      <c r="G111" s="4"/>
      <c r="H111" s="4">
        <v>50</v>
      </c>
      <c r="I111" s="4"/>
      <c r="J111" s="4">
        <v>1</v>
      </c>
      <c r="K111" s="4"/>
      <c r="L111" s="10">
        <f t="shared" si="2"/>
        <v>0</v>
      </c>
      <c r="M111" s="59">
        <f t="shared" si="3"/>
        <v>0</v>
      </c>
      <c r="N111" s="6"/>
      <c r="O111" s="7"/>
      <c r="P111" s="7"/>
    </row>
    <row r="112" spans="2:16" ht="15" thickBot="1">
      <c r="B112" s="5" t="s">
        <v>96</v>
      </c>
      <c r="C112" s="4">
        <v>48</v>
      </c>
      <c r="D112" s="2">
        <v>8</v>
      </c>
      <c r="E112" s="4">
        <v>1</v>
      </c>
      <c r="F112" s="4"/>
      <c r="G112" s="4">
        <v>1</v>
      </c>
      <c r="H112" s="4">
        <v>46</v>
      </c>
      <c r="I112" s="4">
        <v>2</v>
      </c>
      <c r="J112" s="4">
        <v>4</v>
      </c>
      <c r="K112" s="4">
        <v>0.09</v>
      </c>
      <c r="L112" s="10">
        <f t="shared" si="2"/>
        <v>6.25E-2</v>
      </c>
      <c r="M112" s="59">
        <f t="shared" si="3"/>
        <v>4.3478260869565216E-2</v>
      </c>
      <c r="N112" s="6"/>
      <c r="O112" s="7"/>
      <c r="P112" s="7"/>
    </row>
    <row r="113" spans="2:16" ht="15" thickBot="1">
      <c r="B113" s="5" t="s">
        <v>83</v>
      </c>
      <c r="C113" s="4">
        <v>47</v>
      </c>
      <c r="D113" s="2">
        <v>20</v>
      </c>
      <c r="E113" s="4">
        <v>1</v>
      </c>
      <c r="F113" s="4"/>
      <c r="G113" s="4"/>
      <c r="H113" s="4">
        <v>46</v>
      </c>
      <c r="I113" s="4"/>
      <c r="J113" s="4">
        <v>75</v>
      </c>
      <c r="K113" s="4">
        <v>2</v>
      </c>
      <c r="L113" s="10">
        <f t="shared" si="2"/>
        <v>2.1276595744680851E-2</v>
      </c>
      <c r="M113" s="59">
        <f t="shared" si="3"/>
        <v>0</v>
      </c>
      <c r="N113" s="6"/>
      <c r="O113" s="7"/>
      <c r="P113" s="7"/>
    </row>
    <row r="114" spans="2:16" ht="15" thickBot="1">
      <c r="B114" s="5" t="s">
        <v>168</v>
      </c>
      <c r="C114" s="4">
        <v>45</v>
      </c>
      <c r="D114" s="2">
        <v>9</v>
      </c>
      <c r="E114" s="4">
        <v>2</v>
      </c>
      <c r="F114" s="4"/>
      <c r="G114" s="4"/>
      <c r="H114" s="4">
        <v>43</v>
      </c>
      <c r="I114" s="4"/>
      <c r="J114" s="4">
        <v>0.5</v>
      </c>
      <c r="K114" s="4">
        <v>0.02</v>
      </c>
      <c r="L114" s="10">
        <f t="shared" si="2"/>
        <v>4.4444444444444446E-2</v>
      </c>
      <c r="M114" s="59">
        <f t="shared" si="3"/>
        <v>0</v>
      </c>
      <c r="N114" s="6"/>
      <c r="O114" s="7"/>
      <c r="P114" s="7"/>
    </row>
    <row r="115" spans="2:16" ht="15" thickBot="1">
      <c r="B115" s="5" t="s">
        <v>140</v>
      </c>
      <c r="C115" s="4">
        <v>44</v>
      </c>
      <c r="D115" s="2">
        <v>4</v>
      </c>
      <c r="E115" s="4">
        <v>1</v>
      </c>
      <c r="F115" s="4"/>
      <c r="G115" s="4">
        <v>2</v>
      </c>
      <c r="H115" s="4">
        <v>41</v>
      </c>
      <c r="I115" s="4"/>
      <c r="J115" s="4">
        <v>0.2</v>
      </c>
      <c r="K115" s="4">
        <v>0</v>
      </c>
      <c r="L115" s="10">
        <f t="shared" si="2"/>
        <v>2.2727272727272728E-2</v>
      </c>
      <c r="M115" s="59">
        <f t="shared" si="3"/>
        <v>0</v>
      </c>
      <c r="N115" s="6"/>
      <c r="O115" s="7"/>
      <c r="P115" s="7"/>
    </row>
    <row r="116" spans="2:16" ht="15" thickBot="1">
      <c r="B116" s="5" t="s">
        <v>164</v>
      </c>
      <c r="C116" s="4">
        <v>42</v>
      </c>
      <c r="D116" s="2">
        <v>6</v>
      </c>
      <c r="E116" s="4">
        <v>2</v>
      </c>
      <c r="F116" s="4"/>
      <c r="G116" s="4"/>
      <c r="H116" s="4">
        <v>40</v>
      </c>
      <c r="I116" s="4">
        <v>1</v>
      </c>
      <c r="J116" s="4">
        <v>33</v>
      </c>
      <c r="K116" s="4">
        <v>2</v>
      </c>
      <c r="L116" s="10">
        <f t="shared" si="2"/>
        <v>7.1428571428571425E-2</v>
      </c>
      <c r="M116" s="59">
        <f t="shared" si="3"/>
        <v>2.5000000000000001E-2</v>
      </c>
      <c r="N116" s="6"/>
      <c r="O116" s="7"/>
      <c r="P116" s="7"/>
    </row>
    <row r="117" spans="2:16" ht="15" thickBot="1">
      <c r="B117" s="5" t="s">
        <v>53</v>
      </c>
      <c r="C117" s="4">
        <v>42</v>
      </c>
      <c r="D117" s="2">
        <v>26</v>
      </c>
      <c r="E117" s="4"/>
      <c r="F117" s="4"/>
      <c r="G117" s="4"/>
      <c r="H117" s="4">
        <v>42</v>
      </c>
      <c r="I117" s="4"/>
      <c r="J117" s="4">
        <v>6</v>
      </c>
      <c r="K117" s="4"/>
      <c r="L117" s="10">
        <f t="shared" si="2"/>
        <v>0</v>
      </c>
      <c r="M117" s="59">
        <f t="shared" si="3"/>
        <v>0</v>
      </c>
      <c r="N117" s="6"/>
      <c r="O117" s="7"/>
      <c r="P117" s="7"/>
    </row>
    <row r="118" spans="2:16" ht="15" thickBot="1">
      <c r="B118" s="5" t="s">
        <v>172</v>
      </c>
      <c r="C118" s="4">
        <v>40</v>
      </c>
      <c r="D118" s="2">
        <v>4</v>
      </c>
      <c r="E118" s="4"/>
      <c r="F118" s="4"/>
      <c r="G118" s="4"/>
      <c r="H118" s="4">
        <v>40</v>
      </c>
      <c r="I118" s="4"/>
      <c r="J118" s="4">
        <v>3</v>
      </c>
      <c r="K118" s="4"/>
      <c r="L118" s="10">
        <f t="shared" si="2"/>
        <v>0</v>
      </c>
      <c r="M118" s="59">
        <f t="shared" si="3"/>
        <v>0</v>
      </c>
      <c r="N118" s="6"/>
      <c r="O118" s="7"/>
      <c r="P118" s="7"/>
    </row>
    <row r="119" spans="2:16" ht="15" thickBot="1">
      <c r="B119" s="5" t="s">
        <v>141</v>
      </c>
      <c r="C119" s="4">
        <v>39</v>
      </c>
      <c r="D119" s="2">
        <v>6</v>
      </c>
      <c r="E119" s="4">
        <v>4</v>
      </c>
      <c r="F119" s="3">
        <v>1</v>
      </c>
      <c r="G119" s="4">
        <v>5</v>
      </c>
      <c r="H119" s="4">
        <v>30</v>
      </c>
      <c r="I119" s="4"/>
      <c r="J119" s="4">
        <v>0.2</v>
      </c>
      <c r="K119" s="4">
        <v>0.02</v>
      </c>
      <c r="L119" s="10">
        <f t="shared" si="2"/>
        <v>0.10256410256410256</v>
      </c>
      <c r="M119" s="59">
        <f t="shared" si="3"/>
        <v>0</v>
      </c>
      <c r="N119" s="6"/>
      <c r="O119" s="7"/>
      <c r="P119" s="7"/>
    </row>
    <row r="120" spans="2:16" ht="15" thickBot="1">
      <c r="B120" s="5" t="s">
        <v>230</v>
      </c>
      <c r="C120" s="4">
        <v>39</v>
      </c>
      <c r="D120" s="2">
        <v>8</v>
      </c>
      <c r="E120" s="4">
        <v>2</v>
      </c>
      <c r="F120" s="4"/>
      <c r="G120" s="4">
        <v>1</v>
      </c>
      <c r="H120" s="4">
        <v>36</v>
      </c>
      <c r="I120" s="4"/>
      <c r="J120" s="4">
        <v>14</v>
      </c>
      <c r="K120" s="4">
        <v>0.7</v>
      </c>
      <c r="L120" s="10">
        <f t="shared" si="2"/>
        <v>5.128205128205128E-2</v>
      </c>
      <c r="M120" s="59">
        <f t="shared" si="3"/>
        <v>0</v>
      </c>
      <c r="N120" s="6"/>
      <c r="O120" s="7"/>
      <c r="P120" s="7"/>
    </row>
    <row r="121" spans="2:16" ht="15" thickBot="1">
      <c r="B121" s="5" t="s">
        <v>160</v>
      </c>
      <c r="C121" s="4">
        <v>36</v>
      </c>
      <c r="D121" s="4"/>
      <c r="E121" s="4"/>
      <c r="F121" s="4"/>
      <c r="G121" s="4"/>
      <c r="H121" s="4">
        <v>36</v>
      </c>
      <c r="I121" s="4"/>
      <c r="J121" s="4">
        <v>207</v>
      </c>
      <c r="K121" s="4"/>
      <c r="L121" s="10">
        <f t="shared" si="2"/>
        <v>0</v>
      </c>
      <c r="M121" s="59">
        <f t="shared" si="3"/>
        <v>0</v>
      </c>
      <c r="N121" s="6"/>
      <c r="O121" s="7"/>
      <c r="P121" s="7"/>
    </row>
    <row r="122" spans="2:16" ht="15" thickBot="1">
      <c r="B122" s="5" t="s">
        <v>101</v>
      </c>
      <c r="C122" s="4">
        <v>36</v>
      </c>
      <c r="D122" s="2">
        <v>12</v>
      </c>
      <c r="E122" s="4"/>
      <c r="F122" s="4"/>
      <c r="G122" s="4"/>
      <c r="H122" s="4">
        <v>36</v>
      </c>
      <c r="I122" s="4"/>
      <c r="J122" s="4">
        <v>132</v>
      </c>
      <c r="K122" s="4"/>
      <c r="L122" s="10">
        <f t="shared" si="2"/>
        <v>0</v>
      </c>
      <c r="M122" s="59">
        <f t="shared" si="3"/>
        <v>0</v>
      </c>
      <c r="N122" s="6"/>
      <c r="O122" s="7"/>
      <c r="P122" s="7"/>
    </row>
    <row r="123" spans="2:16" ht="15" thickBot="1">
      <c r="B123" s="5" t="s">
        <v>231</v>
      </c>
      <c r="C123" s="4">
        <v>32</v>
      </c>
      <c r="D123" s="2">
        <v>3</v>
      </c>
      <c r="E123" s="4">
        <v>1</v>
      </c>
      <c r="F123" s="4"/>
      <c r="G123" s="4"/>
      <c r="H123" s="4">
        <v>31</v>
      </c>
      <c r="I123" s="4"/>
      <c r="J123" s="4">
        <v>190</v>
      </c>
      <c r="K123" s="4">
        <v>6</v>
      </c>
      <c r="L123" s="10">
        <f t="shared" si="2"/>
        <v>3.125E-2</v>
      </c>
      <c r="M123" s="59">
        <f t="shared" si="3"/>
        <v>0</v>
      </c>
      <c r="N123" s="6"/>
      <c r="O123" s="7"/>
      <c r="P123" s="7"/>
    </row>
    <row r="124" spans="2:16" ht="15" thickBot="1">
      <c r="B124" s="5" t="s">
        <v>162</v>
      </c>
      <c r="C124" s="4">
        <v>30</v>
      </c>
      <c r="D124" s="4"/>
      <c r="E124" s="4"/>
      <c r="F124" s="4"/>
      <c r="G124" s="4"/>
      <c r="H124" s="4">
        <v>30</v>
      </c>
      <c r="I124" s="4"/>
      <c r="J124" s="4">
        <v>3</v>
      </c>
      <c r="K124" s="4"/>
      <c r="L124" s="10">
        <f t="shared" si="2"/>
        <v>0</v>
      </c>
      <c r="M124" s="59">
        <f t="shared" si="3"/>
        <v>0</v>
      </c>
      <c r="N124" s="6"/>
      <c r="O124" s="7"/>
      <c r="P124" s="7"/>
    </row>
    <row r="125" spans="2:16" ht="15" thickBot="1">
      <c r="B125" s="5" t="s">
        <v>144</v>
      </c>
      <c r="C125" s="4">
        <v>29</v>
      </c>
      <c r="D125" s="2">
        <v>2</v>
      </c>
      <c r="E125" s="4"/>
      <c r="F125" s="4"/>
      <c r="G125" s="4"/>
      <c r="H125" s="4">
        <v>29</v>
      </c>
      <c r="I125" s="4"/>
      <c r="J125" s="4">
        <v>2</v>
      </c>
      <c r="K125" s="4"/>
      <c r="L125" s="10">
        <f t="shared" si="2"/>
        <v>0</v>
      </c>
      <c r="M125" s="59">
        <f t="shared" si="3"/>
        <v>0</v>
      </c>
      <c r="N125" s="6"/>
      <c r="O125" s="7"/>
      <c r="P125" s="7"/>
    </row>
    <row r="126" spans="2:16" ht="15" thickBot="1">
      <c r="B126" s="5" t="s">
        <v>181</v>
      </c>
      <c r="C126" s="4">
        <v>28</v>
      </c>
      <c r="D126" s="2">
        <v>3</v>
      </c>
      <c r="E126" s="4"/>
      <c r="F126" s="4"/>
      <c r="G126" s="4">
        <v>10</v>
      </c>
      <c r="H126" s="4">
        <v>18</v>
      </c>
      <c r="I126" s="4"/>
      <c r="J126" s="4">
        <v>43</v>
      </c>
      <c r="K126" s="4"/>
      <c r="L126" s="10">
        <f t="shared" si="2"/>
        <v>0</v>
      </c>
      <c r="M126" s="59">
        <f t="shared" si="3"/>
        <v>0</v>
      </c>
      <c r="N126" s="6"/>
      <c r="O126" s="7"/>
      <c r="P126" s="7"/>
    </row>
    <row r="127" spans="2:16" ht="15" thickBot="1">
      <c r="B127" s="5" t="s">
        <v>114</v>
      </c>
      <c r="C127" s="4">
        <v>27</v>
      </c>
      <c r="D127" s="2">
        <v>5</v>
      </c>
      <c r="E127" s="4">
        <v>2</v>
      </c>
      <c r="F127" s="3">
        <v>1</v>
      </c>
      <c r="G127" s="4"/>
      <c r="H127" s="4">
        <v>25</v>
      </c>
      <c r="I127" s="4">
        <v>1</v>
      </c>
      <c r="J127" s="4">
        <v>4</v>
      </c>
      <c r="K127" s="4">
        <v>0.3</v>
      </c>
      <c r="L127" s="10">
        <f t="shared" si="2"/>
        <v>0.1111111111111111</v>
      </c>
      <c r="M127" s="59">
        <f t="shared" si="3"/>
        <v>0.04</v>
      </c>
      <c r="N127" s="6"/>
      <c r="O127" s="7"/>
      <c r="P127" s="7"/>
    </row>
    <row r="128" spans="2:16" ht="15" thickBot="1">
      <c r="B128" s="5" t="s">
        <v>71</v>
      </c>
      <c r="C128" s="4">
        <v>25</v>
      </c>
      <c r="D128" s="2">
        <v>7</v>
      </c>
      <c r="E128" s="4"/>
      <c r="F128" s="4"/>
      <c r="G128" s="4"/>
      <c r="H128" s="4">
        <v>25</v>
      </c>
      <c r="I128" s="4"/>
      <c r="J128" s="4">
        <v>89</v>
      </c>
      <c r="K128" s="4"/>
      <c r="L128" s="10">
        <f t="shared" si="2"/>
        <v>0</v>
      </c>
      <c r="M128" s="59">
        <f t="shared" si="3"/>
        <v>0</v>
      </c>
      <c r="N128" s="6"/>
      <c r="O128" s="7"/>
      <c r="P128" s="7"/>
    </row>
    <row r="129" spans="2:16" ht="15" thickBot="1">
      <c r="B129" s="5" t="s">
        <v>118</v>
      </c>
      <c r="C129" s="4">
        <v>25</v>
      </c>
      <c r="D129" s="2">
        <v>9</v>
      </c>
      <c r="E129" s="4"/>
      <c r="F129" s="4"/>
      <c r="G129" s="4"/>
      <c r="H129" s="4">
        <v>25</v>
      </c>
      <c r="I129" s="4"/>
      <c r="J129" s="4">
        <v>0.5</v>
      </c>
      <c r="K129" s="4"/>
      <c r="L129" s="10">
        <f t="shared" si="2"/>
        <v>0</v>
      </c>
      <c r="M129" s="59">
        <f t="shared" si="3"/>
        <v>0</v>
      </c>
      <c r="N129" s="6"/>
      <c r="O129" s="7"/>
      <c r="P129" s="7"/>
    </row>
    <row r="130" spans="2:16" ht="15" thickBot="1">
      <c r="B130" s="5" t="s">
        <v>173</v>
      </c>
      <c r="C130" s="4">
        <v>23</v>
      </c>
      <c r="D130" s="4"/>
      <c r="E130" s="4"/>
      <c r="F130" s="4"/>
      <c r="G130" s="4">
        <v>1</v>
      </c>
      <c r="H130" s="4">
        <v>22</v>
      </c>
      <c r="I130" s="4"/>
      <c r="J130" s="4">
        <v>586</v>
      </c>
      <c r="K130" s="4"/>
      <c r="L130" s="10">
        <f t="shared" si="2"/>
        <v>0</v>
      </c>
      <c r="M130" s="59">
        <f t="shared" si="3"/>
        <v>0</v>
      </c>
      <c r="N130" s="6"/>
      <c r="O130" s="7"/>
      <c r="P130" s="7"/>
    </row>
    <row r="131" spans="2:16" ht="15" thickBot="1">
      <c r="B131" s="5" t="s">
        <v>175</v>
      </c>
      <c r="C131" s="4">
        <v>23</v>
      </c>
      <c r="D131" s="2">
        <v>3</v>
      </c>
      <c r="E131" s="4"/>
      <c r="F131" s="4"/>
      <c r="G131" s="4">
        <v>6</v>
      </c>
      <c r="H131" s="4">
        <v>17</v>
      </c>
      <c r="I131" s="4"/>
      <c r="J131" s="4">
        <v>77</v>
      </c>
      <c r="K131" s="4"/>
      <c r="L131" s="10">
        <f t="shared" si="2"/>
        <v>0</v>
      </c>
      <c r="M131" s="59">
        <f t="shared" si="3"/>
        <v>0</v>
      </c>
      <c r="N131" s="6"/>
      <c r="O131" s="7"/>
      <c r="P131" s="7"/>
    </row>
    <row r="132" spans="2:16" ht="15" thickBot="1">
      <c r="B132" s="5" t="s">
        <v>44</v>
      </c>
      <c r="C132" s="4">
        <v>23</v>
      </c>
      <c r="D132" s="2">
        <v>10</v>
      </c>
      <c r="E132" s="4"/>
      <c r="F132" s="4"/>
      <c r="G132" s="4"/>
      <c r="H132" s="4">
        <v>23</v>
      </c>
      <c r="I132" s="4"/>
      <c r="J132" s="4">
        <v>270</v>
      </c>
      <c r="K132" s="4"/>
      <c r="L132" s="10">
        <f t="shared" ref="L132:L195" si="4">(E132+I132)/C132</f>
        <v>0</v>
      </c>
      <c r="M132" s="59">
        <f t="shared" si="3"/>
        <v>0</v>
      </c>
      <c r="N132" s="6"/>
      <c r="O132" s="7"/>
      <c r="P132" s="7"/>
    </row>
    <row r="133" spans="2:16" ht="15" thickBot="1">
      <c r="B133" s="5" t="s">
        <v>128</v>
      </c>
      <c r="C133" s="4">
        <v>21</v>
      </c>
      <c r="D133" s="2">
        <v>1</v>
      </c>
      <c r="E133" s="4">
        <v>1</v>
      </c>
      <c r="F133" s="4"/>
      <c r="G133" s="4"/>
      <c r="H133" s="4">
        <v>20</v>
      </c>
      <c r="I133" s="4"/>
      <c r="J133" s="4">
        <v>1</v>
      </c>
      <c r="K133" s="4">
        <v>0.06</v>
      </c>
      <c r="L133" s="10">
        <f t="shared" si="4"/>
        <v>4.7619047619047616E-2</v>
      </c>
      <c r="M133" s="59">
        <f t="shared" si="3"/>
        <v>0</v>
      </c>
      <c r="N133" s="6"/>
      <c r="O133" s="7"/>
      <c r="P133" s="7"/>
    </row>
    <row r="134" spans="2:16" ht="15" thickBot="1">
      <c r="B134" s="5" t="s">
        <v>121</v>
      </c>
      <c r="C134" s="4">
        <v>21</v>
      </c>
      <c r="D134" s="2">
        <v>2</v>
      </c>
      <c r="E134" s="4">
        <v>1</v>
      </c>
      <c r="F134" s="4"/>
      <c r="G134" s="4">
        <v>2</v>
      </c>
      <c r="H134" s="4">
        <v>18</v>
      </c>
      <c r="I134" s="4"/>
      <c r="J134" s="4">
        <v>7</v>
      </c>
      <c r="K134" s="4">
        <v>0.3</v>
      </c>
      <c r="L134" s="10">
        <f t="shared" si="4"/>
        <v>4.7619047619047616E-2</v>
      </c>
      <c r="M134" s="59">
        <f t="shared" ref="M134:M197" si="5">I134/H134</f>
        <v>0</v>
      </c>
      <c r="N134" s="6"/>
      <c r="O134" s="7"/>
      <c r="P134" s="7"/>
    </row>
    <row r="135" spans="2:16" ht="15" thickBot="1">
      <c r="B135" s="5" t="s">
        <v>180</v>
      </c>
      <c r="C135" s="4">
        <v>20</v>
      </c>
      <c r="D135" s="2">
        <v>2</v>
      </c>
      <c r="E135" s="4"/>
      <c r="F135" s="4"/>
      <c r="G135" s="4">
        <v>1</v>
      </c>
      <c r="H135" s="4">
        <v>19</v>
      </c>
      <c r="I135" s="4"/>
      <c r="J135" s="4">
        <v>2</v>
      </c>
      <c r="K135" s="4"/>
      <c r="L135" s="10">
        <f t="shared" si="4"/>
        <v>0</v>
      </c>
      <c r="M135" s="59">
        <f t="shared" si="5"/>
        <v>0</v>
      </c>
      <c r="N135" s="6"/>
      <c r="O135" s="7"/>
      <c r="P135" s="7"/>
    </row>
    <row r="136" spans="2:16" ht="15" thickBot="1">
      <c r="B136" s="5" t="s">
        <v>86</v>
      </c>
      <c r="C136" s="4">
        <v>18</v>
      </c>
      <c r="D136" s="2">
        <v>1</v>
      </c>
      <c r="E136" s="4"/>
      <c r="F136" s="4"/>
      <c r="G136" s="4"/>
      <c r="H136" s="4">
        <v>18</v>
      </c>
      <c r="I136" s="4"/>
      <c r="J136" s="4">
        <v>63</v>
      </c>
      <c r="K136" s="4"/>
      <c r="L136" s="10">
        <f t="shared" si="4"/>
        <v>0</v>
      </c>
      <c r="M136" s="59">
        <f t="shared" si="5"/>
        <v>0</v>
      </c>
      <c r="N136" s="6"/>
      <c r="O136" s="7"/>
      <c r="P136" s="7"/>
    </row>
    <row r="137" spans="2:16" ht="15" thickBot="1">
      <c r="B137" s="5" t="s">
        <v>174</v>
      </c>
      <c r="C137" s="4">
        <v>17</v>
      </c>
      <c r="D137" s="2">
        <v>5</v>
      </c>
      <c r="E137" s="4"/>
      <c r="F137" s="4"/>
      <c r="G137" s="4"/>
      <c r="H137" s="4">
        <v>17</v>
      </c>
      <c r="I137" s="4"/>
      <c r="J137" s="4">
        <v>0.6</v>
      </c>
      <c r="K137" s="4"/>
      <c r="L137" s="10">
        <f t="shared" si="4"/>
        <v>0</v>
      </c>
      <c r="M137" s="59">
        <f t="shared" si="5"/>
        <v>0</v>
      </c>
      <c r="N137" s="6"/>
      <c r="O137" s="7"/>
      <c r="P137" s="7"/>
    </row>
    <row r="138" spans="2:16" ht="15" thickBot="1">
      <c r="B138" s="5" t="s">
        <v>232</v>
      </c>
      <c r="C138" s="4">
        <v>17</v>
      </c>
      <c r="D138" s="4"/>
      <c r="E138" s="4"/>
      <c r="F138" s="4"/>
      <c r="G138" s="4"/>
      <c r="H138" s="4">
        <v>17</v>
      </c>
      <c r="I138" s="4"/>
      <c r="J138" s="4">
        <v>163</v>
      </c>
      <c r="K138" s="4"/>
      <c r="L138" s="10">
        <f t="shared" si="4"/>
        <v>0</v>
      </c>
      <c r="M138" s="59">
        <f t="shared" si="5"/>
        <v>0</v>
      </c>
      <c r="N138" s="6"/>
      <c r="O138" s="7"/>
      <c r="P138" s="7"/>
    </row>
    <row r="139" spans="2:16" ht="15" thickBot="1">
      <c r="B139" s="5" t="s">
        <v>26</v>
      </c>
      <c r="C139" s="4">
        <v>15</v>
      </c>
      <c r="D139" s="4"/>
      <c r="E139" s="4"/>
      <c r="F139" s="4"/>
      <c r="G139" s="4">
        <v>5</v>
      </c>
      <c r="H139" s="4">
        <v>10</v>
      </c>
      <c r="I139" s="4"/>
      <c r="J139" s="4">
        <v>445</v>
      </c>
      <c r="K139" s="4"/>
      <c r="L139" s="10">
        <f t="shared" si="4"/>
        <v>0</v>
      </c>
      <c r="M139" s="59">
        <f t="shared" si="5"/>
        <v>0</v>
      </c>
      <c r="N139" s="6"/>
      <c r="O139" s="7"/>
      <c r="P139" s="7"/>
    </row>
    <row r="140" spans="2:16" ht="15" thickBot="1">
      <c r="B140" s="5" t="s">
        <v>190</v>
      </c>
      <c r="C140" s="4">
        <v>13</v>
      </c>
      <c r="D140" s="4"/>
      <c r="E140" s="4"/>
      <c r="F140" s="4"/>
      <c r="G140" s="4">
        <v>5</v>
      </c>
      <c r="H140" s="4">
        <v>8</v>
      </c>
      <c r="I140" s="4"/>
      <c r="J140" s="4">
        <v>24</v>
      </c>
      <c r="K140" s="4"/>
      <c r="L140" s="10">
        <f t="shared" si="4"/>
        <v>0</v>
      </c>
      <c r="M140" s="59">
        <f t="shared" si="5"/>
        <v>0</v>
      </c>
      <c r="N140" s="6"/>
      <c r="O140" s="7"/>
      <c r="P140" s="7"/>
    </row>
    <row r="141" spans="2:16" ht="15" thickBot="1">
      <c r="B141" s="5" t="s">
        <v>50</v>
      </c>
      <c r="C141" s="4">
        <v>12</v>
      </c>
      <c r="D141" s="2">
        <v>3</v>
      </c>
      <c r="E141" s="4"/>
      <c r="F141" s="4"/>
      <c r="G141" s="4">
        <v>1</v>
      </c>
      <c r="H141" s="4">
        <v>11</v>
      </c>
      <c r="I141" s="4"/>
      <c r="J141" s="4">
        <v>112</v>
      </c>
      <c r="K141" s="4"/>
      <c r="L141" s="10">
        <f t="shared" si="4"/>
        <v>0</v>
      </c>
      <c r="M141" s="59">
        <f t="shared" si="5"/>
        <v>0</v>
      </c>
      <c r="N141" s="6"/>
      <c r="O141" s="7"/>
      <c r="P141" s="7"/>
    </row>
    <row r="142" spans="2:16" ht="15" thickBot="1">
      <c r="B142" s="5" t="s">
        <v>133</v>
      </c>
      <c r="C142" s="4">
        <v>12</v>
      </c>
      <c r="D142" s="2">
        <v>1</v>
      </c>
      <c r="E142" s="4"/>
      <c r="F142" s="4"/>
      <c r="G142" s="4"/>
      <c r="H142" s="4">
        <v>12</v>
      </c>
      <c r="I142" s="4"/>
      <c r="J142" s="4">
        <v>0.1</v>
      </c>
      <c r="K142" s="4"/>
      <c r="L142" s="10">
        <f t="shared" si="4"/>
        <v>0</v>
      </c>
      <c r="M142" s="59">
        <f t="shared" si="5"/>
        <v>0</v>
      </c>
      <c r="N142" s="6"/>
      <c r="O142" s="7"/>
      <c r="P142" s="7"/>
    </row>
    <row r="143" spans="2:16" ht="15" thickBot="1">
      <c r="B143" s="5" t="s">
        <v>185</v>
      </c>
      <c r="C143" s="4">
        <v>12</v>
      </c>
      <c r="D143" s="4"/>
      <c r="E143" s="4"/>
      <c r="F143" s="4"/>
      <c r="G143" s="4"/>
      <c r="H143" s="4">
        <v>12</v>
      </c>
      <c r="I143" s="4"/>
      <c r="J143" s="4">
        <v>0.2</v>
      </c>
      <c r="K143" s="4"/>
      <c r="L143" s="10">
        <f t="shared" si="4"/>
        <v>0</v>
      </c>
      <c r="M143" s="59">
        <f t="shared" si="5"/>
        <v>0</v>
      </c>
      <c r="N143" s="6"/>
      <c r="O143" s="7"/>
      <c r="P143" s="7"/>
    </row>
    <row r="144" spans="2:16" ht="15" thickBot="1">
      <c r="B144" s="5" t="s">
        <v>194</v>
      </c>
      <c r="C144" s="4">
        <v>10</v>
      </c>
      <c r="D144" s="4"/>
      <c r="E144" s="4"/>
      <c r="F144" s="4"/>
      <c r="G144" s="4"/>
      <c r="H144" s="4">
        <v>10</v>
      </c>
      <c r="I144" s="4"/>
      <c r="J144" s="4">
        <v>3</v>
      </c>
      <c r="K144" s="4"/>
      <c r="L144" s="10">
        <f t="shared" si="4"/>
        <v>0</v>
      </c>
      <c r="M144" s="59">
        <f t="shared" si="5"/>
        <v>0</v>
      </c>
      <c r="N144" s="6"/>
      <c r="O144" s="7"/>
      <c r="P144" s="7"/>
    </row>
    <row r="145" spans="2:16" ht="15" thickBot="1">
      <c r="B145" s="5" t="s">
        <v>23</v>
      </c>
      <c r="C145" s="4">
        <v>10</v>
      </c>
      <c r="D145" s="2">
        <v>2</v>
      </c>
      <c r="E145" s="4"/>
      <c r="F145" s="4"/>
      <c r="G145" s="4"/>
      <c r="H145" s="4">
        <v>10</v>
      </c>
      <c r="I145" s="4"/>
      <c r="J145" s="4">
        <v>35</v>
      </c>
      <c r="K145" s="4"/>
      <c r="L145" s="10">
        <f t="shared" si="4"/>
        <v>0</v>
      </c>
      <c r="M145" s="59">
        <f t="shared" si="5"/>
        <v>0</v>
      </c>
      <c r="N145" s="6"/>
      <c r="O145" s="7"/>
      <c r="P145" s="7"/>
    </row>
    <row r="146" spans="2:16" ht="15" thickBot="1">
      <c r="B146" s="5" t="s">
        <v>192</v>
      </c>
      <c r="C146" s="4">
        <v>9</v>
      </c>
      <c r="D146" s="4"/>
      <c r="E146" s="4"/>
      <c r="F146" s="4"/>
      <c r="G146" s="4"/>
      <c r="H146" s="4">
        <v>9</v>
      </c>
      <c r="I146" s="4"/>
      <c r="J146" s="4">
        <v>6</v>
      </c>
      <c r="K146" s="4"/>
      <c r="L146" s="10">
        <f t="shared" si="4"/>
        <v>0</v>
      </c>
      <c r="M146" s="59">
        <f t="shared" si="5"/>
        <v>0</v>
      </c>
      <c r="N146" s="6"/>
      <c r="O146" s="7"/>
      <c r="P146" s="7"/>
    </row>
    <row r="147" spans="2:16" ht="15" thickBot="1">
      <c r="B147" s="5" t="s">
        <v>112</v>
      </c>
      <c r="C147" s="4">
        <v>9</v>
      </c>
      <c r="D147" s="4"/>
      <c r="E147" s="4"/>
      <c r="F147" s="4"/>
      <c r="G147" s="4"/>
      <c r="H147" s="4">
        <v>9</v>
      </c>
      <c r="I147" s="4"/>
      <c r="J147" s="4">
        <v>0.2</v>
      </c>
      <c r="K147" s="4"/>
      <c r="L147" s="10">
        <f t="shared" si="4"/>
        <v>0</v>
      </c>
      <c r="M147" s="59">
        <f t="shared" si="5"/>
        <v>0</v>
      </c>
      <c r="N147" s="6"/>
      <c r="O147" s="7"/>
      <c r="P147" s="7"/>
    </row>
    <row r="148" spans="2:16" ht="15" thickBot="1">
      <c r="B148" s="5" t="s">
        <v>182</v>
      </c>
      <c r="C148" s="4">
        <v>8</v>
      </c>
      <c r="D148" s="4"/>
      <c r="E148" s="4"/>
      <c r="F148" s="4"/>
      <c r="G148" s="4"/>
      <c r="H148" s="4">
        <v>8</v>
      </c>
      <c r="I148" s="4"/>
      <c r="J148" s="4">
        <v>207</v>
      </c>
      <c r="K148" s="4"/>
      <c r="L148" s="10">
        <f t="shared" si="4"/>
        <v>0</v>
      </c>
      <c r="M148" s="59">
        <f t="shared" si="5"/>
        <v>0</v>
      </c>
      <c r="N148" s="6"/>
      <c r="O148" s="7"/>
      <c r="P148" s="7"/>
    </row>
    <row r="149" spans="2:16" ht="15" thickBot="1">
      <c r="B149" s="5" t="s">
        <v>142</v>
      </c>
      <c r="C149" s="4">
        <v>7</v>
      </c>
      <c r="D149" s="2">
        <v>1</v>
      </c>
      <c r="E149" s="4"/>
      <c r="F149" s="4"/>
      <c r="G149" s="4"/>
      <c r="H149" s="4">
        <v>7</v>
      </c>
      <c r="I149" s="4"/>
      <c r="J149" s="4">
        <v>0.6</v>
      </c>
      <c r="K149" s="4"/>
      <c r="L149" s="10">
        <f t="shared" si="4"/>
        <v>0</v>
      </c>
      <c r="M149" s="59">
        <f t="shared" si="5"/>
        <v>0</v>
      </c>
      <c r="N149" s="6"/>
      <c r="O149" s="7"/>
      <c r="P149" s="7"/>
    </row>
    <row r="150" spans="2:16" ht="15" thickBot="1">
      <c r="B150" s="5" t="s">
        <v>117</v>
      </c>
      <c r="C150" s="4">
        <v>7</v>
      </c>
      <c r="D150" s="2">
        <v>3</v>
      </c>
      <c r="E150" s="4"/>
      <c r="F150" s="4"/>
      <c r="G150" s="4">
        <v>2</v>
      </c>
      <c r="H150" s="4">
        <v>5</v>
      </c>
      <c r="I150" s="4"/>
      <c r="J150" s="4">
        <v>3</v>
      </c>
      <c r="K150" s="4"/>
      <c r="L150" s="10">
        <f t="shared" si="4"/>
        <v>0</v>
      </c>
      <c r="M150" s="59">
        <f t="shared" si="5"/>
        <v>0</v>
      </c>
      <c r="N150" s="6"/>
      <c r="O150" s="7"/>
      <c r="P150" s="7"/>
    </row>
    <row r="151" spans="2:16" ht="15" thickBot="1">
      <c r="B151" s="5" t="s">
        <v>201</v>
      </c>
      <c r="C151" s="4">
        <v>7</v>
      </c>
      <c r="D151" s="4"/>
      <c r="E151" s="4"/>
      <c r="F151" s="4"/>
      <c r="G151" s="4"/>
      <c r="H151" s="4">
        <v>7</v>
      </c>
      <c r="I151" s="4"/>
      <c r="J151" s="4">
        <v>71</v>
      </c>
      <c r="K151" s="4"/>
      <c r="L151" s="10">
        <f t="shared" si="4"/>
        <v>0</v>
      </c>
      <c r="M151" s="59">
        <f t="shared" si="5"/>
        <v>0</v>
      </c>
      <c r="N151" s="6"/>
      <c r="O151" s="7"/>
      <c r="P151" s="7"/>
    </row>
    <row r="152" spans="2:16" ht="15" thickBot="1">
      <c r="B152" s="5" t="s">
        <v>200</v>
      </c>
      <c r="C152" s="4">
        <v>7</v>
      </c>
      <c r="D152" s="2">
        <v>2</v>
      </c>
      <c r="E152" s="4"/>
      <c r="F152" s="4"/>
      <c r="G152" s="4"/>
      <c r="H152" s="4">
        <v>7</v>
      </c>
      <c r="I152" s="4"/>
      <c r="J152" s="4">
        <v>12</v>
      </c>
      <c r="K152" s="4"/>
      <c r="L152" s="10">
        <f t="shared" si="4"/>
        <v>0</v>
      </c>
      <c r="M152" s="59">
        <f t="shared" si="5"/>
        <v>0</v>
      </c>
      <c r="N152" s="6"/>
      <c r="O152" s="7"/>
      <c r="P152" s="7"/>
    </row>
    <row r="153" spans="2:16" ht="15" thickBot="1">
      <c r="B153" s="5" t="s">
        <v>63</v>
      </c>
      <c r="C153" s="4">
        <v>6</v>
      </c>
      <c r="D153" s="2">
        <v>1</v>
      </c>
      <c r="E153" s="4">
        <v>1</v>
      </c>
      <c r="F153" s="4"/>
      <c r="G153" s="4"/>
      <c r="H153" s="4">
        <v>5</v>
      </c>
      <c r="I153" s="4"/>
      <c r="J153" s="4">
        <v>91</v>
      </c>
      <c r="K153" s="4">
        <v>15</v>
      </c>
      <c r="L153" s="10">
        <f t="shared" si="4"/>
        <v>0.16666666666666666</v>
      </c>
      <c r="M153" s="59">
        <f t="shared" si="5"/>
        <v>0</v>
      </c>
      <c r="N153" s="6"/>
      <c r="O153" s="7"/>
      <c r="P153" s="7"/>
    </row>
    <row r="154" spans="2:16" ht="15" thickBot="1">
      <c r="B154" s="5" t="s">
        <v>199</v>
      </c>
      <c r="C154" s="4">
        <v>6</v>
      </c>
      <c r="D154" s="2">
        <v>2</v>
      </c>
      <c r="E154" s="4">
        <v>1</v>
      </c>
      <c r="F154" s="4"/>
      <c r="G154" s="4"/>
      <c r="H154" s="4">
        <v>5</v>
      </c>
      <c r="I154" s="4"/>
      <c r="J154" s="4">
        <v>37</v>
      </c>
      <c r="K154" s="4">
        <v>6</v>
      </c>
      <c r="L154" s="10">
        <f t="shared" si="4"/>
        <v>0.16666666666666666</v>
      </c>
      <c r="M154" s="59">
        <f t="shared" si="5"/>
        <v>0</v>
      </c>
      <c r="N154" s="6"/>
      <c r="O154" s="7"/>
      <c r="P154" s="7"/>
    </row>
    <row r="155" spans="2:16" ht="15" thickBot="1">
      <c r="B155" s="5" t="s">
        <v>187</v>
      </c>
      <c r="C155" s="4">
        <v>6</v>
      </c>
      <c r="D155" s="4"/>
      <c r="E155" s="4">
        <v>1</v>
      </c>
      <c r="F155" s="4"/>
      <c r="G155" s="4"/>
      <c r="H155" s="4">
        <v>5</v>
      </c>
      <c r="I155" s="4"/>
      <c r="J155" s="4">
        <v>3</v>
      </c>
      <c r="K155" s="4">
        <v>0.4</v>
      </c>
      <c r="L155" s="10">
        <f t="shared" si="4"/>
        <v>0.16666666666666666</v>
      </c>
      <c r="M155" s="59">
        <f t="shared" si="5"/>
        <v>0</v>
      </c>
      <c r="N155" s="6"/>
      <c r="O155" s="7"/>
      <c r="P155" s="7"/>
    </row>
    <row r="156" spans="2:16" ht="15" thickBot="1">
      <c r="B156" s="5" t="s">
        <v>186</v>
      </c>
      <c r="C156" s="4">
        <v>6</v>
      </c>
      <c r="D156" s="4"/>
      <c r="E156" s="4"/>
      <c r="F156" s="4"/>
      <c r="G156" s="4"/>
      <c r="H156" s="4">
        <v>6</v>
      </c>
      <c r="I156" s="4"/>
      <c r="J156" s="4">
        <v>0.5</v>
      </c>
      <c r="K156" s="4"/>
      <c r="L156" s="10">
        <f t="shared" si="4"/>
        <v>0</v>
      </c>
      <c r="M156" s="59">
        <f t="shared" si="5"/>
        <v>0</v>
      </c>
      <c r="N156" s="6"/>
      <c r="O156" s="7"/>
      <c r="P156" s="7"/>
    </row>
    <row r="157" spans="2:16" ht="15" thickBot="1">
      <c r="B157" s="5" t="s">
        <v>66</v>
      </c>
      <c r="C157" s="4">
        <v>6</v>
      </c>
      <c r="D157" s="4"/>
      <c r="E157" s="4"/>
      <c r="F157" s="4"/>
      <c r="G157" s="4"/>
      <c r="H157" s="4">
        <v>6</v>
      </c>
      <c r="I157" s="4"/>
      <c r="J157" s="4">
        <v>96</v>
      </c>
      <c r="K157" s="4"/>
      <c r="L157" s="10">
        <f t="shared" si="4"/>
        <v>0</v>
      </c>
      <c r="M157" s="59">
        <f t="shared" si="5"/>
        <v>0</v>
      </c>
      <c r="N157" s="6"/>
      <c r="O157" s="7"/>
      <c r="P157" s="7"/>
    </row>
    <row r="158" spans="2:16" ht="15" thickBot="1">
      <c r="B158" s="5" t="s">
        <v>138</v>
      </c>
      <c r="C158" s="4">
        <v>5</v>
      </c>
      <c r="D158" s="4"/>
      <c r="E158" s="4">
        <v>1</v>
      </c>
      <c r="F158" s="4"/>
      <c r="G158" s="4"/>
      <c r="H158" s="4">
        <v>4</v>
      </c>
      <c r="I158" s="4"/>
      <c r="J158" s="4">
        <v>6</v>
      </c>
      <c r="K158" s="4">
        <v>1</v>
      </c>
      <c r="L158" s="10">
        <f t="shared" si="4"/>
        <v>0.2</v>
      </c>
      <c r="M158" s="59">
        <f t="shared" si="5"/>
        <v>0</v>
      </c>
      <c r="N158" s="6"/>
      <c r="O158" s="7"/>
      <c r="P158" s="7"/>
    </row>
    <row r="159" spans="2:16" ht="15" thickBot="1">
      <c r="B159" s="5" t="s">
        <v>183</v>
      </c>
      <c r="C159" s="4">
        <v>5</v>
      </c>
      <c r="D159" s="2">
        <v>1</v>
      </c>
      <c r="E159" s="4"/>
      <c r="F159" s="4"/>
      <c r="G159" s="4">
        <v>1</v>
      </c>
      <c r="H159" s="4">
        <v>4</v>
      </c>
      <c r="I159" s="4"/>
      <c r="J159" s="4">
        <v>13</v>
      </c>
      <c r="K159" s="4"/>
      <c r="L159" s="10">
        <f t="shared" si="4"/>
        <v>0</v>
      </c>
      <c r="M159" s="59">
        <f t="shared" si="5"/>
        <v>0</v>
      </c>
      <c r="N159" s="6"/>
      <c r="O159" s="7"/>
      <c r="P159" s="7"/>
    </row>
    <row r="160" spans="2:16" ht="15" thickBot="1">
      <c r="B160" s="5" t="s">
        <v>176</v>
      </c>
      <c r="C160" s="4">
        <v>5</v>
      </c>
      <c r="D160" s="2">
        <v>2</v>
      </c>
      <c r="E160" s="4"/>
      <c r="F160" s="4"/>
      <c r="G160" s="4"/>
      <c r="H160" s="4">
        <v>5</v>
      </c>
      <c r="I160" s="4"/>
      <c r="J160" s="4">
        <v>0.8</v>
      </c>
      <c r="K160" s="4"/>
      <c r="L160" s="10">
        <f t="shared" si="4"/>
        <v>0</v>
      </c>
      <c r="M160" s="59">
        <f t="shared" si="5"/>
        <v>0</v>
      </c>
      <c r="N160" s="6"/>
      <c r="O160" s="7"/>
      <c r="P160" s="7"/>
    </row>
    <row r="161" spans="2:16" ht="15" thickBot="1">
      <c r="B161" s="5" t="s">
        <v>27</v>
      </c>
      <c r="C161" s="4">
        <v>5</v>
      </c>
      <c r="D161" s="2">
        <v>1</v>
      </c>
      <c r="E161" s="4"/>
      <c r="F161" s="4"/>
      <c r="G161" s="4">
        <v>2</v>
      </c>
      <c r="H161" s="4">
        <v>3</v>
      </c>
      <c r="I161" s="4"/>
      <c r="J161" s="4">
        <v>88</v>
      </c>
      <c r="K161" s="4"/>
      <c r="L161" s="10">
        <f t="shared" si="4"/>
        <v>0</v>
      </c>
      <c r="M161" s="59">
        <f t="shared" si="5"/>
        <v>0</v>
      </c>
      <c r="N161" s="6"/>
      <c r="O161" s="7"/>
      <c r="P161" s="7"/>
    </row>
    <row r="162" spans="2:16" ht="15" thickBot="1">
      <c r="B162" s="5" t="s">
        <v>178</v>
      </c>
      <c r="C162" s="4">
        <v>4</v>
      </c>
      <c r="D162" s="4"/>
      <c r="E162" s="4"/>
      <c r="F162" s="4"/>
      <c r="G162" s="4"/>
      <c r="H162" s="4">
        <v>4</v>
      </c>
      <c r="I162" s="4"/>
      <c r="J162" s="4">
        <v>0.7</v>
      </c>
      <c r="K162" s="4"/>
      <c r="L162" s="10">
        <f t="shared" si="4"/>
        <v>0</v>
      </c>
      <c r="M162" s="59">
        <f t="shared" si="5"/>
        <v>0</v>
      </c>
      <c r="N162" s="6"/>
      <c r="O162" s="7"/>
      <c r="P162" s="7"/>
    </row>
    <row r="163" spans="2:16" ht="15" thickBot="1">
      <c r="B163" s="5" t="s">
        <v>198</v>
      </c>
      <c r="C163" s="4">
        <v>4</v>
      </c>
      <c r="D163" s="2">
        <v>1</v>
      </c>
      <c r="E163" s="4"/>
      <c r="F163" s="4"/>
      <c r="G163" s="4"/>
      <c r="H163" s="4">
        <v>4</v>
      </c>
      <c r="I163" s="4"/>
      <c r="J163" s="4">
        <v>4</v>
      </c>
      <c r="K163" s="4"/>
      <c r="L163" s="10">
        <f t="shared" si="4"/>
        <v>0</v>
      </c>
      <c r="M163" s="59">
        <f t="shared" si="5"/>
        <v>0</v>
      </c>
      <c r="N163" s="6"/>
      <c r="O163" s="7"/>
      <c r="P163" s="7"/>
    </row>
    <row r="164" spans="2:16" ht="15" thickBot="1">
      <c r="B164" s="5" t="s">
        <v>171</v>
      </c>
      <c r="C164" s="4">
        <v>4</v>
      </c>
      <c r="D164" s="4"/>
      <c r="E164" s="4"/>
      <c r="F164" s="4"/>
      <c r="G164" s="4"/>
      <c r="H164" s="4">
        <v>4</v>
      </c>
      <c r="I164" s="4"/>
      <c r="J164" s="4">
        <v>0.3</v>
      </c>
      <c r="K164" s="4"/>
      <c r="L164" s="10">
        <f t="shared" si="4"/>
        <v>0</v>
      </c>
      <c r="M164" s="59">
        <f t="shared" si="5"/>
        <v>0</v>
      </c>
      <c r="N164" s="6"/>
      <c r="O164" s="7"/>
      <c r="P164" s="7"/>
    </row>
    <row r="165" spans="2:16" ht="15" thickBot="1">
      <c r="B165" s="5" t="s">
        <v>207</v>
      </c>
      <c r="C165" s="4">
        <v>4</v>
      </c>
      <c r="D165" s="2">
        <v>3</v>
      </c>
      <c r="E165" s="4"/>
      <c r="F165" s="4"/>
      <c r="G165" s="4"/>
      <c r="H165" s="4">
        <v>4</v>
      </c>
      <c r="I165" s="4"/>
      <c r="J165" s="1">
        <v>4994</v>
      </c>
      <c r="K165" s="4"/>
      <c r="L165" s="10">
        <f t="shared" si="4"/>
        <v>0</v>
      </c>
      <c r="M165" s="59">
        <f t="shared" si="5"/>
        <v>0</v>
      </c>
      <c r="N165" s="6"/>
      <c r="O165" s="7"/>
      <c r="P165" s="7"/>
    </row>
    <row r="166" spans="2:16" ht="15" thickBot="1">
      <c r="B166" s="5" t="s">
        <v>204</v>
      </c>
      <c r="C166" s="4">
        <v>4</v>
      </c>
      <c r="D166" s="4"/>
      <c r="E166" s="4"/>
      <c r="F166" s="4"/>
      <c r="G166" s="4"/>
      <c r="H166" s="4">
        <v>4</v>
      </c>
      <c r="I166" s="4"/>
      <c r="J166" s="4">
        <v>3</v>
      </c>
      <c r="K166" s="4"/>
      <c r="L166" s="10">
        <f t="shared" si="4"/>
        <v>0</v>
      </c>
      <c r="M166" s="59">
        <f t="shared" si="5"/>
        <v>0</v>
      </c>
      <c r="N166" s="6"/>
      <c r="O166" s="7"/>
      <c r="P166" s="7"/>
    </row>
    <row r="167" spans="2:16" ht="15" thickBot="1">
      <c r="B167" s="5" t="s">
        <v>206</v>
      </c>
      <c r="C167" s="4">
        <v>3</v>
      </c>
      <c r="D167" s="4"/>
      <c r="E167" s="4">
        <v>1</v>
      </c>
      <c r="F167" s="3">
        <v>1</v>
      </c>
      <c r="G167" s="4"/>
      <c r="H167" s="4">
        <v>2</v>
      </c>
      <c r="I167" s="4"/>
      <c r="J167" s="4">
        <v>5</v>
      </c>
      <c r="K167" s="4">
        <v>2</v>
      </c>
      <c r="L167" s="10">
        <f t="shared" si="4"/>
        <v>0.33333333333333331</v>
      </c>
      <c r="M167" s="59">
        <f t="shared" si="5"/>
        <v>0</v>
      </c>
      <c r="N167" s="6"/>
      <c r="O167" s="7"/>
      <c r="P167" s="7"/>
    </row>
    <row r="168" spans="2:16" ht="15" thickBot="1">
      <c r="B168" s="5" t="s">
        <v>216</v>
      </c>
      <c r="C168" s="4">
        <v>3</v>
      </c>
      <c r="D168" s="2">
        <v>1</v>
      </c>
      <c r="E168" s="4">
        <v>1</v>
      </c>
      <c r="F168" s="4"/>
      <c r="G168" s="4"/>
      <c r="H168" s="4">
        <v>2</v>
      </c>
      <c r="I168" s="4"/>
      <c r="J168" s="4">
        <v>1</v>
      </c>
      <c r="K168" s="4">
        <v>0.4</v>
      </c>
      <c r="L168" s="10">
        <f t="shared" si="4"/>
        <v>0.33333333333333331</v>
      </c>
      <c r="M168" s="59">
        <f t="shared" si="5"/>
        <v>0</v>
      </c>
      <c r="N168" s="6"/>
      <c r="O168" s="7"/>
      <c r="P168" s="7"/>
    </row>
    <row r="169" spans="2:16" ht="15" thickBot="1">
      <c r="B169" s="5" t="s">
        <v>197</v>
      </c>
      <c r="C169" s="4">
        <v>3</v>
      </c>
      <c r="D169" s="2">
        <v>1</v>
      </c>
      <c r="E169" s="4">
        <v>1</v>
      </c>
      <c r="F169" s="4"/>
      <c r="G169" s="4"/>
      <c r="H169" s="4">
        <v>2</v>
      </c>
      <c r="I169" s="4"/>
      <c r="J169" s="4">
        <v>7.0000000000000007E-2</v>
      </c>
      <c r="K169" s="4">
        <v>0.02</v>
      </c>
      <c r="L169" s="10">
        <f t="shared" si="4"/>
        <v>0.33333333333333331</v>
      </c>
      <c r="M169" s="59">
        <f t="shared" si="5"/>
        <v>0</v>
      </c>
      <c r="N169" s="6"/>
      <c r="O169" s="7"/>
      <c r="P169" s="7"/>
    </row>
    <row r="170" spans="2:16" ht="15" thickBot="1">
      <c r="B170" s="5" t="s">
        <v>130</v>
      </c>
      <c r="C170" s="4">
        <v>3</v>
      </c>
      <c r="D170" s="4"/>
      <c r="E170" s="4">
        <v>1</v>
      </c>
      <c r="F170" s="4"/>
      <c r="G170" s="4"/>
      <c r="H170" s="4">
        <v>2</v>
      </c>
      <c r="I170" s="4"/>
      <c r="J170" s="4">
        <v>0.2</v>
      </c>
      <c r="K170" s="4">
        <v>7.0000000000000007E-2</v>
      </c>
      <c r="L170" s="10">
        <f t="shared" si="4"/>
        <v>0.33333333333333331</v>
      </c>
      <c r="M170" s="59">
        <f t="shared" si="5"/>
        <v>0</v>
      </c>
      <c r="N170" s="6"/>
      <c r="O170" s="7"/>
      <c r="P170" s="7"/>
    </row>
    <row r="171" spans="2:16" ht="15" thickBot="1">
      <c r="B171" s="5" t="s">
        <v>193</v>
      </c>
      <c r="C171" s="4">
        <v>3</v>
      </c>
      <c r="D171" s="4"/>
      <c r="E171" s="4"/>
      <c r="F171" s="4"/>
      <c r="G171" s="4"/>
      <c r="H171" s="4">
        <v>3</v>
      </c>
      <c r="I171" s="4"/>
      <c r="J171" s="4">
        <v>0.09</v>
      </c>
      <c r="K171" s="4"/>
      <c r="L171" s="10">
        <f t="shared" si="4"/>
        <v>0</v>
      </c>
      <c r="M171" s="59">
        <f t="shared" si="5"/>
        <v>0</v>
      </c>
      <c r="N171" s="6"/>
      <c r="O171" s="7"/>
      <c r="P171" s="7"/>
    </row>
    <row r="172" spans="2:16" ht="21.6" thickBot="1">
      <c r="B172" s="5" t="s">
        <v>125</v>
      </c>
      <c r="C172" s="4">
        <v>3</v>
      </c>
      <c r="D172" s="4"/>
      <c r="E172" s="4"/>
      <c r="F172" s="4"/>
      <c r="G172" s="4"/>
      <c r="H172" s="4">
        <v>3</v>
      </c>
      <c r="I172" s="4"/>
      <c r="J172" s="4">
        <v>31</v>
      </c>
      <c r="K172" s="4"/>
      <c r="L172" s="10">
        <f t="shared" si="4"/>
        <v>0</v>
      </c>
      <c r="M172" s="59">
        <f t="shared" si="5"/>
        <v>0</v>
      </c>
      <c r="N172" s="6"/>
      <c r="O172" s="7"/>
      <c r="P172" s="7"/>
    </row>
    <row r="173" spans="2:16" ht="15" thickBot="1">
      <c r="B173" s="5" t="s">
        <v>205</v>
      </c>
      <c r="C173" s="4">
        <v>3</v>
      </c>
      <c r="D173" s="4"/>
      <c r="E173" s="4"/>
      <c r="F173" s="4"/>
      <c r="G173" s="4"/>
      <c r="H173" s="4">
        <v>3</v>
      </c>
      <c r="I173" s="4"/>
      <c r="J173" s="4">
        <v>0.6</v>
      </c>
      <c r="K173" s="4"/>
      <c r="L173" s="10">
        <f t="shared" si="4"/>
        <v>0</v>
      </c>
      <c r="M173" s="59">
        <f t="shared" si="5"/>
        <v>0</v>
      </c>
      <c r="N173" s="6"/>
      <c r="O173" s="7"/>
      <c r="P173" s="7"/>
    </row>
    <row r="174" spans="2:16" ht="15" thickBot="1">
      <c r="B174" s="5" t="s">
        <v>203</v>
      </c>
      <c r="C174" s="4">
        <v>3</v>
      </c>
      <c r="D174" s="2">
        <v>1</v>
      </c>
      <c r="E174" s="4"/>
      <c r="F174" s="4"/>
      <c r="G174" s="4"/>
      <c r="H174" s="4">
        <v>3</v>
      </c>
      <c r="I174" s="4"/>
      <c r="J174" s="4">
        <v>0.2</v>
      </c>
      <c r="K174" s="4"/>
      <c r="L174" s="10">
        <f t="shared" si="4"/>
        <v>0</v>
      </c>
      <c r="M174" s="59">
        <f t="shared" si="5"/>
        <v>0</v>
      </c>
      <c r="N174" s="6"/>
      <c r="O174" s="7"/>
      <c r="P174" s="7"/>
    </row>
    <row r="175" spans="2:16" ht="15" thickBot="1">
      <c r="B175" s="5" t="s">
        <v>177</v>
      </c>
      <c r="C175" s="4">
        <v>3</v>
      </c>
      <c r="D175" s="4"/>
      <c r="E175" s="4"/>
      <c r="F175" s="4"/>
      <c r="G175" s="4"/>
      <c r="H175" s="4">
        <v>3</v>
      </c>
      <c r="I175" s="4"/>
      <c r="J175" s="4">
        <v>3</v>
      </c>
      <c r="K175" s="4"/>
      <c r="L175" s="10">
        <f t="shared" si="4"/>
        <v>0</v>
      </c>
      <c r="M175" s="59">
        <f t="shared" si="5"/>
        <v>0</v>
      </c>
      <c r="N175" s="6"/>
      <c r="O175" s="7"/>
      <c r="P175" s="7"/>
    </row>
    <row r="176" spans="2:16" ht="15" thickBot="1">
      <c r="B176" s="5" t="s">
        <v>196</v>
      </c>
      <c r="C176" s="4">
        <v>3</v>
      </c>
      <c r="D176" s="4"/>
      <c r="E176" s="4"/>
      <c r="F176" s="4"/>
      <c r="G176" s="4"/>
      <c r="H176" s="4">
        <v>3</v>
      </c>
      <c r="I176" s="4"/>
      <c r="J176" s="4">
        <v>0.6</v>
      </c>
      <c r="K176" s="4"/>
      <c r="L176" s="10">
        <f t="shared" si="4"/>
        <v>0</v>
      </c>
      <c r="M176" s="59">
        <f t="shared" si="5"/>
        <v>0</v>
      </c>
      <c r="N176" s="6"/>
      <c r="O176" s="7"/>
      <c r="P176" s="7"/>
    </row>
    <row r="177" spans="2:16" ht="15" thickBot="1">
      <c r="B177" s="5" t="s">
        <v>139</v>
      </c>
      <c r="C177" s="4">
        <v>3</v>
      </c>
      <c r="D177" s="2">
        <v>2</v>
      </c>
      <c r="E177" s="4"/>
      <c r="F177" s="4"/>
      <c r="G177" s="4"/>
      <c r="H177" s="4">
        <v>3</v>
      </c>
      <c r="I177" s="4"/>
      <c r="J177" s="4">
        <v>0.1</v>
      </c>
      <c r="K177" s="4"/>
      <c r="L177" s="10">
        <f t="shared" si="4"/>
        <v>0</v>
      </c>
      <c r="M177" s="59">
        <f t="shared" si="5"/>
        <v>0</v>
      </c>
      <c r="N177" s="6"/>
      <c r="O177" s="7"/>
      <c r="P177" s="7"/>
    </row>
    <row r="178" spans="2:16" ht="15" thickBot="1">
      <c r="B178" s="5" t="s">
        <v>188</v>
      </c>
      <c r="C178" s="4">
        <v>3</v>
      </c>
      <c r="D178" s="2">
        <v>1</v>
      </c>
      <c r="E178" s="4"/>
      <c r="F178" s="4"/>
      <c r="G178" s="4"/>
      <c r="H178" s="4">
        <v>3</v>
      </c>
      <c r="I178" s="4"/>
      <c r="J178" s="4">
        <v>0.06</v>
      </c>
      <c r="K178" s="4"/>
      <c r="L178" s="10">
        <f t="shared" si="4"/>
        <v>0</v>
      </c>
      <c r="M178" s="59">
        <f t="shared" si="5"/>
        <v>0</v>
      </c>
      <c r="N178" s="6"/>
      <c r="O178" s="7"/>
      <c r="P178" s="7"/>
    </row>
    <row r="179" spans="2:16" ht="15" thickBot="1">
      <c r="B179" s="5" t="s">
        <v>110</v>
      </c>
      <c r="C179" s="4">
        <v>3</v>
      </c>
      <c r="D179" s="4"/>
      <c r="E179" s="4"/>
      <c r="F179" s="4"/>
      <c r="G179" s="4"/>
      <c r="H179" s="4">
        <v>3</v>
      </c>
      <c r="I179" s="4"/>
      <c r="J179" s="4">
        <v>0.1</v>
      </c>
      <c r="K179" s="4"/>
      <c r="L179" s="10">
        <f t="shared" si="4"/>
        <v>0</v>
      </c>
      <c r="M179" s="59">
        <f t="shared" si="5"/>
        <v>0</v>
      </c>
      <c r="N179" s="6"/>
      <c r="O179" s="7"/>
      <c r="P179" s="7"/>
    </row>
    <row r="180" spans="2:16" ht="15" thickBot="1">
      <c r="B180" s="5" t="s">
        <v>212</v>
      </c>
      <c r="C180" s="4">
        <v>3</v>
      </c>
      <c r="D180" s="4"/>
      <c r="E180" s="4"/>
      <c r="F180" s="4"/>
      <c r="G180" s="4"/>
      <c r="H180" s="4">
        <v>3</v>
      </c>
      <c r="I180" s="4"/>
      <c r="J180" s="4">
        <v>304</v>
      </c>
      <c r="K180" s="4"/>
      <c r="L180" s="10">
        <f t="shared" si="4"/>
        <v>0</v>
      </c>
      <c r="M180" s="59">
        <f t="shared" si="5"/>
        <v>0</v>
      </c>
      <c r="N180" s="6"/>
      <c r="O180" s="7"/>
      <c r="P180" s="7"/>
    </row>
    <row r="181" spans="2:16" ht="15" thickBot="1">
      <c r="B181" s="5" t="s">
        <v>195</v>
      </c>
      <c r="C181" s="4">
        <v>3</v>
      </c>
      <c r="D181" s="4"/>
      <c r="E181" s="4"/>
      <c r="F181" s="4"/>
      <c r="G181" s="4"/>
      <c r="H181" s="4">
        <v>3</v>
      </c>
      <c r="I181" s="4"/>
      <c r="J181" s="4">
        <v>16</v>
      </c>
      <c r="K181" s="4"/>
      <c r="L181" s="10">
        <f t="shared" si="4"/>
        <v>0</v>
      </c>
      <c r="M181" s="59">
        <f t="shared" si="5"/>
        <v>0</v>
      </c>
      <c r="N181" s="6"/>
      <c r="O181" s="7"/>
      <c r="P181" s="7"/>
    </row>
    <row r="182" spans="2:16" ht="15" thickBot="1">
      <c r="B182" s="5" t="s">
        <v>136</v>
      </c>
      <c r="C182" s="4">
        <v>3</v>
      </c>
      <c r="D182" s="4"/>
      <c r="E182" s="4"/>
      <c r="F182" s="4"/>
      <c r="G182" s="4"/>
      <c r="H182" s="4">
        <v>3</v>
      </c>
      <c r="I182" s="4"/>
      <c r="J182" s="4">
        <v>0.2</v>
      </c>
      <c r="K182" s="4"/>
      <c r="L182" s="10">
        <f t="shared" si="4"/>
        <v>0</v>
      </c>
      <c r="M182" s="59">
        <f t="shared" si="5"/>
        <v>0</v>
      </c>
      <c r="N182" s="6"/>
      <c r="O182" s="7"/>
      <c r="P182" s="7"/>
    </row>
    <row r="183" spans="2:16" ht="15" thickBot="1">
      <c r="B183" s="5" t="s">
        <v>94</v>
      </c>
      <c r="C183" s="4">
        <v>2</v>
      </c>
      <c r="D183" s="4"/>
      <c r="E183" s="4"/>
      <c r="F183" s="4"/>
      <c r="G183" s="4">
        <v>1</v>
      </c>
      <c r="H183" s="4">
        <v>1</v>
      </c>
      <c r="I183" s="4"/>
      <c r="J183" s="4">
        <v>7.0000000000000007E-2</v>
      </c>
      <c r="K183" s="4"/>
      <c r="L183" s="10">
        <f t="shared" si="4"/>
        <v>0</v>
      </c>
      <c r="M183" s="59">
        <f t="shared" si="5"/>
        <v>0</v>
      </c>
      <c r="N183" s="6"/>
      <c r="O183" s="7"/>
      <c r="P183" s="7"/>
    </row>
    <row r="184" spans="2:16" ht="15" thickBot="1">
      <c r="B184" s="5" t="s">
        <v>215</v>
      </c>
      <c r="C184" s="4">
        <v>2</v>
      </c>
      <c r="D184" s="4"/>
      <c r="E184" s="4"/>
      <c r="F184" s="4"/>
      <c r="G184" s="4"/>
      <c r="H184" s="4">
        <v>2</v>
      </c>
      <c r="I184" s="4"/>
      <c r="J184" s="4">
        <v>3</v>
      </c>
      <c r="K184" s="4"/>
      <c r="L184" s="10">
        <f t="shared" si="4"/>
        <v>0</v>
      </c>
      <c r="M184" s="59">
        <f t="shared" si="5"/>
        <v>0</v>
      </c>
      <c r="N184" s="6"/>
      <c r="O184" s="7"/>
      <c r="P184" s="7"/>
    </row>
    <row r="185" spans="2:16" ht="15" thickBot="1">
      <c r="B185" s="5" t="s">
        <v>60</v>
      </c>
      <c r="C185" s="4">
        <v>2</v>
      </c>
      <c r="D185" s="4"/>
      <c r="E185" s="4"/>
      <c r="F185" s="4"/>
      <c r="G185" s="4"/>
      <c r="H185" s="4">
        <v>2</v>
      </c>
      <c r="I185" s="4"/>
      <c r="J185" s="4">
        <v>28</v>
      </c>
      <c r="K185" s="4"/>
      <c r="L185" s="10">
        <f t="shared" si="4"/>
        <v>0</v>
      </c>
      <c r="M185" s="59">
        <f t="shared" si="5"/>
        <v>0</v>
      </c>
      <c r="N185" s="6"/>
      <c r="O185" s="7"/>
      <c r="P185" s="7"/>
    </row>
    <row r="186" spans="2:16" ht="15" thickBot="1">
      <c r="B186" s="5" t="s">
        <v>107</v>
      </c>
      <c r="C186" s="4">
        <v>2</v>
      </c>
      <c r="D186" s="2">
        <v>2</v>
      </c>
      <c r="E186" s="4"/>
      <c r="F186" s="4"/>
      <c r="G186" s="4"/>
      <c r="H186" s="4">
        <v>2</v>
      </c>
      <c r="I186" s="4"/>
      <c r="J186" s="4">
        <v>0.3</v>
      </c>
      <c r="K186" s="4"/>
      <c r="L186" s="10">
        <f t="shared" si="4"/>
        <v>0</v>
      </c>
      <c r="M186" s="59">
        <f t="shared" si="5"/>
        <v>0</v>
      </c>
      <c r="N186" s="6"/>
      <c r="O186" s="7"/>
      <c r="P186" s="7"/>
    </row>
    <row r="187" spans="2:16" ht="15" thickBot="1">
      <c r="B187" s="5" t="s">
        <v>145</v>
      </c>
      <c r="C187" s="4">
        <v>2</v>
      </c>
      <c r="D187" s="4"/>
      <c r="E187" s="4"/>
      <c r="F187" s="4"/>
      <c r="G187" s="4"/>
      <c r="H187" s="4">
        <v>2</v>
      </c>
      <c r="I187" s="4"/>
      <c r="J187" s="4">
        <v>0.4</v>
      </c>
      <c r="K187" s="4"/>
      <c r="L187" s="10">
        <f t="shared" si="4"/>
        <v>0</v>
      </c>
      <c r="M187" s="59">
        <f t="shared" si="5"/>
        <v>0</v>
      </c>
      <c r="N187" s="6"/>
      <c r="O187" s="7"/>
      <c r="P187" s="7"/>
    </row>
    <row r="188" spans="2:16" ht="15" thickBot="1">
      <c r="B188" s="5" t="s">
        <v>210</v>
      </c>
      <c r="C188" s="4">
        <v>2</v>
      </c>
      <c r="D188" s="4"/>
      <c r="E188" s="4"/>
      <c r="F188" s="4"/>
      <c r="G188" s="4"/>
      <c r="H188" s="4">
        <v>2</v>
      </c>
      <c r="I188" s="4"/>
      <c r="J188" s="4">
        <v>0.3</v>
      </c>
      <c r="K188" s="4"/>
      <c r="L188" s="10">
        <f t="shared" si="4"/>
        <v>0</v>
      </c>
      <c r="M188" s="59">
        <f t="shared" si="5"/>
        <v>0</v>
      </c>
      <c r="N188" s="6"/>
      <c r="O188" s="7"/>
      <c r="P188" s="7"/>
    </row>
    <row r="189" spans="2:16" ht="15" thickBot="1">
      <c r="B189" s="5" t="s">
        <v>100</v>
      </c>
      <c r="C189" s="4">
        <v>2</v>
      </c>
      <c r="D189" s="4"/>
      <c r="E189" s="4"/>
      <c r="F189" s="4"/>
      <c r="G189" s="4"/>
      <c r="H189" s="4">
        <v>2</v>
      </c>
      <c r="I189" s="4"/>
      <c r="J189" s="4">
        <v>47</v>
      </c>
      <c r="K189" s="4"/>
      <c r="L189" s="10">
        <f t="shared" si="4"/>
        <v>0</v>
      </c>
      <c r="M189" s="59">
        <f t="shared" si="5"/>
        <v>0</v>
      </c>
      <c r="N189" s="6"/>
      <c r="O189" s="7"/>
      <c r="P189" s="7"/>
    </row>
    <row r="190" spans="2:16" ht="15" thickBot="1">
      <c r="B190" s="5" t="s">
        <v>103</v>
      </c>
      <c r="C190" s="4">
        <v>1</v>
      </c>
      <c r="D190" s="4"/>
      <c r="E190" s="4"/>
      <c r="F190" s="4"/>
      <c r="G190" s="4"/>
      <c r="H190" s="4">
        <v>1</v>
      </c>
      <c r="I190" s="4"/>
      <c r="J190" s="4">
        <v>3</v>
      </c>
      <c r="K190" s="4"/>
      <c r="L190" s="10">
        <f t="shared" si="4"/>
        <v>0</v>
      </c>
      <c r="M190" s="59">
        <f t="shared" si="5"/>
        <v>0</v>
      </c>
      <c r="N190" s="6"/>
      <c r="O190" s="7"/>
      <c r="P190" s="7"/>
    </row>
    <row r="191" spans="2:16" ht="15" thickBot="1">
      <c r="B191" s="5" t="s">
        <v>184</v>
      </c>
      <c r="C191" s="4">
        <v>1</v>
      </c>
      <c r="D191" s="4"/>
      <c r="E191" s="4"/>
      <c r="F191" s="4"/>
      <c r="G191" s="4"/>
      <c r="H191" s="4">
        <v>1</v>
      </c>
      <c r="I191" s="4"/>
      <c r="J191" s="4">
        <v>0.3</v>
      </c>
      <c r="K191" s="4"/>
      <c r="L191" s="10">
        <f t="shared" si="4"/>
        <v>0</v>
      </c>
      <c r="M191" s="59">
        <f t="shared" si="5"/>
        <v>0</v>
      </c>
      <c r="N191" s="6"/>
      <c r="O191" s="7"/>
      <c r="P191" s="7"/>
    </row>
    <row r="192" spans="2:16" ht="15" thickBot="1">
      <c r="B192" s="5" t="s">
        <v>122</v>
      </c>
      <c r="C192" s="4">
        <v>1</v>
      </c>
      <c r="D192" s="4"/>
      <c r="E192" s="4"/>
      <c r="F192" s="4"/>
      <c r="G192" s="4"/>
      <c r="H192" s="4">
        <v>1</v>
      </c>
      <c r="I192" s="4"/>
      <c r="J192" s="4">
        <v>9</v>
      </c>
      <c r="K192" s="4"/>
      <c r="L192" s="10">
        <f t="shared" si="4"/>
        <v>0</v>
      </c>
      <c r="M192" s="59">
        <f t="shared" si="5"/>
        <v>0</v>
      </c>
      <c r="N192" s="6"/>
      <c r="O192" s="7"/>
      <c r="P192" s="7"/>
    </row>
    <row r="193" spans="1:16" ht="15" thickBot="1">
      <c r="B193" s="5" t="s">
        <v>132</v>
      </c>
      <c r="C193" s="4">
        <v>1</v>
      </c>
      <c r="D193" s="2">
        <v>1</v>
      </c>
      <c r="E193" s="4"/>
      <c r="F193" s="4"/>
      <c r="G193" s="4"/>
      <c r="H193" s="4">
        <v>1</v>
      </c>
      <c r="I193" s="4"/>
      <c r="J193" s="4">
        <v>0.1</v>
      </c>
      <c r="K193" s="4"/>
      <c r="L193" s="10">
        <f t="shared" si="4"/>
        <v>0</v>
      </c>
      <c r="M193" s="59">
        <f t="shared" si="5"/>
        <v>0</v>
      </c>
      <c r="N193" s="6"/>
      <c r="O193" s="7"/>
      <c r="P193" s="7"/>
    </row>
    <row r="194" spans="1:16" ht="15" thickBot="1">
      <c r="B194" s="5" t="s">
        <v>211</v>
      </c>
      <c r="C194" s="4">
        <v>1</v>
      </c>
      <c r="D194" s="4"/>
      <c r="E194" s="4"/>
      <c r="F194" s="4"/>
      <c r="G194" s="4"/>
      <c r="H194" s="4">
        <v>1</v>
      </c>
      <c r="I194" s="4"/>
      <c r="J194" s="4">
        <v>200</v>
      </c>
      <c r="K194" s="4"/>
      <c r="L194" s="10">
        <f t="shared" si="4"/>
        <v>0</v>
      </c>
      <c r="M194" s="59">
        <f t="shared" si="5"/>
        <v>0</v>
      </c>
      <c r="N194" s="6"/>
      <c r="O194" s="7"/>
      <c r="P194" s="7"/>
    </row>
    <row r="195" spans="1:16" ht="21.6" thickBot="1">
      <c r="B195" s="5" t="s">
        <v>135</v>
      </c>
      <c r="C195" s="4">
        <v>1</v>
      </c>
      <c r="D195" s="4"/>
      <c r="E195" s="4"/>
      <c r="F195" s="4"/>
      <c r="G195" s="4"/>
      <c r="H195" s="4">
        <v>1</v>
      </c>
      <c r="I195" s="4"/>
      <c r="J195" s="4">
        <v>0.1</v>
      </c>
      <c r="K195" s="4"/>
      <c r="L195" s="10">
        <f t="shared" si="4"/>
        <v>0</v>
      </c>
      <c r="M195" s="59">
        <f t="shared" si="5"/>
        <v>0</v>
      </c>
      <c r="N195" s="6"/>
      <c r="O195" s="7"/>
      <c r="P195" s="7"/>
    </row>
    <row r="196" spans="1:16" ht="21.6" thickBot="1">
      <c r="B196" s="5" t="s">
        <v>208</v>
      </c>
      <c r="C196" s="4">
        <v>1</v>
      </c>
      <c r="D196" s="4"/>
      <c r="E196" s="4"/>
      <c r="F196" s="4"/>
      <c r="G196" s="4"/>
      <c r="H196" s="4">
        <v>1</v>
      </c>
      <c r="I196" s="4"/>
      <c r="J196" s="4">
        <v>9</v>
      </c>
      <c r="K196" s="4"/>
      <c r="L196" s="10">
        <f t="shared" ref="L196:L200" si="6">(E196+I196)/C196</f>
        <v>0</v>
      </c>
      <c r="M196" s="59">
        <f t="shared" si="5"/>
        <v>0</v>
      </c>
      <c r="N196" s="6"/>
      <c r="O196" s="7"/>
      <c r="P196" s="7"/>
    </row>
    <row r="197" spans="1:16" ht="15" thickBot="1">
      <c r="B197" s="5" t="s">
        <v>209</v>
      </c>
      <c r="C197" s="4">
        <v>1</v>
      </c>
      <c r="D197" s="4"/>
      <c r="E197" s="4"/>
      <c r="F197" s="4"/>
      <c r="G197" s="4"/>
      <c r="H197" s="4">
        <v>1</v>
      </c>
      <c r="I197" s="4"/>
      <c r="J197" s="4">
        <v>0.06</v>
      </c>
      <c r="K197" s="4"/>
      <c r="L197" s="10">
        <f t="shared" si="6"/>
        <v>0</v>
      </c>
      <c r="M197" s="59">
        <f t="shared" si="5"/>
        <v>0</v>
      </c>
      <c r="N197" s="6"/>
      <c r="O197" s="7"/>
      <c r="P197" s="7"/>
    </row>
    <row r="198" spans="1:16" ht="15" thickBot="1">
      <c r="B198" s="5" t="s">
        <v>189</v>
      </c>
      <c r="C198" s="4">
        <v>1</v>
      </c>
      <c r="D198" s="4"/>
      <c r="E198" s="4"/>
      <c r="F198" s="4"/>
      <c r="G198" s="4"/>
      <c r="H198" s="4">
        <v>1</v>
      </c>
      <c r="I198" s="4"/>
      <c r="J198" s="4">
        <v>0.06</v>
      </c>
      <c r="K198" s="4"/>
      <c r="L198" s="10">
        <f t="shared" si="6"/>
        <v>0</v>
      </c>
      <c r="M198" s="59">
        <f>I198/H198</f>
        <v>0</v>
      </c>
      <c r="N198" s="6"/>
      <c r="O198" s="7"/>
      <c r="P198" s="7"/>
    </row>
    <row r="199" spans="1:16" ht="15" thickBot="1">
      <c r="B199" s="5" t="s">
        <v>225</v>
      </c>
      <c r="C199" s="4">
        <v>1</v>
      </c>
      <c r="D199" s="4"/>
      <c r="E199" s="4"/>
      <c r="F199" s="4"/>
      <c r="G199" s="4"/>
      <c r="H199" s="4">
        <v>1</v>
      </c>
      <c r="I199" s="4"/>
      <c r="J199" s="4">
        <v>0.8</v>
      </c>
      <c r="K199" s="4"/>
      <c r="L199" s="10">
        <f t="shared" si="6"/>
        <v>0</v>
      </c>
      <c r="M199" s="59">
        <f t="shared" ref="M199:M200" si="7">I199/H199</f>
        <v>0</v>
      </c>
      <c r="N199" s="6"/>
      <c r="O199" s="7"/>
      <c r="P199" s="7"/>
    </row>
    <row r="200" spans="1:16" ht="15" thickBot="1">
      <c r="B200" s="20" t="s">
        <v>214</v>
      </c>
      <c r="C200" s="21">
        <v>1</v>
      </c>
      <c r="D200" s="21"/>
      <c r="E200" s="21"/>
      <c r="F200" s="21"/>
      <c r="G200" s="21"/>
      <c r="H200" s="21">
        <v>1</v>
      </c>
      <c r="I200" s="21"/>
      <c r="J200" s="21">
        <v>26</v>
      </c>
      <c r="K200" s="39"/>
      <c r="L200" s="10">
        <f t="shared" si="6"/>
        <v>0</v>
      </c>
      <c r="M200" s="59">
        <f t="shared" si="7"/>
        <v>0</v>
      </c>
      <c r="N200" s="6"/>
      <c r="O200" s="7"/>
      <c r="P200" s="7"/>
    </row>
    <row r="201" spans="1:16">
      <c r="B201" s="23"/>
      <c r="C201" s="24"/>
      <c r="D201" s="25"/>
      <c r="E201" s="24"/>
      <c r="F201" s="24"/>
      <c r="G201" s="24"/>
      <c r="H201" s="24"/>
      <c r="I201" s="24"/>
      <c r="J201" s="24"/>
      <c r="L201" s="10"/>
      <c r="M201" s="59"/>
      <c r="N201" s="6"/>
      <c r="O201" s="7"/>
      <c r="P201" s="7"/>
    </row>
    <row r="202" spans="1:16">
      <c r="B202" s="23"/>
      <c r="C202" s="24"/>
      <c r="D202" s="25"/>
      <c r="E202" s="24"/>
      <c r="F202" s="24"/>
      <c r="G202" s="24"/>
      <c r="H202" s="24"/>
      <c r="I202" s="24"/>
      <c r="J202" s="24"/>
      <c r="L202" s="10"/>
      <c r="M202" s="59"/>
      <c r="N202" s="6"/>
      <c r="O202" s="7"/>
      <c r="P202" s="7"/>
    </row>
    <row r="203" spans="1:16">
      <c r="B203" s="23"/>
      <c r="C203" s="24"/>
      <c r="D203" s="25"/>
      <c r="E203" s="24"/>
      <c r="F203" s="24"/>
      <c r="G203" s="24"/>
      <c r="H203" s="24"/>
      <c r="I203" s="24"/>
      <c r="J203" s="24"/>
      <c r="L203" s="10"/>
      <c r="M203" s="30"/>
      <c r="N203" s="6"/>
      <c r="O203" s="7"/>
      <c r="P203" s="7"/>
    </row>
    <row r="204" spans="1:16">
      <c r="B204" s="23"/>
      <c r="C204" s="24"/>
      <c r="D204" s="25"/>
      <c r="E204" s="24"/>
      <c r="F204" s="24"/>
      <c r="G204" s="24"/>
      <c r="H204" s="24"/>
      <c r="I204" s="24"/>
      <c r="J204" s="24"/>
      <c r="L204" s="10"/>
      <c r="M204" s="30"/>
      <c r="N204" s="6"/>
      <c r="O204" s="7"/>
      <c r="P204" s="7"/>
    </row>
    <row r="205" spans="1:16">
      <c r="B205" s="23"/>
      <c r="C205" s="24"/>
      <c r="D205" s="25"/>
      <c r="E205" s="24"/>
      <c r="F205" s="24"/>
      <c r="G205" s="24"/>
      <c r="H205" s="24"/>
      <c r="I205" s="24"/>
      <c r="J205" s="24"/>
      <c r="L205" s="10"/>
      <c r="M205" s="30"/>
      <c r="N205" s="6"/>
      <c r="O205" s="7"/>
      <c r="P205" s="7"/>
    </row>
    <row r="206" spans="1:16">
      <c r="B206" s="23"/>
      <c r="C206" s="24"/>
      <c r="D206" s="25"/>
      <c r="E206" s="24"/>
      <c r="F206" s="24"/>
      <c r="G206" s="24"/>
      <c r="H206" s="24"/>
      <c r="I206" s="24"/>
      <c r="J206" s="24"/>
      <c r="L206" s="10"/>
      <c r="M206" s="30"/>
    </row>
    <row r="207" spans="1:16">
      <c r="A207" t="s">
        <v>227</v>
      </c>
      <c r="C207" s="6">
        <f t="shared" ref="C207:I207" si="8">SUM(C3:C206)</f>
        <v>418273</v>
      </c>
      <c r="D207" s="6">
        <f t="shared" si="8"/>
        <v>39428</v>
      </c>
      <c r="E207" s="6">
        <f t="shared" si="8"/>
        <v>18609</v>
      </c>
      <c r="F207" s="6">
        <f t="shared" si="8"/>
        <v>2095</v>
      </c>
      <c r="G207" s="6">
        <f t="shared" si="8"/>
        <v>108323</v>
      </c>
      <c r="H207" s="6">
        <f t="shared" si="8"/>
        <v>291341</v>
      </c>
      <c r="I207" s="6">
        <f t="shared" si="8"/>
        <v>12981</v>
      </c>
      <c r="J207" s="6"/>
      <c r="L207" s="10">
        <f t="shared" ref="L207:L208" si="9">(E207+I207)/C207</f>
        <v>7.5524836649747892E-2</v>
      </c>
      <c r="M207" s="59">
        <f t="shared" ref="M207:M208" si="10">I207/H207</f>
        <v>4.4556035710730725E-2</v>
      </c>
      <c r="N207" s="6"/>
      <c r="O207" s="7"/>
      <c r="P207" s="7"/>
    </row>
    <row r="208" spans="1:16">
      <c r="A208" t="s">
        <v>229</v>
      </c>
      <c r="C208" s="6">
        <f>SUM(C4:C206)</f>
        <v>337102</v>
      </c>
      <c r="D208" s="6">
        <f t="shared" ref="D208:I208" si="11">SUM(D4:D206)</f>
        <v>39428</v>
      </c>
      <c r="E208" s="6">
        <f t="shared" si="11"/>
        <v>15332</v>
      </c>
      <c r="F208" s="6">
        <f t="shared" si="11"/>
        <v>2095</v>
      </c>
      <c r="G208" s="6">
        <f t="shared" si="11"/>
        <v>35164</v>
      </c>
      <c r="H208" s="6">
        <f t="shared" si="11"/>
        <v>286606</v>
      </c>
      <c r="I208" s="6">
        <f t="shared" si="11"/>
        <v>11408</v>
      </c>
      <c r="J208" s="6"/>
      <c r="L208" s="10">
        <f t="shared" si="9"/>
        <v>7.9323172214937912E-2</v>
      </c>
      <c r="M208" s="59">
        <f t="shared" si="10"/>
        <v>3.9803772426257648E-2</v>
      </c>
      <c r="N208" s="6"/>
      <c r="O208" s="7"/>
      <c r="P208" s="7"/>
    </row>
  </sheetData>
  <hyperlinks>
    <hyperlink ref="B3" r:id="rId1" display="https://www.worldometers.info/coronavirus/country/china/" xr:uid="{BB67CC93-70FE-44DD-BFD4-1592B59451C6}"/>
    <hyperlink ref="B4" r:id="rId2" display="https://www.worldometers.info/coronavirus/country/italy/" xr:uid="{B9978CCA-3396-4331-87B9-278FF9414F40}"/>
    <hyperlink ref="B5" r:id="rId3" display="https://www.worldometers.info/coronavirus/country/us/" xr:uid="{4100B160-6154-4A53-9DB5-49F3FFA9F6F0}"/>
    <hyperlink ref="B6" r:id="rId4" display="https://www.worldometers.info/coronavirus/country/spain/" xr:uid="{3906089B-BCD1-410C-8C66-455CEBFB8922}"/>
    <hyperlink ref="B7" r:id="rId5" display="https://www.worldometers.info/coronavirus/country/germany/" xr:uid="{2656A049-E89B-4199-966C-D61515C0A09E}"/>
    <hyperlink ref="B8" r:id="rId6" display="https://www.worldometers.info/coronavirus/country/iran/" xr:uid="{F63CD4B1-E0A6-4486-98BF-E78C2E9205A7}"/>
    <hyperlink ref="B9" r:id="rId7" display="https://www.worldometers.info/coronavirus/country/france/" xr:uid="{45E2D7D7-2540-4FB0-AC80-FE05ADBF5B4C}"/>
    <hyperlink ref="B10" r:id="rId8" display="https://www.worldometers.info/coronavirus/country/switzerland/" xr:uid="{8DAC0B7B-D807-4A94-849A-41A460E689ED}"/>
    <hyperlink ref="B11" r:id="rId9" display="https://www.worldometers.info/coronavirus/country/south-korea/" xr:uid="{13D03B02-1523-417A-94CD-E15E26429EFF}"/>
    <hyperlink ref="B12" r:id="rId10" display="https://www.worldometers.info/coronavirus/country/uk/" xr:uid="{F829AF83-A9F5-498E-A6FA-285196535B65}"/>
    <hyperlink ref="B13" r:id="rId11" display="https://www.worldometers.info/coronavirus/country/netherlands/" xr:uid="{DFDE5004-2744-4A4A-8132-6C8FE25C470C}"/>
    <hyperlink ref="B14" r:id="rId12" display="https://www.worldometers.info/coronavirus/country/austria/" xr:uid="{C07BFBC0-07D7-4B7E-BB1D-A12D17F4A174}"/>
    <hyperlink ref="B15" r:id="rId13" display="https://www.worldometers.info/coronavirus/country/belgium/" xr:uid="{6671D1B2-97B5-40BF-BAE4-7ED2794A740C}"/>
    <hyperlink ref="B16" r:id="rId14" display="https://www.worldometers.info/coronavirus/country/norway/" xr:uid="{A9DBF81F-AADA-4324-9686-BCB848B0462B}"/>
    <hyperlink ref="B17" r:id="rId15" display="https://www.worldometers.info/coronavirus/country/canada/" xr:uid="{9101A7A0-FD9F-483F-8DA3-C705C2F1A9C6}"/>
    <hyperlink ref="B18" r:id="rId16" display="https://www.worldometers.info/coronavirus/country/portugal/" xr:uid="{827B75AD-A64F-484E-8CFA-6896CAD1147C}"/>
    <hyperlink ref="B19" r:id="rId17" display="https://www.worldometers.info/coronavirus/country/sweden/" xr:uid="{D3785FA4-075B-483B-803F-2B63A168A78A}"/>
    <hyperlink ref="B20" r:id="rId18" display="https://www.worldometers.info/coronavirus/country/brazil/" xr:uid="{BA95E827-699E-4EB0-AEA6-F926299AF5FB}"/>
    <hyperlink ref="B21" r:id="rId19" display="https://www.worldometers.info/coronavirus/country/australia/" xr:uid="{ADE4820C-2E09-4577-8423-BBE741B7CC45}"/>
    <hyperlink ref="B24" r:id="rId20" display="https://www.worldometers.info/coronavirus/country/malaysia/" xr:uid="{A6018645-48D8-454B-BF2D-AE8CB0F2BD61}"/>
    <hyperlink ref="B25" r:id="rId21" display="https://www.worldometers.info/coronavirus/country/denmark/" xr:uid="{28E6FE2C-2EDA-436D-B8BA-CD705CD54C90}"/>
    <hyperlink ref="B27" r:id="rId22" display="https://www.worldometers.info/coronavirus/country/ireland/" xr:uid="{EA4EAACB-86E8-44DF-992A-467DDBD7948A}"/>
    <hyperlink ref="B33" r:id="rId23" display="https://www.worldometers.info/coronavirus/country/poland/" xr:uid="{69C102FE-B6B4-44DA-9C86-EB2D4307ED74}"/>
    <hyperlink ref="B38" r:id="rId24" display="https://www.worldometers.info/coronavirus/country/greece/" xr:uid="{4CD0D837-C9D4-4901-AC92-1537E5B9148C}"/>
    <hyperlink ref="B40" r:id="rId25" display="https://www.worldometers.info/coronavirus/country/indonesia/" xr:uid="{90D7895A-6372-4B13-A028-BDF789D0C176}"/>
    <hyperlink ref="B44" r:id="rId26" display="https://www.worldometers.info/coronavirus/country/philippines/" xr:uid="{F4C52EC8-3A36-4595-9AFA-BFB0A436DE7D}"/>
    <hyperlink ref="B52" r:id="rId27" display="https://www.worldometers.info/coronavirus/country/china-hong-kong-sar/" xr:uid="{812E6454-D318-4F48-A18E-85BB864D0ADD}"/>
    <hyperlink ref="B59" r:id="rId28" display="https://www.worldometers.info/coronavirus/country/iraq/" xr:uid="{7E5FACE8-56C1-4EB6-9FBD-2242039FB0DC}"/>
    <hyperlink ref="B63" r:id="rId29" display="https://www.worldometers.info/coronavirus/country/algeria/" xr:uid="{2BCFDC68-AA5C-47D7-B32A-268E00EDB97A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C521D-A197-4A3F-B8B1-142D3009F4E0}">
  <dimension ref="A1:P204"/>
  <sheetViews>
    <sheetView zoomScale="90" zoomScaleNormal="90" workbookViewId="0">
      <pane xSplit="2" ySplit="1" topLeftCell="C2" activePane="bottomRight" state="frozen"/>
      <selection pane="bottomRight" activeCell="K1" sqref="K1"/>
      <selection pane="bottomLeft" activeCell="A2" sqref="A2"/>
      <selection pane="topRight" activeCell="C1" sqref="C1"/>
    </sheetView>
  </sheetViews>
  <sheetFormatPr defaultRowHeight="14.45"/>
  <cols>
    <col min="2" max="2" width="14" customWidth="1"/>
    <col min="3" max="4" width="10.5703125" customWidth="1"/>
    <col min="5" max="5" width="11.42578125" customWidth="1"/>
    <col min="6" max="6" width="11.28515625" customWidth="1"/>
    <col min="7" max="7" width="15.42578125" customWidth="1"/>
    <col min="8" max="8" width="11.5703125" customWidth="1"/>
    <col min="9" max="9" width="13.42578125" customWidth="1"/>
    <col min="10" max="10" width="16.5703125" customWidth="1"/>
    <col min="11" max="11" width="13.85546875" customWidth="1"/>
    <col min="12" max="12" width="30.85546875" style="8" customWidth="1"/>
    <col min="13" max="13" width="13.7109375" style="29" customWidth="1"/>
  </cols>
  <sheetData>
    <row r="1" spans="2:16" ht="29.45" thickBot="1"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63" t="s">
        <v>9</v>
      </c>
      <c r="K1" s="63"/>
      <c r="L1" s="8" t="s">
        <v>13</v>
      </c>
      <c r="M1" s="29" t="s">
        <v>14</v>
      </c>
      <c r="N1" s="8"/>
      <c r="O1" s="8"/>
      <c r="P1" s="8"/>
    </row>
    <row r="2" spans="2:16" ht="15" thickBot="1">
      <c r="B2" s="36"/>
      <c r="C2" s="37"/>
      <c r="D2" s="37"/>
      <c r="E2" s="37"/>
      <c r="F2" s="37"/>
      <c r="G2" s="37"/>
      <c r="H2" s="37"/>
      <c r="I2" s="37"/>
      <c r="J2" s="38"/>
      <c r="N2" s="8"/>
      <c r="O2" s="8"/>
      <c r="P2" s="8"/>
    </row>
    <row r="3" spans="2:16" ht="15" thickBot="1">
      <c r="B3" s="18" t="s">
        <v>147</v>
      </c>
      <c r="C3" s="15">
        <v>81093</v>
      </c>
      <c r="D3" s="16"/>
      <c r="E3" s="15">
        <v>3270</v>
      </c>
      <c r="F3" s="16"/>
      <c r="G3" s="15">
        <v>72703</v>
      </c>
      <c r="H3" s="15">
        <v>5120</v>
      </c>
      <c r="I3" s="15">
        <v>1749</v>
      </c>
      <c r="J3" s="16">
        <v>56</v>
      </c>
      <c r="L3" s="10">
        <f>(E3+I3)/C3</f>
        <v>6.189190189042211E-2</v>
      </c>
      <c r="M3" s="59">
        <f>I3/H3</f>
        <v>0.34160156250000001</v>
      </c>
      <c r="N3" s="6"/>
      <c r="O3" s="7"/>
      <c r="P3" s="7"/>
    </row>
    <row r="4" spans="2:16" ht="15" thickBot="1">
      <c r="B4" s="17" t="s">
        <v>62</v>
      </c>
      <c r="C4" s="1">
        <v>63927</v>
      </c>
      <c r="D4" s="14">
        <v>4789</v>
      </c>
      <c r="E4" s="1">
        <v>6077</v>
      </c>
      <c r="F4" s="3">
        <v>601</v>
      </c>
      <c r="G4" s="1">
        <v>7432</v>
      </c>
      <c r="H4" s="1">
        <v>50418</v>
      </c>
      <c r="I4" s="1">
        <v>3204</v>
      </c>
      <c r="J4" s="1">
        <v>1057</v>
      </c>
      <c r="L4" s="10">
        <f t="shared" ref="L4:L67" si="0">(E4+I4)/C4</f>
        <v>0.14518122233172212</v>
      </c>
      <c r="M4" s="59">
        <f>I4/H4</f>
        <v>6.3548732595501603E-2</v>
      </c>
      <c r="N4" s="6"/>
      <c r="O4" s="7"/>
      <c r="P4" s="7"/>
    </row>
    <row r="5" spans="2:16" ht="15" thickBot="1">
      <c r="B5" s="17" t="s">
        <v>73</v>
      </c>
      <c r="C5" s="1">
        <v>43449</v>
      </c>
      <c r="D5" s="14">
        <v>9883</v>
      </c>
      <c r="E5" s="4">
        <v>545</v>
      </c>
      <c r="F5" s="3">
        <v>132</v>
      </c>
      <c r="G5" s="4">
        <v>295</v>
      </c>
      <c r="H5" s="1">
        <v>42609</v>
      </c>
      <c r="I5" s="1">
        <v>1040</v>
      </c>
      <c r="J5" s="4">
        <v>131</v>
      </c>
      <c r="L5" s="10">
        <f t="shared" si="0"/>
        <v>3.6479550737646436E-2</v>
      </c>
      <c r="M5" s="59">
        <f>I5/H5</f>
        <v>2.4407988922528105E-2</v>
      </c>
      <c r="N5" s="6"/>
      <c r="O5" s="7"/>
      <c r="P5" s="7"/>
    </row>
    <row r="6" spans="2:16" ht="15" thickBot="1">
      <c r="B6" s="17" t="s">
        <v>79</v>
      </c>
      <c r="C6" s="1">
        <v>35136</v>
      </c>
      <c r="D6" s="14">
        <v>6368</v>
      </c>
      <c r="E6" s="1">
        <v>2311</v>
      </c>
      <c r="F6" s="3">
        <v>539</v>
      </c>
      <c r="G6" s="1">
        <v>3355</v>
      </c>
      <c r="H6" s="1">
        <v>29470</v>
      </c>
      <c r="I6" s="1">
        <v>2355</v>
      </c>
      <c r="J6" s="4">
        <v>751</v>
      </c>
      <c r="L6" s="10">
        <f t="shared" si="0"/>
        <v>0.13279826958105648</v>
      </c>
      <c r="M6" s="59">
        <f t="shared" ref="M6:M69" si="1">I6/H6</f>
        <v>7.9911774686121484E-2</v>
      </c>
      <c r="N6" s="6"/>
      <c r="O6" s="7"/>
      <c r="P6" s="7"/>
    </row>
    <row r="7" spans="2:16" ht="15" thickBot="1">
      <c r="B7" s="17" t="s">
        <v>52</v>
      </c>
      <c r="C7" s="1">
        <v>29056</v>
      </c>
      <c r="D7" s="14">
        <v>4183</v>
      </c>
      <c r="E7" s="4">
        <v>123</v>
      </c>
      <c r="F7" s="3">
        <v>29</v>
      </c>
      <c r="G7" s="4">
        <v>453</v>
      </c>
      <c r="H7" s="1">
        <v>28480</v>
      </c>
      <c r="I7" s="4">
        <v>23</v>
      </c>
      <c r="J7" s="4">
        <v>347</v>
      </c>
      <c r="L7" s="10">
        <f t="shared" si="0"/>
        <v>5.0247797356828194E-3</v>
      </c>
      <c r="M7" s="59">
        <f t="shared" si="1"/>
        <v>8.075842696629213E-4</v>
      </c>
      <c r="N7" s="6"/>
      <c r="O7" s="7"/>
      <c r="P7" s="7"/>
    </row>
    <row r="8" spans="2:16" s="11" customFormat="1" ht="15" thickBot="1">
      <c r="B8" s="17" t="s">
        <v>99</v>
      </c>
      <c r="C8" s="1">
        <v>23049</v>
      </c>
      <c r="D8" s="14">
        <v>1411</v>
      </c>
      <c r="E8" s="1">
        <v>1812</v>
      </c>
      <c r="F8" s="3">
        <v>127</v>
      </c>
      <c r="G8" s="1">
        <v>8376</v>
      </c>
      <c r="H8" s="1">
        <v>12861</v>
      </c>
      <c r="I8" s="4"/>
      <c r="J8" s="4">
        <v>274</v>
      </c>
      <c r="L8" s="10">
        <f t="shared" si="0"/>
        <v>7.8615124300403488E-2</v>
      </c>
      <c r="M8" s="59">
        <f t="shared" si="1"/>
        <v>0</v>
      </c>
      <c r="N8" s="6"/>
      <c r="O8" s="7"/>
      <c r="P8" s="7"/>
    </row>
    <row r="9" spans="2:16" ht="15" thickBot="1">
      <c r="B9" s="17" t="s">
        <v>95</v>
      </c>
      <c r="C9" s="1">
        <v>19856</v>
      </c>
      <c r="D9" s="14">
        <v>3838</v>
      </c>
      <c r="E9" s="4">
        <v>860</v>
      </c>
      <c r="F9" s="3">
        <v>186</v>
      </c>
      <c r="G9" s="1">
        <v>2200</v>
      </c>
      <c r="H9" s="1">
        <v>16796</v>
      </c>
      <c r="I9" s="1">
        <v>2082</v>
      </c>
      <c r="J9" s="4">
        <v>304</v>
      </c>
      <c r="L9" s="10">
        <f t="shared" si="0"/>
        <v>0.14816680096696214</v>
      </c>
      <c r="M9" s="59">
        <f t="shared" si="1"/>
        <v>0.12395808525839486</v>
      </c>
      <c r="N9" s="6"/>
      <c r="O9" s="7"/>
      <c r="P9" s="7"/>
    </row>
    <row r="10" spans="2:16" ht="15" thickBot="1">
      <c r="B10" s="17" t="s">
        <v>29</v>
      </c>
      <c r="C10" s="1">
        <v>8961</v>
      </c>
      <c r="D10" s="2">
        <v>64</v>
      </c>
      <c r="E10" s="4">
        <v>111</v>
      </c>
      <c r="F10" s="3">
        <v>7</v>
      </c>
      <c r="G10" s="1">
        <v>3166</v>
      </c>
      <c r="H10" s="1">
        <v>5684</v>
      </c>
      <c r="I10" s="4">
        <v>59</v>
      </c>
      <c r="J10" s="4">
        <v>175</v>
      </c>
      <c r="L10" s="10">
        <f t="shared" si="0"/>
        <v>1.8971096975783953E-2</v>
      </c>
      <c r="M10" s="59">
        <f t="shared" si="1"/>
        <v>1.0380014074595356E-2</v>
      </c>
      <c r="N10" s="6"/>
      <c r="O10" s="7"/>
      <c r="P10" s="7"/>
    </row>
    <row r="11" spans="2:16" ht="15" thickBot="1">
      <c r="B11" s="17" t="s">
        <v>46</v>
      </c>
      <c r="C11" s="1">
        <v>8795</v>
      </c>
      <c r="D11" s="14">
        <v>1321</v>
      </c>
      <c r="E11" s="4">
        <v>120</v>
      </c>
      <c r="F11" s="3">
        <v>22</v>
      </c>
      <c r="G11" s="4">
        <v>131</v>
      </c>
      <c r="H11" s="1">
        <v>8544</v>
      </c>
      <c r="I11" s="4">
        <v>141</v>
      </c>
      <c r="J11" s="1">
        <v>1016</v>
      </c>
      <c r="L11" s="10">
        <f t="shared" si="0"/>
        <v>2.9675952245594089E-2</v>
      </c>
      <c r="M11" s="59">
        <f t="shared" si="1"/>
        <v>1.6502808988764044E-2</v>
      </c>
      <c r="N11" s="6"/>
      <c r="O11" s="7"/>
      <c r="P11" s="7"/>
    </row>
    <row r="12" spans="2:16" ht="15" thickBot="1">
      <c r="B12" s="17" t="s">
        <v>89</v>
      </c>
      <c r="C12" s="1">
        <v>6650</v>
      </c>
      <c r="D12" s="2">
        <v>967</v>
      </c>
      <c r="E12" s="4">
        <v>335</v>
      </c>
      <c r="F12" s="3">
        <v>54</v>
      </c>
      <c r="G12" s="4">
        <v>135</v>
      </c>
      <c r="H12" s="1">
        <v>6180</v>
      </c>
      <c r="I12" s="4">
        <v>20</v>
      </c>
      <c r="J12" s="4">
        <v>98</v>
      </c>
      <c r="L12" s="10">
        <f t="shared" si="0"/>
        <v>5.338345864661654E-2</v>
      </c>
      <c r="M12" s="59">
        <f t="shared" si="1"/>
        <v>3.2362459546925568E-3</v>
      </c>
      <c r="N12" s="6"/>
      <c r="O12" s="7"/>
      <c r="P12" s="7"/>
    </row>
    <row r="13" spans="2:16" ht="15" thickBot="1">
      <c r="B13" s="17" t="s">
        <v>84</v>
      </c>
      <c r="C13" s="1">
        <v>4749</v>
      </c>
      <c r="D13" s="2">
        <v>545</v>
      </c>
      <c r="E13" s="4">
        <v>213</v>
      </c>
      <c r="F13" s="3">
        <v>34</v>
      </c>
      <c r="G13" s="4">
        <v>2</v>
      </c>
      <c r="H13" s="1">
        <v>4534</v>
      </c>
      <c r="I13" s="4">
        <v>435</v>
      </c>
      <c r="J13" s="4">
        <v>277</v>
      </c>
      <c r="L13" s="10">
        <f t="shared" si="0"/>
        <v>0.13644977890082122</v>
      </c>
      <c r="M13" s="59">
        <f t="shared" si="1"/>
        <v>9.5941773268636968E-2</v>
      </c>
      <c r="N13" s="6"/>
      <c r="O13" s="7"/>
      <c r="P13" s="7"/>
    </row>
    <row r="14" spans="2:16" ht="15" thickBot="1">
      <c r="B14" s="17" t="s">
        <v>51</v>
      </c>
      <c r="C14" s="1">
        <v>4474</v>
      </c>
      <c r="D14" s="2">
        <v>892</v>
      </c>
      <c r="E14" s="4">
        <v>21</v>
      </c>
      <c r="F14" s="3">
        <v>5</v>
      </c>
      <c r="G14" s="4">
        <v>9</v>
      </c>
      <c r="H14" s="1">
        <v>4444</v>
      </c>
      <c r="I14" s="4">
        <v>14</v>
      </c>
      <c r="J14" s="4">
        <v>497</v>
      </c>
      <c r="L14" s="10">
        <f t="shared" si="0"/>
        <v>7.8229772016092988E-3</v>
      </c>
      <c r="M14" s="59">
        <f t="shared" si="1"/>
        <v>3.1503150315031502E-3</v>
      </c>
      <c r="N14" s="6"/>
      <c r="O14" s="7"/>
      <c r="P14" s="7"/>
    </row>
    <row r="15" spans="2:16" ht="15" thickBot="1">
      <c r="B15" s="17" t="s">
        <v>77</v>
      </c>
      <c r="C15" s="1">
        <v>3743</v>
      </c>
      <c r="D15" s="2">
        <v>342</v>
      </c>
      <c r="E15" s="4">
        <v>88</v>
      </c>
      <c r="F15" s="3">
        <v>13</v>
      </c>
      <c r="G15" s="4">
        <v>401</v>
      </c>
      <c r="H15" s="1">
        <v>3254</v>
      </c>
      <c r="I15" s="4">
        <v>322</v>
      </c>
      <c r="J15" s="4">
        <v>323</v>
      </c>
      <c r="L15" s="10">
        <f t="shared" si="0"/>
        <v>0.10953780390061447</v>
      </c>
      <c r="M15" s="59">
        <f t="shared" si="1"/>
        <v>9.8955132145052249E-2</v>
      </c>
      <c r="N15" s="6"/>
      <c r="O15" s="7"/>
      <c r="P15" s="7"/>
    </row>
    <row r="16" spans="2:16" ht="15" thickBot="1">
      <c r="B16" s="17" t="s">
        <v>31</v>
      </c>
      <c r="C16" s="1">
        <v>2621</v>
      </c>
      <c r="D16" s="2">
        <v>236</v>
      </c>
      <c r="E16" s="4">
        <v>10</v>
      </c>
      <c r="F16" s="3">
        <v>3</v>
      </c>
      <c r="G16" s="4">
        <v>6</v>
      </c>
      <c r="H16" s="1">
        <v>2605</v>
      </c>
      <c r="I16" s="4">
        <v>41</v>
      </c>
      <c r="J16" s="4">
        <v>483</v>
      </c>
      <c r="L16" s="10">
        <f t="shared" si="0"/>
        <v>1.9458222052651658E-2</v>
      </c>
      <c r="M16" s="59">
        <f t="shared" si="1"/>
        <v>1.5738963531669866E-2</v>
      </c>
      <c r="N16" s="6"/>
      <c r="O16" s="7"/>
      <c r="P16" s="7"/>
    </row>
    <row r="17" spans="2:16" ht="15" thickBot="1">
      <c r="B17" s="17" t="s">
        <v>43</v>
      </c>
      <c r="C17" s="1">
        <v>2091</v>
      </c>
      <c r="D17" s="2">
        <v>621</v>
      </c>
      <c r="E17" s="4">
        <v>23</v>
      </c>
      <c r="F17" s="3">
        <v>3</v>
      </c>
      <c r="G17" s="4">
        <v>320</v>
      </c>
      <c r="H17" s="1">
        <v>1748</v>
      </c>
      <c r="I17" s="4">
        <v>1</v>
      </c>
      <c r="J17" s="4">
        <v>55</v>
      </c>
      <c r="L17" s="10">
        <f t="shared" si="0"/>
        <v>1.1477761836441894E-2</v>
      </c>
      <c r="M17" s="59">
        <f t="shared" si="1"/>
        <v>5.7208237986270023E-4</v>
      </c>
      <c r="N17" s="6"/>
      <c r="O17" s="7"/>
      <c r="P17" s="7"/>
    </row>
    <row r="18" spans="2:16" s="11" customFormat="1" ht="15" thickBot="1">
      <c r="B18" s="17" t="s">
        <v>59</v>
      </c>
      <c r="C18" s="1">
        <v>2060</v>
      </c>
      <c r="D18" s="2">
        <v>460</v>
      </c>
      <c r="E18" s="4">
        <v>23</v>
      </c>
      <c r="F18" s="3">
        <v>9</v>
      </c>
      <c r="G18" s="4">
        <v>14</v>
      </c>
      <c r="H18" s="1">
        <v>2023</v>
      </c>
      <c r="I18" s="4">
        <v>47</v>
      </c>
      <c r="J18" s="4">
        <v>202</v>
      </c>
      <c r="L18" s="10">
        <f t="shared" si="0"/>
        <v>3.3980582524271843E-2</v>
      </c>
      <c r="M18" s="59">
        <f t="shared" si="1"/>
        <v>2.3232822540781017E-2</v>
      </c>
      <c r="N18" s="6"/>
      <c r="O18" s="7"/>
      <c r="P18" s="7"/>
    </row>
    <row r="19" spans="2:16" ht="15" thickBot="1">
      <c r="B19" s="17" t="s">
        <v>81</v>
      </c>
      <c r="C19" s="1">
        <v>2046</v>
      </c>
      <c r="D19" s="2">
        <v>112</v>
      </c>
      <c r="E19" s="4">
        <v>25</v>
      </c>
      <c r="F19" s="3">
        <v>4</v>
      </c>
      <c r="G19" s="4">
        <v>16</v>
      </c>
      <c r="H19" s="1">
        <v>2005</v>
      </c>
      <c r="I19" s="4">
        <v>104</v>
      </c>
      <c r="J19" s="4">
        <v>203</v>
      </c>
      <c r="L19" s="10">
        <f t="shared" si="0"/>
        <v>6.3049853372434017E-2</v>
      </c>
      <c r="M19" s="59">
        <f t="shared" si="1"/>
        <v>5.1870324189526182E-2</v>
      </c>
      <c r="N19" s="6"/>
      <c r="O19" s="7"/>
      <c r="P19" s="7"/>
    </row>
    <row r="20" spans="2:16" ht="15" thickBot="1">
      <c r="B20" s="17" t="s">
        <v>123</v>
      </c>
      <c r="C20" s="1">
        <v>1924</v>
      </c>
      <c r="D20" s="2">
        <v>378</v>
      </c>
      <c r="E20" s="4">
        <v>34</v>
      </c>
      <c r="F20" s="3">
        <v>9</v>
      </c>
      <c r="G20" s="4">
        <v>2</v>
      </c>
      <c r="H20" s="1">
        <v>1888</v>
      </c>
      <c r="I20" s="4">
        <v>18</v>
      </c>
      <c r="J20" s="4">
        <v>9</v>
      </c>
      <c r="L20" s="10">
        <f t="shared" si="0"/>
        <v>2.7027027027027029E-2</v>
      </c>
      <c r="M20" s="59">
        <f t="shared" si="1"/>
        <v>9.5338983050847464E-3</v>
      </c>
      <c r="N20" s="6"/>
      <c r="O20" s="7"/>
      <c r="P20" s="7"/>
    </row>
    <row r="21" spans="2:16" ht="15" thickBot="1">
      <c r="B21" s="17" t="s">
        <v>25</v>
      </c>
      <c r="C21" s="1">
        <v>1887</v>
      </c>
      <c r="D21" s="2">
        <v>278</v>
      </c>
      <c r="E21" s="4">
        <v>7</v>
      </c>
      <c r="F21" s="4"/>
      <c r="G21" s="4">
        <v>118</v>
      </c>
      <c r="H21" s="1">
        <v>1762</v>
      </c>
      <c r="I21" s="4">
        <v>11</v>
      </c>
      <c r="J21" s="4">
        <v>74</v>
      </c>
      <c r="L21" s="10">
        <f t="shared" si="0"/>
        <v>9.538950715421303E-3</v>
      </c>
      <c r="M21" s="59">
        <f t="shared" si="1"/>
        <v>6.2429057888762768E-3</v>
      </c>
      <c r="N21" s="6"/>
      <c r="O21" s="7"/>
      <c r="P21" s="7"/>
    </row>
    <row r="22" spans="2:16" ht="15" thickBot="1">
      <c r="B22" s="5" t="s">
        <v>87</v>
      </c>
      <c r="C22" s="1">
        <v>1529</v>
      </c>
      <c r="D22" s="2">
        <v>293</v>
      </c>
      <c r="E22" s="4">
        <v>37</v>
      </c>
      <c r="F22" s="3">
        <v>7</v>
      </c>
      <c r="G22" s="4"/>
      <c r="H22" s="1">
        <v>1492</v>
      </c>
      <c r="I22" s="4"/>
      <c r="J22" s="4">
        <v>18</v>
      </c>
      <c r="L22" s="10">
        <f t="shared" si="0"/>
        <v>2.4198822759973839E-2</v>
      </c>
      <c r="M22" s="59">
        <f t="shared" si="1"/>
        <v>0</v>
      </c>
      <c r="N22" s="6"/>
      <c r="O22" s="7"/>
      <c r="P22" s="7"/>
    </row>
    <row r="23" spans="2:16" s="11" customFormat="1" ht="15" thickBot="1">
      <c r="B23" s="17" t="s">
        <v>76</v>
      </c>
      <c r="C23" s="1">
        <v>1518</v>
      </c>
      <c r="D23" s="2">
        <v>212</v>
      </c>
      <c r="E23" s="4">
        <v>14</v>
      </c>
      <c r="F23" s="3">
        <v>4</v>
      </c>
      <c r="G23" s="4">
        <v>159</v>
      </c>
      <c r="H23" s="1">
        <v>1345</v>
      </c>
      <c r="I23" s="4">
        <v>57</v>
      </c>
      <c r="J23" s="4">
        <v>47</v>
      </c>
      <c r="L23" s="10">
        <f t="shared" si="0"/>
        <v>4.6772068511198944E-2</v>
      </c>
      <c r="M23" s="59">
        <f t="shared" si="1"/>
        <v>4.2379182156133829E-2</v>
      </c>
      <c r="N23" s="12"/>
      <c r="O23" s="13"/>
      <c r="P23" s="13"/>
    </row>
    <row r="24" spans="2:16" ht="15" thickBot="1">
      <c r="B24" s="17" t="s">
        <v>54</v>
      </c>
      <c r="C24" s="1">
        <v>1450</v>
      </c>
      <c r="D24" s="2">
        <v>55</v>
      </c>
      <c r="E24" s="4">
        <v>24</v>
      </c>
      <c r="F24" s="3">
        <v>11</v>
      </c>
      <c r="G24" s="4">
        <v>1</v>
      </c>
      <c r="H24" s="1">
        <v>1425</v>
      </c>
      <c r="I24" s="4">
        <v>55</v>
      </c>
      <c r="J24" s="4">
        <v>250</v>
      </c>
      <c r="L24" s="10">
        <f t="shared" si="0"/>
        <v>5.4482758620689659E-2</v>
      </c>
      <c r="M24" s="59">
        <f t="shared" si="1"/>
        <v>3.8596491228070177E-2</v>
      </c>
      <c r="N24" s="6"/>
      <c r="O24" s="7"/>
      <c r="P24" s="7"/>
    </row>
    <row r="25" spans="2:16" ht="15" thickBot="1">
      <c r="B25" s="5" t="s">
        <v>49</v>
      </c>
      <c r="C25" s="1">
        <v>1442</v>
      </c>
      <c r="D25" s="2">
        <v>371</v>
      </c>
      <c r="E25" s="4">
        <v>1</v>
      </c>
      <c r="F25" s="4"/>
      <c r="G25" s="4">
        <v>41</v>
      </c>
      <c r="H25" s="1">
        <v>1400</v>
      </c>
      <c r="I25" s="4">
        <v>29</v>
      </c>
      <c r="J25" s="4">
        <v>167</v>
      </c>
      <c r="L25" s="10">
        <f t="shared" si="0"/>
        <v>2.0804438280166437E-2</v>
      </c>
      <c r="M25" s="59">
        <f t="shared" si="1"/>
        <v>2.0714285714285713E-2</v>
      </c>
      <c r="N25" s="6"/>
      <c r="O25" s="7"/>
      <c r="P25" s="7"/>
    </row>
    <row r="26" spans="2:16" ht="15" thickBot="1">
      <c r="B26" s="5" t="s">
        <v>48</v>
      </c>
      <c r="C26" s="1">
        <v>1236</v>
      </c>
      <c r="D26" s="2">
        <v>116</v>
      </c>
      <c r="E26" s="4">
        <v>1</v>
      </c>
      <c r="F26" s="4"/>
      <c r="G26" s="4">
        <v>7</v>
      </c>
      <c r="H26" s="1">
        <v>1228</v>
      </c>
      <c r="I26" s="4">
        <v>19</v>
      </c>
      <c r="J26" s="4">
        <v>115</v>
      </c>
      <c r="L26" s="10">
        <f t="shared" si="0"/>
        <v>1.6181229773462782E-2</v>
      </c>
      <c r="M26" s="59">
        <f t="shared" si="1"/>
        <v>1.5472312703583062E-2</v>
      </c>
      <c r="N26" s="6"/>
      <c r="O26" s="7"/>
      <c r="P26" s="7"/>
    </row>
    <row r="27" spans="2:16" ht="15" thickBot="1">
      <c r="B27" s="5" t="s">
        <v>105</v>
      </c>
      <c r="C27" s="1">
        <v>1128</v>
      </c>
      <c r="D27" s="2">
        <v>27</v>
      </c>
      <c r="E27" s="4">
        <v>42</v>
      </c>
      <c r="F27" s="3">
        <v>1</v>
      </c>
      <c r="G27" s="4">
        <v>235</v>
      </c>
      <c r="H27" s="4">
        <v>851</v>
      </c>
      <c r="I27" s="4">
        <v>49</v>
      </c>
      <c r="J27" s="4">
        <v>9</v>
      </c>
      <c r="L27" s="10">
        <f t="shared" si="0"/>
        <v>8.0673758865248232E-2</v>
      </c>
      <c r="M27" s="59">
        <f t="shared" si="1"/>
        <v>5.7579318448883664E-2</v>
      </c>
      <c r="N27" s="6"/>
      <c r="O27" s="7"/>
      <c r="P27" s="7"/>
    </row>
    <row r="28" spans="2:16" ht="15" thickBot="1">
      <c r="B28" s="17" t="s">
        <v>68</v>
      </c>
      <c r="C28" s="1">
        <v>1125</v>
      </c>
      <c r="D28" s="2">
        <v>219</v>
      </c>
      <c r="E28" s="4">
        <v>6</v>
      </c>
      <c r="F28" s="3">
        <v>2</v>
      </c>
      <c r="G28" s="4">
        <v>5</v>
      </c>
      <c r="H28" s="1">
        <v>1114</v>
      </c>
      <c r="I28" s="4">
        <v>29</v>
      </c>
      <c r="J28" s="4">
        <v>228</v>
      </c>
      <c r="L28" s="10">
        <f t="shared" si="0"/>
        <v>3.111111111111111E-2</v>
      </c>
      <c r="M28" s="59">
        <f t="shared" si="1"/>
        <v>2.6032315978456014E-2</v>
      </c>
      <c r="N28" s="6"/>
      <c r="O28" s="7"/>
      <c r="P28" s="7"/>
    </row>
    <row r="29" spans="2:16" ht="15" thickBot="1">
      <c r="B29" s="5" t="s">
        <v>115</v>
      </c>
      <c r="C29" s="4">
        <v>981</v>
      </c>
      <c r="D29" s="2">
        <v>192</v>
      </c>
      <c r="E29" s="4">
        <v>18</v>
      </c>
      <c r="F29" s="3">
        <v>4</v>
      </c>
      <c r="G29" s="4">
        <v>3</v>
      </c>
      <c r="H29" s="4">
        <v>960</v>
      </c>
      <c r="I29" s="4">
        <v>2</v>
      </c>
      <c r="J29" s="4">
        <v>56</v>
      </c>
      <c r="L29" s="10">
        <f t="shared" si="0"/>
        <v>2.0387359836901122E-2</v>
      </c>
      <c r="M29" s="59">
        <f t="shared" si="1"/>
        <v>2.0833333333333333E-3</v>
      </c>
      <c r="N29" s="6"/>
      <c r="O29" s="7"/>
      <c r="P29" s="7"/>
    </row>
    <row r="30" spans="2:16" ht="15" thickBot="1">
      <c r="B30" s="5" t="s">
        <v>33</v>
      </c>
      <c r="C30" s="4">
        <v>875</v>
      </c>
      <c r="D30" s="2">
        <v>77</v>
      </c>
      <c r="E30" s="4">
        <v>8</v>
      </c>
      <c r="F30" s="4"/>
      <c r="G30" s="4">
        <v>6</v>
      </c>
      <c r="H30" s="4">
        <v>861</v>
      </c>
      <c r="I30" s="4">
        <v>3</v>
      </c>
      <c r="J30" s="1">
        <v>1398</v>
      </c>
      <c r="L30" s="10">
        <f t="shared" si="0"/>
        <v>1.2571428571428572E-2</v>
      </c>
      <c r="M30" s="59">
        <f t="shared" si="1"/>
        <v>3.4843205574912892E-3</v>
      </c>
      <c r="N30" s="6"/>
      <c r="O30" s="7"/>
      <c r="P30" s="7"/>
    </row>
    <row r="31" spans="2:16" ht="15" thickBot="1">
      <c r="B31" s="5" t="s">
        <v>120</v>
      </c>
      <c r="C31" s="4">
        <v>875</v>
      </c>
      <c r="D31" s="2">
        <v>99</v>
      </c>
      <c r="E31" s="4">
        <v>6</v>
      </c>
      <c r="F31" s="3">
        <v>1</v>
      </c>
      <c r="G31" s="4">
        <v>13</v>
      </c>
      <c r="H31" s="4">
        <v>856</v>
      </c>
      <c r="I31" s="4"/>
      <c r="J31" s="4">
        <v>4</v>
      </c>
      <c r="L31" s="10">
        <f t="shared" si="0"/>
        <v>6.8571428571428568E-3</v>
      </c>
      <c r="M31" s="59">
        <f t="shared" si="1"/>
        <v>0</v>
      </c>
      <c r="N31" s="6"/>
      <c r="O31" s="7"/>
      <c r="P31" s="7"/>
    </row>
    <row r="32" spans="2:16" ht="15" thickBot="1">
      <c r="B32" s="17" t="s">
        <v>64</v>
      </c>
      <c r="C32" s="4">
        <v>749</v>
      </c>
      <c r="D32" s="2">
        <v>115</v>
      </c>
      <c r="E32" s="4">
        <v>8</v>
      </c>
      <c r="F32" s="3">
        <v>1</v>
      </c>
      <c r="G32" s="4">
        <v>13</v>
      </c>
      <c r="H32" s="4">
        <v>728</v>
      </c>
      <c r="I32" s="4">
        <v>3</v>
      </c>
      <c r="J32" s="4">
        <v>20</v>
      </c>
      <c r="L32" s="10">
        <f t="shared" si="0"/>
        <v>1.4686248331108143E-2</v>
      </c>
      <c r="M32" s="59">
        <f t="shared" si="1"/>
        <v>4.120879120879121E-3</v>
      </c>
      <c r="N32" s="6"/>
      <c r="O32" s="7"/>
      <c r="P32" s="7"/>
    </row>
    <row r="33" spans="2:16" ht="15" thickBot="1">
      <c r="B33" s="5" t="s">
        <v>72</v>
      </c>
      <c r="C33" s="4">
        <v>746</v>
      </c>
      <c r="D33" s="2">
        <v>114</v>
      </c>
      <c r="E33" s="4">
        <v>2</v>
      </c>
      <c r="F33" s="3">
        <v>1</v>
      </c>
      <c r="G33" s="4">
        <v>11</v>
      </c>
      <c r="H33" s="4">
        <v>733</v>
      </c>
      <c r="I33" s="4">
        <v>7</v>
      </c>
      <c r="J33" s="4">
        <v>39</v>
      </c>
      <c r="L33" s="10">
        <f t="shared" si="0"/>
        <v>1.2064343163538873E-2</v>
      </c>
      <c r="M33" s="59">
        <f t="shared" si="1"/>
        <v>9.5497953615279671E-3</v>
      </c>
      <c r="N33" s="6"/>
      <c r="O33" s="7"/>
      <c r="P33" s="7"/>
    </row>
    <row r="34" spans="2:16" ht="15" thickBot="1">
      <c r="B34" s="5" t="s">
        <v>109</v>
      </c>
      <c r="C34" s="4">
        <v>721</v>
      </c>
      <c r="D34" s="2">
        <v>122</v>
      </c>
      <c r="E34" s="4">
        <v>1</v>
      </c>
      <c r="F34" s="4"/>
      <c r="G34" s="4">
        <v>52</v>
      </c>
      <c r="H34" s="4">
        <v>668</v>
      </c>
      <c r="I34" s="4">
        <v>7</v>
      </c>
      <c r="J34" s="4">
        <v>10</v>
      </c>
      <c r="L34" s="10">
        <f t="shared" si="0"/>
        <v>1.1095700416088766E-2</v>
      </c>
      <c r="M34" s="59">
        <f t="shared" si="1"/>
        <v>1.0479041916167664E-2</v>
      </c>
      <c r="N34" s="6"/>
      <c r="O34" s="7"/>
      <c r="P34" s="7"/>
    </row>
    <row r="35" spans="2:16" ht="15" thickBot="1">
      <c r="B35" s="19" t="s">
        <v>151</v>
      </c>
      <c r="C35" s="4">
        <v>712</v>
      </c>
      <c r="D35" s="4"/>
      <c r="E35" s="4">
        <v>8</v>
      </c>
      <c r="F35" s="4"/>
      <c r="G35" s="4">
        <v>567</v>
      </c>
      <c r="H35" s="4">
        <v>137</v>
      </c>
      <c r="I35" s="4">
        <v>15</v>
      </c>
      <c r="J35" s="4"/>
      <c r="L35" s="10">
        <f t="shared" si="0"/>
        <v>3.2303370786516857E-2</v>
      </c>
      <c r="M35" s="59">
        <f t="shared" si="1"/>
        <v>0.10948905109489052</v>
      </c>
      <c r="N35" s="6"/>
      <c r="O35" s="7"/>
      <c r="P35" s="7"/>
    </row>
    <row r="36" spans="2:16" ht="15" thickBot="1">
      <c r="B36" s="5" t="s">
        <v>55</v>
      </c>
      <c r="C36" s="4">
        <v>700</v>
      </c>
      <c r="D36" s="2">
        <v>74</v>
      </c>
      <c r="E36" s="4">
        <v>1</v>
      </c>
      <c r="F36" s="4"/>
      <c r="G36" s="4">
        <v>10</v>
      </c>
      <c r="H36" s="4">
        <v>689</v>
      </c>
      <c r="I36" s="4">
        <v>13</v>
      </c>
      <c r="J36" s="4">
        <v>126</v>
      </c>
      <c r="L36" s="10">
        <f t="shared" si="0"/>
        <v>0.02</v>
      </c>
      <c r="M36" s="59">
        <f t="shared" si="1"/>
        <v>1.8867924528301886E-2</v>
      </c>
      <c r="N36" s="6"/>
      <c r="O36" s="7"/>
      <c r="P36" s="7"/>
    </row>
    <row r="37" spans="2:16" ht="15" thickBot="1">
      <c r="B37" s="17" t="s">
        <v>69</v>
      </c>
      <c r="C37" s="4">
        <v>695</v>
      </c>
      <c r="D37" s="2">
        <v>71</v>
      </c>
      <c r="E37" s="4">
        <v>17</v>
      </c>
      <c r="F37" s="3">
        <v>2</v>
      </c>
      <c r="G37" s="4">
        <v>29</v>
      </c>
      <c r="H37" s="4">
        <v>649</v>
      </c>
      <c r="I37" s="4">
        <v>35</v>
      </c>
      <c r="J37" s="4">
        <v>67</v>
      </c>
      <c r="L37" s="10">
        <f t="shared" si="0"/>
        <v>7.4820143884892082E-2</v>
      </c>
      <c r="M37" s="59">
        <f t="shared" si="1"/>
        <v>5.3929121725731895E-2</v>
      </c>
      <c r="N37" s="6"/>
      <c r="O37" s="7"/>
      <c r="P37" s="7"/>
    </row>
    <row r="38" spans="2:16" ht="15" thickBot="1">
      <c r="B38" s="5" t="s">
        <v>20</v>
      </c>
      <c r="C38" s="4">
        <v>588</v>
      </c>
      <c r="D38" s="2">
        <v>20</v>
      </c>
      <c r="E38" s="4">
        <v>1</v>
      </c>
      <c r="F38" s="4"/>
      <c r="G38" s="4">
        <v>51</v>
      </c>
      <c r="H38" s="4">
        <v>536</v>
      </c>
      <c r="I38" s="4">
        <v>14</v>
      </c>
      <c r="J38" s="1">
        <v>1723</v>
      </c>
      <c r="L38" s="10">
        <f t="shared" si="0"/>
        <v>2.5510204081632654E-2</v>
      </c>
      <c r="M38" s="59">
        <f t="shared" si="1"/>
        <v>2.6119402985074626E-2</v>
      </c>
      <c r="N38" s="6"/>
      <c r="O38" s="7"/>
      <c r="P38" s="7"/>
    </row>
    <row r="39" spans="2:16" ht="15" thickBot="1">
      <c r="B39" s="17" t="s">
        <v>146</v>
      </c>
      <c r="C39" s="4">
        <v>579</v>
      </c>
      <c r="D39" s="2">
        <v>65</v>
      </c>
      <c r="E39" s="4">
        <v>49</v>
      </c>
      <c r="F39" s="3">
        <v>1</v>
      </c>
      <c r="G39" s="4">
        <v>30</v>
      </c>
      <c r="H39" s="4">
        <v>500</v>
      </c>
      <c r="I39" s="4"/>
      <c r="J39" s="4">
        <v>2</v>
      </c>
      <c r="L39" s="10">
        <f t="shared" si="0"/>
        <v>8.46286701208981E-2</v>
      </c>
      <c r="M39" s="59">
        <f t="shared" si="1"/>
        <v>0</v>
      </c>
      <c r="N39" s="6"/>
      <c r="O39" s="7"/>
      <c r="P39" s="7"/>
    </row>
    <row r="40" spans="2:16" ht="15" thickBot="1">
      <c r="B40" s="5" t="s">
        <v>80</v>
      </c>
      <c r="C40" s="4">
        <v>576</v>
      </c>
      <c r="D40" s="2">
        <v>143</v>
      </c>
      <c r="E40" s="4">
        <v>7</v>
      </c>
      <c r="F40" s="3">
        <v>4</v>
      </c>
      <c r="G40" s="4">
        <v>73</v>
      </c>
      <c r="H40" s="4">
        <v>496</v>
      </c>
      <c r="I40" s="4">
        <v>15</v>
      </c>
      <c r="J40" s="4">
        <v>30</v>
      </c>
      <c r="L40" s="10">
        <f t="shared" si="0"/>
        <v>3.8194444444444448E-2</v>
      </c>
      <c r="M40" s="59">
        <f t="shared" si="1"/>
        <v>3.0241935483870969E-2</v>
      </c>
      <c r="N40" s="6"/>
      <c r="O40" s="7"/>
      <c r="P40" s="7"/>
    </row>
    <row r="41" spans="2:16" ht="15" thickBot="1">
      <c r="B41" s="5" t="s">
        <v>148</v>
      </c>
      <c r="C41" s="4">
        <v>562</v>
      </c>
      <c r="D41" s="2">
        <v>51</v>
      </c>
      <c r="E41" s="4"/>
      <c r="F41" s="4"/>
      <c r="G41" s="4">
        <v>19</v>
      </c>
      <c r="H41" s="4">
        <v>543</v>
      </c>
      <c r="I41" s="4"/>
      <c r="J41" s="4">
        <v>16</v>
      </c>
      <c r="L41" s="10">
        <f t="shared" si="0"/>
        <v>0</v>
      </c>
      <c r="M41" s="59">
        <f t="shared" si="1"/>
        <v>0</v>
      </c>
      <c r="N41" s="6"/>
      <c r="O41" s="7"/>
      <c r="P41" s="7"/>
    </row>
    <row r="42" spans="2:16" ht="15" thickBot="1">
      <c r="B42" s="5" t="s">
        <v>41</v>
      </c>
      <c r="C42" s="4">
        <v>509</v>
      </c>
      <c r="D42" s="2">
        <v>54</v>
      </c>
      <c r="E42" s="4">
        <v>2</v>
      </c>
      <c r="F42" s="4"/>
      <c r="G42" s="4">
        <v>152</v>
      </c>
      <c r="H42" s="4">
        <v>355</v>
      </c>
      <c r="I42" s="4">
        <v>14</v>
      </c>
      <c r="J42" s="4">
        <v>87</v>
      </c>
      <c r="L42" s="10">
        <f t="shared" si="0"/>
        <v>3.1434184675834968E-2</v>
      </c>
      <c r="M42" s="59">
        <f t="shared" si="1"/>
        <v>3.9436619718309862E-2</v>
      </c>
      <c r="N42" s="6"/>
      <c r="O42" s="7"/>
      <c r="P42" s="7"/>
    </row>
    <row r="43" spans="2:16" ht="15" thickBot="1">
      <c r="B43" s="5" t="s">
        <v>35</v>
      </c>
      <c r="C43" s="4">
        <v>501</v>
      </c>
      <c r="D43" s="2">
        <v>7</v>
      </c>
      <c r="E43" s="4"/>
      <c r="F43" s="4"/>
      <c r="G43" s="4">
        <v>33</v>
      </c>
      <c r="H43" s="4">
        <v>468</v>
      </c>
      <c r="I43" s="4">
        <v>6</v>
      </c>
      <c r="J43" s="4">
        <v>174</v>
      </c>
      <c r="L43" s="10">
        <f t="shared" si="0"/>
        <v>1.1976047904191617E-2</v>
      </c>
      <c r="M43" s="59">
        <f t="shared" si="1"/>
        <v>1.282051282051282E-2</v>
      </c>
      <c r="N43" s="6"/>
      <c r="O43" s="7"/>
      <c r="P43" s="7"/>
    </row>
    <row r="44" spans="2:16" ht="15" thickBot="1">
      <c r="B44" s="5" t="s">
        <v>113</v>
      </c>
      <c r="C44" s="4">
        <v>499</v>
      </c>
      <c r="D44" s="2">
        <v>103</v>
      </c>
      <c r="E44" s="4">
        <v>10</v>
      </c>
      <c r="F44" s="3">
        <v>3</v>
      </c>
      <c r="G44" s="4">
        <v>34</v>
      </c>
      <c r="H44" s="4">
        <v>455</v>
      </c>
      <c r="I44" s="4"/>
      <c r="J44" s="4">
        <v>0.4</v>
      </c>
      <c r="L44" s="10">
        <f t="shared" si="0"/>
        <v>2.004008016032064E-2</v>
      </c>
      <c r="M44" s="59">
        <f t="shared" si="1"/>
        <v>0</v>
      </c>
      <c r="N44" s="6"/>
      <c r="O44" s="7"/>
      <c r="P44" s="7"/>
    </row>
    <row r="45" spans="2:16" ht="15" thickBot="1">
      <c r="B45" s="17" t="s">
        <v>126</v>
      </c>
      <c r="C45" s="4">
        <v>462</v>
      </c>
      <c r="D45" s="2">
        <v>82</v>
      </c>
      <c r="E45" s="4">
        <v>33</v>
      </c>
      <c r="F45" s="3">
        <v>8</v>
      </c>
      <c r="G45" s="4">
        <v>18</v>
      </c>
      <c r="H45" s="4">
        <v>411</v>
      </c>
      <c r="I45" s="4">
        <v>1</v>
      </c>
      <c r="J45" s="4">
        <v>4</v>
      </c>
      <c r="L45" s="10">
        <f t="shared" si="0"/>
        <v>7.3593073593073599E-2</v>
      </c>
      <c r="M45" s="59">
        <f t="shared" si="1"/>
        <v>2.4330900243309003E-3</v>
      </c>
      <c r="N45" s="6"/>
      <c r="O45" s="7"/>
      <c r="P45" s="7"/>
    </row>
    <row r="46" spans="2:16" ht="15" thickBot="1">
      <c r="B46" s="5" t="s">
        <v>30</v>
      </c>
      <c r="C46" s="4">
        <v>442</v>
      </c>
      <c r="D46" s="2">
        <v>28</v>
      </c>
      <c r="E46" s="4">
        <v>3</v>
      </c>
      <c r="F46" s="3">
        <v>1</v>
      </c>
      <c r="G46" s="4"/>
      <c r="H46" s="4">
        <v>439</v>
      </c>
      <c r="I46" s="4">
        <v>12</v>
      </c>
      <c r="J46" s="4">
        <v>213</v>
      </c>
      <c r="L46" s="10">
        <f t="shared" si="0"/>
        <v>3.3936651583710405E-2</v>
      </c>
      <c r="M46" s="59">
        <f t="shared" si="1"/>
        <v>2.7334851936218679E-2</v>
      </c>
      <c r="N46" s="6"/>
      <c r="O46" s="7"/>
      <c r="P46" s="7"/>
    </row>
    <row r="47" spans="2:16" ht="15" thickBot="1">
      <c r="B47" s="5" t="s">
        <v>24</v>
      </c>
      <c r="C47" s="4">
        <v>438</v>
      </c>
      <c r="D47" s="2">
        <v>71</v>
      </c>
      <c r="E47" s="4">
        <v>1</v>
      </c>
      <c r="F47" s="4"/>
      <c r="G47" s="4">
        <v>17</v>
      </c>
      <c r="H47" s="4">
        <v>420</v>
      </c>
      <c r="I47" s="4"/>
      <c r="J47" s="4">
        <v>3</v>
      </c>
      <c r="L47" s="10">
        <f t="shared" si="0"/>
        <v>2.2831050228310501E-3</v>
      </c>
      <c r="M47" s="59">
        <f t="shared" si="1"/>
        <v>0</v>
      </c>
      <c r="N47" s="6"/>
      <c r="O47" s="7"/>
      <c r="P47" s="7"/>
    </row>
    <row r="48" spans="2:16" ht="15" thickBot="1">
      <c r="B48" s="5" t="s">
        <v>70</v>
      </c>
      <c r="C48" s="4">
        <v>402</v>
      </c>
      <c r="D48" s="2">
        <v>128</v>
      </c>
      <c r="E48" s="4"/>
      <c r="F48" s="4"/>
      <c r="G48" s="4">
        <v>4</v>
      </c>
      <c r="H48" s="4">
        <v>398</v>
      </c>
      <c r="I48" s="4"/>
      <c r="J48" s="4">
        <v>7</v>
      </c>
      <c r="L48" s="10">
        <f t="shared" si="0"/>
        <v>0</v>
      </c>
      <c r="M48" s="59">
        <f t="shared" si="1"/>
        <v>0</v>
      </c>
      <c r="N48" s="6"/>
      <c r="O48" s="7"/>
      <c r="P48" s="7"/>
    </row>
    <row r="49" spans="2:16" ht="15" thickBot="1">
      <c r="B49" s="5" t="s">
        <v>106</v>
      </c>
      <c r="C49" s="4">
        <v>395</v>
      </c>
      <c r="D49" s="2">
        <v>32</v>
      </c>
      <c r="E49" s="4">
        <v>5</v>
      </c>
      <c r="F49" s="4"/>
      <c r="G49" s="4">
        <v>1</v>
      </c>
      <c r="H49" s="4">
        <v>389</v>
      </c>
      <c r="I49" s="4">
        <v>19</v>
      </c>
      <c r="J49" s="4">
        <v>12</v>
      </c>
      <c r="L49" s="10">
        <f t="shared" si="0"/>
        <v>6.0759493670886074E-2</v>
      </c>
      <c r="M49" s="59">
        <f t="shared" si="1"/>
        <v>4.8843187660668377E-2</v>
      </c>
      <c r="N49" s="6"/>
      <c r="O49" s="7"/>
      <c r="P49" s="7"/>
    </row>
    <row r="50" spans="2:16" ht="15" thickBot="1">
      <c r="B50" s="5" t="s">
        <v>18</v>
      </c>
      <c r="C50" s="4">
        <v>377</v>
      </c>
      <c r="D50" s="2">
        <v>43</v>
      </c>
      <c r="E50" s="4">
        <v>2</v>
      </c>
      <c r="F50" s="4"/>
      <c r="G50" s="4">
        <v>164</v>
      </c>
      <c r="H50" s="4">
        <v>211</v>
      </c>
      <c r="I50" s="4">
        <v>3</v>
      </c>
      <c r="J50" s="4">
        <v>222</v>
      </c>
      <c r="L50" s="10">
        <f t="shared" si="0"/>
        <v>1.3262599469496022E-2</v>
      </c>
      <c r="M50" s="59">
        <f t="shared" si="1"/>
        <v>1.4218009478672985E-2</v>
      </c>
      <c r="N50" s="6"/>
      <c r="O50" s="7"/>
      <c r="P50" s="7"/>
    </row>
    <row r="51" spans="2:16" ht="15" thickBot="1">
      <c r="B51" s="5" t="s">
        <v>104</v>
      </c>
      <c r="C51" s="4">
        <v>366</v>
      </c>
      <c r="D51" s="2">
        <v>39</v>
      </c>
      <c r="E51" s="4">
        <v>19</v>
      </c>
      <c r="F51" s="3">
        <v>5</v>
      </c>
      <c r="G51" s="4">
        <v>68</v>
      </c>
      <c r="H51" s="4">
        <v>279</v>
      </c>
      <c r="I51" s="4"/>
      <c r="J51" s="4">
        <v>4</v>
      </c>
      <c r="L51" s="10">
        <f t="shared" si="0"/>
        <v>5.1912568306010931E-2</v>
      </c>
      <c r="M51" s="59">
        <f t="shared" si="1"/>
        <v>0</v>
      </c>
      <c r="N51" s="6"/>
      <c r="O51" s="7"/>
      <c r="P51" s="7"/>
    </row>
    <row r="52" spans="2:16" ht="15" thickBot="1">
      <c r="B52" s="17" t="s">
        <v>19</v>
      </c>
      <c r="C52" s="4">
        <v>356</v>
      </c>
      <c r="D52" s="2">
        <v>38</v>
      </c>
      <c r="E52" s="4">
        <v>4</v>
      </c>
      <c r="F52" s="4"/>
      <c r="G52" s="4">
        <v>100</v>
      </c>
      <c r="H52" s="4">
        <v>252</v>
      </c>
      <c r="I52" s="4">
        <v>4</v>
      </c>
      <c r="J52" s="4">
        <v>47</v>
      </c>
      <c r="L52" s="10">
        <f t="shared" si="0"/>
        <v>2.247191011235955E-2</v>
      </c>
      <c r="M52" s="59">
        <f t="shared" si="1"/>
        <v>1.5873015873015872E-2</v>
      </c>
      <c r="N52" s="6"/>
      <c r="O52" s="7"/>
      <c r="P52" s="7"/>
    </row>
    <row r="53" spans="2:16" ht="15" thickBot="1">
      <c r="B53" s="5" t="s">
        <v>34</v>
      </c>
      <c r="C53" s="4">
        <v>352</v>
      </c>
      <c r="D53" s="2">
        <v>26</v>
      </c>
      <c r="E53" s="4"/>
      <c r="F53" s="4"/>
      <c r="G53" s="4">
        <v>4</v>
      </c>
      <c r="H53" s="4">
        <v>348</v>
      </c>
      <c r="I53" s="4">
        <v>4</v>
      </c>
      <c r="J53" s="4">
        <v>265</v>
      </c>
      <c r="L53" s="10">
        <f t="shared" si="0"/>
        <v>1.1363636363636364E-2</v>
      </c>
      <c r="M53" s="59">
        <f t="shared" si="1"/>
        <v>1.1494252873563218E-2</v>
      </c>
      <c r="N53" s="6"/>
      <c r="O53" s="7"/>
      <c r="P53" s="7"/>
    </row>
    <row r="54" spans="2:16" ht="15" thickBot="1">
      <c r="B54" s="5" t="s">
        <v>129</v>
      </c>
      <c r="C54" s="4">
        <v>316</v>
      </c>
      <c r="D54" s="2">
        <v>65</v>
      </c>
      <c r="E54" s="4">
        <v>3</v>
      </c>
      <c r="F54" s="3">
        <v>1</v>
      </c>
      <c r="G54" s="4">
        <v>4</v>
      </c>
      <c r="H54" s="4">
        <v>309</v>
      </c>
      <c r="I54" s="4">
        <v>1</v>
      </c>
      <c r="J54" s="4">
        <v>2</v>
      </c>
      <c r="L54" s="10">
        <f t="shared" si="0"/>
        <v>1.2658227848101266E-2</v>
      </c>
      <c r="M54" s="59">
        <f t="shared" si="1"/>
        <v>3.2362459546925568E-3</v>
      </c>
      <c r="N54" s="6"/>
      <c r="O54" s="7"/>
      <c r="P54" s="7"/>
    </row>
    <row r="55" spans="2:16" ht="15" thickBot="1">
      <c r="B55" s="5" t="s">
        <v>75</v>
      </c>
      <c r="C55" s="4">
        <v>315</v>
      </c>
      <c r="D55" s="2">
        <v>61</v>
      </c>
      <c r="E55" s="4">
        <v>1</v>
      </c>
      <c r="F55" s="4"/>
      <c r="G55" s="4">
        <v>5</v>
      </c>
      <c r="H55" s="4">
        <v>309</v>
      </c>
      <c r="I55" s="4">
        <v>5</v>
      </c>
      <c r="J55" s="4">
        <v>77</v>
      </c>
      <c r="L55" s="10">
        <f t="shared" si="0"/>
        <v>1.9047619047619049E-2</v>
      </c>
      <c r="M55" s="59">
        <f t="shared" si="1"/>
        <v>1.6181229773462782E-2</v>
      </c>
      <c r="N55" s="6"/>
      <c r="O55" s="7"/>
      <c r="P55" s="7"/>
    </row>
    <row r="56" spans="2:16" ht="15" thickBot="1">
      <c r="B56" s="5" t="s">
        <v>91</v>
      </c>
      <c r="C56" s="4">
        <v>313</v>
      </c>
      <c r="D56" s="4"/>
      <c r="E56" s="4">
        <v>3</v>
      </c>
      <c r="F56" s="4"/>
      <c r="G56" s="4">
        <v>1</v>
      </c>
      <c r="H56" s="4">
        <v>309</v>
      </c>
      <c r="I56" s="4">
        <v>7</v>
      </c>
      <c r="J56" s="4">
        <v>73</v>
      </c>
      <c r="L56" s="10">
        <f t="shared" si="0"/>
        <v>3.1948881789137379E-2</v>
      </c>
      <c r="M56" s="59">
        <f t="shared" si="1"/>
        <v>2.2653721682847898E-2</v>
      </c>
      <c r="N56" s="6"/>
      <c r="O56" s="7"/>
      <c r="P56" s="7"/>
    </row>
    <row r="57" spans="2:16" ht="15" thickBot="1">
      <c r="B57" s="5" t="s">
        <v>98</v>
      </c>
      <c r="C57" s="4">
        <v>277</v>
      </c>
      <c r="D57" s="2">
        <v>46</v>
      </c>
      <c r="E57" s="4">
        <v>3</v>
      </c>
      <c r="F57" s="3">
        <v>1</v>
      </c>
      <c r="G57" s="4">
        <v>3</v>
      </c>
      <c r="H57" s="4">
        <v>271</v>
      </c>
      <c r="I57" s="4"/>
      <c r="J57" s="4">
        <v>5</v>
      </c>
      <c r="L57" s="10">
        <f t="shared" si="0"/>
        <v>1.0830324909747292E-2</v>
      </c>
      <c r="M57" s="59">
        <f t="shared" si="1"/>
        <v>0</v>
      </c>
      <c r="N57" s="6"/>
      <c r="O57" s="7"/>
      <c r="P57" s="7"/>
    </row>
    <row r="58" spans="2:16" ht="15" thickBot="1">
      <c r="B58" s="5" t="s">
        <v>74</v>
      </c>
      <c r="C58" s="4">
        <v>267</v>
      </c>
      <c r="D58" s="2">
        <v>19</v>
      </c>
      <c r="E58" s="4">
        <v>4</v>
      </c>
      <c r="F58" s="4"/>
      <c r="G58" s="4">
        <v>8</v>
      </c>
      <c r="H58" s="4">
        <v>255</v>
      </c>
      <c r="I58" s="4">
        <v>4</v>
      </c>
      <c r="J58" s="4">
        <v>39</v>
      </c>
      <c r="L58" s="10">
        <f t="shared" si="0"/>
        <v>2.9962546816479401E-2</v>
      </c>
      <c r="M58" s="59">
        <f t="shared" si="1"/>
        <v>1.5686274509803921E-2</v>
      </c>
      <c r="N58" s="6"/>
      <c r="O58" s="7"/>
      <c r="P58" s="7"/>
    </row>
    <row r="59" spans="2:16" ht="15" thickBot="1">
      <c r="B59" s="17" t="s">
        <v>149</v>
      </c>
      <c r="C59" s="4">
        <v>266</v>
      </c>
      <c r="D59" s="2">
        <v>33</v>
      </c>
      <c r="E59" s="4">
        <v>23</v>
      </c>
      <c r="F59" s="3">
        <v>3</v>
      </c>
      <c r="G59" s="4">
        <v>62</v>
      </c>
      <c r="H59" s="4">
        <v>181</v>
      </c>
      <c r="I59" s="4"/>
      <c r="J59" s="4">
        <v>7</v>
      </c>
      <c r="L59" s="10">
        <f t="shared" si="0"/>
        <v>8.646616541353383E-2</v>
      </c>
      <c r="M59" s="59">
        <f t="shared" si="1"/>
        <v>0</v>
      </c>
      <c r="N59" s="6"/>
      <c r="O59" s="7"/>
      <c r="P59" s="7"/>
    </row>
    <row r="60" spans="2:16" ht="15" thickBot="1">
      <c r="B60" s="5" t="s">
        <v>127</v>
      </c>
      <c r="C60" s="4">
        <v>266</v>
      </c>
      <c r="D60" s="4"/>
      <c r="E60" s="4">
        <v>4</v>
      </c>
      <c r="F60" s="4"/>
      <c r="G60" s="4">
        <v>27</v>
      </c>
      <c r="H60" s="4">
        <v>235</v>
      </c>
      <c r="I60" s="4"/>
      <c r="J60" s="4">
        <v>6</v>
      </c>
      <c r="L60" s="10">
        <f t="shared" si="0"/>
        <v>1.5037593984962405E-2</v>
      </c>
      <c r="M60" s="59">
        <f t="shared" si="1"/>
        <v>0</v>
      </c>
      <c r="N60" s="6"/>
      <c r="O60" s="7"/>
      <c r="P60" s="7"/>
    </row>
    <row r="61" spans="2:16" ht="15" thickBot="1">
      <c r="B61" s="5" t="s">
        <v>111</v>
      </c>
      <c r="C61" s="4">
        <v>249</v>
      </c>
      <c r="D61" s="2">
        <v>27</v>
      </c>
      <c r="E61" s="4">
        <v>3</v>
      </c>
      <c r="F61" s="3">
        <v>1</v>
      </c>
      <c r="G61" s="4">
        <v>3</v>
      </c>
      <c r="H61" s="4">
        <v>243</v>
      </c>
      <c r="I61" s="4">
        <v>12</v>
      </c>
      <c r="J61" s="4">
        <v>28</v>
      </c>
      <c r="L61" s="10">
        <f t="shared" si="0"/>
        <v>6.0240963855421686E-2</v>
      </c>
      <c r="M61" s="59">
        <f t="shared" si="1"/>
        <v>4.9382716049382713E-2</v>
      </c>
      <c r="N61" s="6"/>
      <c r="O61" s="7"/>
      <c r="P61" s="7"/>
    </row>
    <row r="62" spans="2:16" ht="21.6" thickBot="1">
      <c r="B62" s="5" t="s">
        <v>124</v>
      </c>
      <c r="C62" s="4">
        <v>245</v>
      </c>
      <c r="D62" s="2">
        <v>43</v>
      </c>
      <c r="E62" s="4">
        <v>3</v>
      </c>
      <c r="F62" s="4"/>
      <c r="G62" s="4">
        <v>3</v>
      </c>
      <c r="H62" s="4">
        <v>239</v>
      </c>
      <c r="I62" s="4"/>
      <c r="J62" s="4">
        <v>23</v>
      </c>
      <c r="L62" s="10">
        <f t="shared" si="0"/>
        <v>1.2244897959183673E-2</v>
      </c>
      <c r="M62" s="59">
        <f t="shared" si="1"/>
        <v>0</v>
      </c>
      <c r="N62" s="6"/>
      <c r="O62" s="7"/>
      <c r="P62" s="7"/>
    </row>
    <row r="63" spans="2:16" ht="15" thickBot="1">
      <c r="B63" s="5" t="s">
        <v>93</v>
      </c>
      <c r="C63" s="4">
        <v>235</v>
      </c>
      <c r="D63" s="2">
        <v>41</v>
      </c>
      <c r="E63" s="4"/>
      <c r="F63" s="4"/>
      <c r="G63" s="4">
        <v>2</v>
      </c>
      <c r="H63" s="4">
        <v>233</v>
      </c>
      <c r="I63" s="4">
        <v>6</v>
      </c>
      <c r="J63" s="4">
        <v>79</v>
      </c>
      <c r="L63" s="10">
        <f t="shared" si="0"/>
        <v>2.553191489361702E-2</v>
      </c>
      <c r="M63" s="59">
        <f t="shared" si="1"/>
        <v>2.575107296137339E-2</v>
      </c>
      <c r="N63" s="6"/>
      <c r="O63" s="7"/>
      <c r="P63" s="7"/>
    </row>
    <row r="64" spans="2:16" ht="15" thickBot="1">
      <c r="B64" s="17" t="s">
        <v>143</v>
      </c>
      <c r="C64" s="4">
        <v>230</v>
      </c>
      <c r="D64" s="2">
        <v>29</v>
      </c>
      <c r="E64" s="4">
        <v>17</v>
      </c>
      <c r="F64" s="4"/>
      <c r="G64" s="4">
        <v>65</v>
      </c>
      <c r="H64" s="4">
        <v>148</v>
      </c>
      <c r="I64" s="4"/>
      <c r="J64" s="4">
        <v>5</v>
      </c>
      <c r="L64" s="10">
        <f t="shared" si="0"/>
        <v>7.3913043478260873E-2</v>
      </c>
      <c r="M64" s="59">
        <f t="shared" si="1"/>
        <v>0</v>
      </c>
      <c r="N64" s="6"/>
      <c r="O64" s="7"/>
      <c r="P64" s="7"/>
    </row>
    <row r="65" spans="2:16" ht="15" thickBot="1">
      <c r="B65" s="5" t="s">
        <v>57</v>
      </c>
      <c r="C65" s="4">
        <v>201</v>
      </c>
      <c r="D65" s="2">
        <v>14</v>
      </c>
      <c r="E65" s="4">
        <v>3</v>
      </c>
      <c r="F65" s="4"/>
      <c r="G65" s="4">
        <v>3</v>
      </c>
      <c r="H65" s="4">
        <v>195</v>
      </c>
      <c r="I65" s="4">
        <v>8</v>
      </c>
      <c r="J65" s="4">
        <v>29</v>
      </c>
      <c r="L65" s="10">
        <f t="shared" si="0"/>
        <v>5.4726368159203981E-2</v>
      </c>
      <c r="M65" s="59">
        <f t="shared" si="1"/>
        <v>4.1025641025641026E-2</v>
      </c>
      <c r="N65" s="6"/>
      <c r="O65" s="7"/>
      <c r="P65" s="7"/>
    </row>
    <row r="66" spans="2:16" ht="15" thickBot="1">
      <c r="B66" s="5" t="s">
        <v>16</v>
      </c>
      <c r="C66" s="4">
        <v>198</v>
      </c>
      <c r="D66" s="2">
        <v>45</v>
      </c>
      <c r="E66" s="4">
        <v>2</v>
      </c>
      <c r="F66" s="4"/>
      <c r="G66" s="4">
        <v>41</v>
      </c>
      <c r="H66" s="4">
        <v>155</v>
      </c>
      <c r="I66" s="4">
        <v>2</v>
      </c>
      <c r="J66" s="4">
        <v>20</v>
      </c>
      <c r="L66" s="10">
        <f t="shared" si="0"/>
        <v>2.0202020202020204E-2</v>
      </c>
      <c r="M66" s="59">
        <f t="shared" si="1"/>
        <v>1.2903225806451613E-2</v>
      </c>
      <c r="N66" s="6"/>
      <c r="O66" s="7"/>
      <c r="P66" s="7"/>
    </row>
    <row r="67" spans="2:16" ht="15" thickBot="1">
      <c r="B67" s="5" t="s">
        <v>45</v>
      </c>
      <c r="C67" s="4">
        <v>195</v>
      </c>
      <c r="D67" s="2">
        <v>26</v>
      </c>
      <c r="E67" s="4">
        <v>2</v>
      </c>
      <c r="F67" s="4"/>
      <c r="G67" s="4">
        <v>28</v>
      </c>
      <c r="H67" s="4">
        <v>165</v>
      </c>
      <c r="I67" s="4"/>
      <c r="J67" s="4">
        <v>8</v>
      </c>
      <c r="L67" s="10">
        <f t="shared" si="0"/>
        <v>1.0256410256410256E-2</v>
      </c>
      <c r="M67" s="59">
        <f t="shared" si="1"/>
        <v>0</v>
      </c>
      <c r="N67" s="6"/>
      <c r="O67" s="7"/>
      <c r="P67" s="7"/>
    </row>
    <row r="68" spans="2:16" ht="15" thickBot="1">
      <c r="B68" s="5" t="s">
        <v>153</v>
      </c>
      <c r="C68" s="4">
        <v>189</v>
      </c>
      <c r="D68" s="2">
        <v>1</v>
      </c>
      <c r="E68" s="4"/>
      <c r="F68" s="4"/>
      <c r="G68" s="4">
        <v>30</v>
      </c>
      <c r="H68" s="4">
        <v>159</v>
      </c>
      <c r="I68" s="4">
        <v>5</v>
      </c>
      <c r="J68" s="4">
        <v>44</v>
      </c>
      <c r="L68" s="10">
        <f t="shared" ref="L68:L131" si="2">(E68+I68)/C68</f>
        <v>2.6455026455026454E-2</v>
      </c>
      <c r="M68" s="59">
        <f t="shared" si="1"/>
        <v>3.1446540880503145E-2</v>
      </c>
      <c r="N68" s="6"/>
      <c r="O68" s="7"/>
      <c r="P68" s="7"/>
    </row>
    <row r="69" spans="2:16" ht="15" thickBot="1">
      <c r="B69" s="5" t="s">
        <v>67</v>
      </c>
      <c r="C69" s="4">
        <v>187</v>
      </c>
      <c r="D69" s="2">
        <v>12</v>
      </c>
      <c r="E69" s="4">
        <v>20</v>
      </c>
      <c r="F69" s="4"/>
      <c r="G69" s="4">
        <v>4</v>
      </c>
      <c r="H69" s="4">
        <v>163</v>
      </c>
      <c r="I69" s="4">
        <v>13</v>
      </c>
      <c r="J69" s="1">
        <v>5511</v>
      </c>
      <c r="L69" s="10">
        <f t="shared" si="2"/>
        <v>0.17647058823529413</v>
      </c>
      <c r="M69" s="59">
        <f t="shared" si="1"/>
        <v>7.9754601226993863E-2</v>
      </c>
      <c r="N69" s="6"/>
      <c r="O69" s="7"/>
      <c r="P69" s="7"/>
    </row>
    <row r="70" spans="2:16" ht="15" thickBot="1">
      <c r="B70" s="5" t="s">
        <v>56</v>
      </c>
      <c r="C70" s="4">
        <v>186</v>
      </c>
      <c r="D70" s="2">
        <v>1</v>
      </c>
      <c r="E70" s="4"/>
      <c r="F70" s="4"/>
      <c r="G70" s="4">
        <v>7</v>
      </c>
      <c r="H70" s="4">
        <v>179</v>
      </c>
      <c r="I70" s="4">
        <v>2</v>
      </c>
      <c r="J70" s="4">
        <v>34</v>
      </c>
      <c r="L70" s="10">
        <f t="shared" si="2"/>
        <v>1.0752688172043012E-2</v>
      </c>
      <c r="M70" s="59">
        <f t="shared" ref="M70:M133" si="3">I70/H70</f>
        <v>1.11731843575419E-2</v>
      </c>
      <c r="N70" s="6"/>
      <c r="O70" s="7"/>
      <c r="P70" s="7"/>
    </row>
    <row r="71" spans="2:16" ht="15" thickBot="1">
      <c r="B71" s="5" t="s">
        <v>28</v>
      </c>
      <c r="C71" s="4">
        <v>180</v>
      </c>
      <c r="D71" s="2">
        <v>41</v>
      </c>
      <c r="E71" s="4"/>
      <c r="F71" s="4"/>
      <c r="G71" s="4">
        <v>1</v>
      </c>
      <c r="H71" s="4">
        <v>179</v>
      </c>
      <c r="I71" s="4"/>
      <c r="J71" s="4">
        <v>95</v>
      </c>
      <c r="L71" s="10">
        <f t="shared" si="2"/>
        <v>0</v>
      </c>
      <c r="M71" s="59">
        <f t="shared" si="3"/>
        <v>0</v>
      </c>
      <c r="N71" s="6"/>
      <c r="O71" s="7"/>
      <c r="P71" s="7"/>
    </row>
    <row r="72" spans="2:16" ht="15" thickBot="1">
      <c r="B72" s="5" t="s">
        <v>39</v>
      </c>
      <c r="C72" s="4">
        <v>179</v>
      </c>
      <c r="D72" s="2">
        <v>36</v>
      </c>
      <c r="E72" s="4">
        <v>1</v>
      </c>
      <c r="F72" s="4"/>
      <c r="G72" s="4">
        <v>1</v>
      </c>
      <c r="H72" s="4">
        <v>177</v>
      </c>
      <c r="I72" s="4">
        <v>1</v>
      </c>
      <c r="J72" s="4">
        <v>66</v>
      </c>
      <c r="L72" s="10">
        <f t="shared" si="2"/>
        <v>1.11731843575419E-2</v>
      </c>
      <c r="M72" s="59">
        <f t="shared" si="3"/>
        <v>5.6497175141242938E-3</v>
      </c>
      <c r="N72" s="6"/>
      <c r="O72" s="7"/>
      <c r="P72" s="7"/>
    </row>
    <row r="73" spans="2:16" ht="15" thickBot="1">
      <c r="B73" s="5" t="s">
        <v>61</v>
      </c>
      <c r="C73" s="4">
        <v>167</v>
      </c>
      <c r="D73" s="2">
        <v>36</v>
      </c>
      <c r="E73" s="4">
        <v>7</v>
      </c>
      <c r="F73" s="3">
        <v>1</v>
      </c>
      <c r="G73" s="4">
        <v>16</v>
      </c>
      <c r="H73" s="4">
        <v>144</v>
      </c>
      <c r="I73" s="4">
        <v>6</v>
      </c>
      <c r="J73" s="4">
        <v>17</v>
      </c>
      <c r="L73" s="10">
        <f t="shared" si="2"/>
        <v>7.7844311377245512E-2</v>
      </c>
      <c r="M73" s="59">
        <f t="shared" si="3"/>
        <v>4.1666666666666664E-2</v>
      </c>
      <c r="N73" s="6"/>
      <c r="O73" s="7"/>
      <c r="P73" s="7"/>
    </row>
    <row r="74" spans="2:16" ht="15" thickBot="1">
      <c r="B74" s="5" t="s">
        <v>90</v>
      </c>
      <c r="C74" s="4">
        <v>158</v>
      </c>
      <c r="D74" s="2">
        <v>24</v>
      </c>
      <c r="E74" s="4">
        <v>2</v>
      </c>
      <c r="F74" s="4"/>
      <c r="G74" s="4">
        <v>2</v>
      </c>
      <c r="H74" s="4">
        <v>154</v>
      </c>
      <c r="I74" s="4">
        <v>2</v>
      </c>
      <c r="J74" s="4">
        <v>31</v>
      </c>
      <c r="L74" s="10">
        <f t="shared" si="2"/>
        <v>2.5316455696202531E-2</v>
      </c>
      <c r="M74" s="59">
        <f t="shared" si="3"/>
        <v>1.2987012987012988E-2</v>
      </c>
      <c r="N74" s="6"/>
      <c r="O74" s="7"/>
      <c r="P74" s="7"/>
    </row>
    <row r="75" spans="2:16" ht="15" thickBot="1">
      <c r="B75" s="5" t="s">
        <v>82</v>
      </c>
      <c r="C75" s="4">
        <v>158</v>
      </c>
      <c r="D75" s="4"/>
      <c r="E75" s="4"/>
      <c r="F75" s="4"/>
      <c r="G75" s="4"/>
      <c r="H75" s="4">
        <v>158</v>
      </c>
      <c r="I75" s="4">
        <v>2</v>
      </c>
      <c r="J75" s="4">
        <v>45</v>
      </c>
      <c r="L75" s="10">
        <f t="shared" si="2"/>
        <v>1.2658227848101266E-2</v>
      </c>
      <c r="M75" s="59">
        <f t="shared" si="3"/>
        <v>1.2658227848101266E-2</v>
      </c>
      <c r="N75" s="6"/>
      <c r="O75" s="7"/>
      <c r="P75" s="7"/>
    </row>
    <row r="76" spans="2:16" ht="15" thickBot="1">
      <c r="B76" s="5" t="s">
        <v>134</v>
      </c>
      <c r="C76" s="4">
        <v>143</v>
      </c>
      <c r="D76" s="2">
        <v>28</v>
      </c>
      <c r="E76" s="4">
        <v>4</v>
      </c>
      <c r="F76" s="4"/>
      <c r="G76" s="4">
        <v>5</v>
      </c>
      <c r="H76" s="4">
        <v>134</v>
      </c>
      <c r="I76" s="4">
        <v>1</v>
      </c>
      <c r="J76" s="4">
        <v>4</v>
      </c>
      <c r="L76" s="10">
        <f t="shared" si="2"/>
        <v>3.4965034965034968E-2</v>
      </c>
      <c r="M76" s="59">
        <f t="shared" si="3"/>
        <v>7.462686567164179E-3</v>
      </c>
      <c r="N76" s="6"/>
      <c r="O76" s="7"/>
      <c r="P76" s="7"/>
    </row>
    <row r="77" spans="2:16" ht="15" thickBot="1">
      <c r="B77" s="5" t="s">
        <v>78</v>
      </c>
      <c r="C77" s="4">
        <v>136</v>
      </c>
      <c r="D77" s="2">
        <v>21</v>
      </c>
      <c r="E77" s="4">
        <v>2</v>
      </c>
      <c r="F77" s="3">
        <v>1</v>
      </c>
      <c r="G77" s="4">
        <v>1</v>
      </c>
      <c r="H77" s="4">
        <v>133</v>
      </c>
      <c r="I77" s="4">
        <v>1</v>
      </c>
      <c r="J77" s="4">
        <v>65</v>
      </c>
      <c r="L77" s="10">
        <f t="shared" si="2"/>
        <v>2.2058823529411766E-2</v>
      </c>
      <c r="M77" s="59">
        <f t="shared" si="3"/>
        <v>7.5187969924812026E-3</v>
      </c>
      <c r="N77" s="6"/>
      <c r="O77" s="7"/>
      <c r="P77" s="7"/>
    </row>
    <row r="78" spans="2:16" ht="15" thickBot="1">
      <c r="B78" s="5" t="s">
        <v>154</v>
      </c>
      <c r="C78" s="4">
        <v>133</v>
      </c>
      <c r="D78" s="2">
        <v>20</v>
      </c>
      <c r="E78" s="4">
        <v>1</v>
      </c>
      <c r="F78" s="4"/>
      <c r="G78" s="4">
        <v>1</v>
      </c>
      <c r="H78" s="4">
        <v>131</v>
      </c>
      <c r="I78" s="4">
        <v>2</v>
      </c>
      <c r="J78" s="1">
        <v>1721</v>
      </c>
      <c r="L78" s="10">
        <f t="shared" si="2"/>
        <v>2.2556390977443608E-2</v>
      </c>
      <c r="M78" s="59">
        <f t="shared" si="3"/>
        <v>1.5267175572519083E-2</v>
      </c>
      <c r="N78" s="6"/>
      <c r="O78" s="7"/>
      <c r="P78" s="7"/>
    </row>
    <row r="79" spans="2:16" ht="21.6" thickBot="1">
      <c r="B79" s="5" t="s">
        <v>88</v>
      </c>
      <c r="C79" s="4">
        <v>132</v>
      </c>
      <c r="D79" s="2">
        <v>6</v>
      </c>
      <c r="E79" s="4">
        <v>1</v>
      </c>
      <c r="F79" s="4"/>
      <c r="G79" s="4">
        <v>2</v>
      </c>
      <c r="H79" s="4">
        <v>129</v>
      </c>
      <c r="I79" s="4">
        <v>1</v>
      </c>
      <c r="J79" s="4">
        <v>40</v>
      </c>
      <c r="L79" s="10">
        <f t="shared" si="2"/>
        <v>1.5151515151515152E-2</v>
      </c>
      <c r="M79" s="59">
        <f t="shared" si="3"/>
        <v>7.7519379844961239E-3</v>
      </c>
      <c r="N79" s="6"/>
      <c r="O79" s="7"/>
      <c r="P79" s="7"/>
    </row>
    <row r="80" spans="2:16" ht="15" thickBot="1">
      <c r="B80" s="5" t="s">
        <v>157</v>
      </c>
      <c r="C80" s="4">
        <v>127</v>
      </c>
      <c r="D80" s="2">
        <v>15</v>
      </c>
      <c r="E80" s="4"/>
      <c r="F80" s="4"/>
      <c r="G80" s="4">
        <v>1</v>
      </c>
      <c r="H80" s="4">
        <v>126</v>
      </c>
      <c r="I80" s="4"/>
      <c r="J80" s="4">
        <v>12</v>
      </c>
      <c r="L80" s="10">
        <f t="shared" si="2"/>
        <v>0</v>
      </c>
      <c r="M80" s="59">
        <f t="shared" si="3"/>
        <v>0</v>
      </c>
      <c r="N80" s="6"/>
      <c r="O80" s="7"/>
      <c r="P80" s="7"/>
    </row>
    <row r="81" spans="2:16" ht="15" thickBot="1">
      <c r="B81" s="5" t="s">
        <v>32</v>
      </c>
      <c r="C81" s="4">
        <v>123</v>
      </c>
      <c r="D81" s="2">
        <v>10</v>
      </c>
      <c r="E81" s="4"/>
      <c r="F81" s="4"/>
      <c r="G81" s="4">
        <v>17</v>
      </c>
      <c r="H81" s="4">
        <v>106</v>
      </c>
      <c r="I81" s="4">
        <v>2</v>
      </c>
      <c r="J81" s="4">
        <v>1</v>
      </c>
      <c r="L81" s="10">
        <f t="shared" si="2"/>
        <v>1.6260162601626018E-2</v>
      </c>
      <c r="M81" s="59">
        <f t="shared" si="3"/>
        <v>1.8867924528301886E-2</v>
      </c>
      <c r="N81" s="6"/>
      <c r="O81" s="7"/>
      <c r="P81" s="7"/>
    </row>
    <row r="82" spans="2:16" ht="15" thickBot="1">
      <c r="B82" s="5" t="s">
        <v>17</v>
      </c>
      <c r="C82" s="4">
        <v>118</v>
      </c>
      <c r="D82" s="2">
        <v>3</v>
      </c>
      <c r="E82" s="4"/>
      <c r="F82" s="4"/>
      <c r="G82" s="4">
        <v>23</v>
      </c>
      <c r="H82" s="4">
        <v>95</v>
      </c>
      <c r="I82" s="4"/>
      <c r="J82" s="1">
        <v>2415</v>
      </c>
      <c r="L82" s="10">
        <f t="shared" si="2"/>
        <v>0</v>
      </c>
      <c r="M82" s="59">
        <f t="shared" si="3"/>
        <v>0</v>
      </c>
      <c r="N82" s="6"/>
      <c r="O82" s="7"/>
      <c r="P82" s="7"/>
    </row>
    <row r="83" spans="2:16" ht="15" thickBot="1">
      <c r="B83" s="5" t="s">
        <v>40</v>
      </c>
      <c r="C83" s="4">
        <v>116</v>
      </c>
      <c r="D83" s="2">
        <v>21</v>
      </c>
      <c r="E83" s="4">
        <v>1</v>
      </c>
      <c r="F83" s="4"/>
      <c r="G83" s="4">
        <v>3</v>
      </c>
      <c r="H83" s="4">
        <v>112</v>
      </c>
      <c r="I83" s="4">
        <v>3</v>
      </c>
      <c r="J83" s="4">
        <v>96</v>
      </c>
      <c r="L83" s="10">
        <f t="shared" si="2"/>
        <v>3.4482758620689655E-2</v>
      </c>
      <c r="M83" s="59">
        <f t="shared" si="3"/>
        <v>2.6785714285714284E-2</v>
      </c>
      <c r="N83" s="6"/>
      <c r="O83" s="7"/>
      <c r="P83" s="7"/>
    </row>
    <row r="84" spans="2:16" ht="15" thickBot="1">
      <c r="B84" s="5" t="s">
        <v>150</v>
      </c>
      <c r="C84" s="4">
        <v>109</v>
      </c>
      <c r="D84" s="2">
        <v>15</v>
      </c>
      <c r="E84" s="4">
        <v>1</v>
      </c>
      <c r="F84" s="4"/>
      <c r="G84" s="4">
        <v>2</v>
      </c>
      <c r="H84" s="4">
        <v>106</v>
      </c>
      <c r="I84" s="4">
        <v>3</v>
      </c>
      <c r="J84" s="4">
        <v>27</v>
      </c>
      <c r="L84" s="10">
        <f t="shared" si="2"/>
        <v>3.669724770642202E-2</v>
      </c>
      <c r="M84" s="59">
        <f t="shared" si="3"/>
        <v>2.8301886792452831E-2</v>
      </c>
      <c r="N84" s="6"/>
      <c r="O84" s="7"/>
      <c r="P84" s="7"/>
    </row>
    <row r="85" spans="2:16" ht="15" thickBot="1">
      <c r="B85" s="5" t="s">
        <v>22</v>
      </c>
      <c r="C85" s="4">
        <v>107</v>
      </c>
      <c r="D85" s="2">
        <v>17</v>
      </c>
      <c r="E85" s="4"/>
      <c r="F85" s="4"/>
      <c r="G85" s="4">
        <v>2</v>
      </c>
      <c r="H85" s="4">
        <v>105</v>
      </c>
      <c r="I85" s="4">
        <v>1</v>
      </c>
      <c r="J85" s="4">
        <v>242</v>
      </c>
      <c r="L85" s="10">
        <f t="shared" si="2"/>
        <v>9.3457943925233638E-3</v>
      </c>
      <c r="M85" s="59">
        <f t="shared" si="3"/>
        <v>9.5238095238095247E-3</v>
      </c>
      <c r="N85" s="6"/>
      <c r="O85" s="7"/>
      <c r="P85" s="7"/>
    </row>
    <row r="86" spans="2:16" ht="15" thickBot="1">
      <c r="B86" s="5" t="s">
        <v>102</v>
      </c>
      <c r="C86" s="4">
        <v>104</v>
      </c>
      <c r="D86" s="2">
        <v>15</v>
      </c>
      <c r="E86" s="4">
        <v>4</v>
      </c>
      <c r="F86" s="3">
        <v>2</v>
      </c>
      <c r="G86" s="4">
        <v>2</v>
      </c>
      <c r="H86" s="4">
        <v>98</v>
      </c>
      <c r="I86" s="4">
        <v>2</v>
      </c>
      <c r="J86" s="4">
        <v>36</v>
      </c>
      <c r="L86" s="10">
        <f t="shared" si="2"/>
        <v>5.7692307692307696E-2</v>
      </c>
      <c r="M86" s="59">
        <f t="shared" si="3"/>
        <v>2.0408163265306121E-2</v>
      </c>
      <c r="N86" s="6"/>
      <c r="O86" s="7"/>
      <c r="P86" s="7"/>
    </row>
    <row r="87" spans="2:16" ht="15" thickBot="1">
      <c r="B87" s="5" t="s">
        <v>38</v>
      </c>
      <c r="C87" s="4">
        <v>102</v>
      </c>
      <c r="D87" s="4"/>
      <c r="E87" s="4"/>
      <c r="F87" s="4"/>
      <c r="G87" s="4"/>
      <c r="H87" s="4">
        <v>102</v>
      </c>
      <c r="I87" s="4"/>
      <c r="J87" s="4">
        <v>21</v>
      </c>
      <c r="L87" s="10">
        <f t="shared" si="2"/>
        <v>0</v>
      </c>
      <c r="M87" s="59">
        <f t="shared" si="3"/>
        <v>0</v>
      </c>
      <c r="N87" s="6"/>
      <c r="O87" s="7"/>
      <c r="P87" s="7"/>
    </row>
    <row r="88" spans="2:16" ht="15" thickBot="1">
      <c r="B88" s="5" t="s">
        <v>156</v>
      </c>
      <c r="C88" s="4">
        <v>99</v>
      </c>
      <c r="D88" s="2">
        <v>24</v>
      </c>
      <c r="E88" s="4">
        <v>4</v>
      </c>
      <c r="F88" s="4"/>
      <c r="G88" s="4">
        <v>5</v>
      </c>
      <c r="H88" s="4">
        <v>90</v>
      </c>
      <c r="I88" s="4"/>
      <c r="J88" s="4">
        <v>5</v>
      </c>
      <c r="L88" s="10">
        <f t="shared" si="2"/>
        <v>4.0404040404040407E-2</v>
      </c>
      <c r="M88" s="59">
        <f t="shared" si="3"/>
        <v>0</v>
      </c>
      <c r="N88" s="6"/>
      <c r="O88" s="7"/>
      <c r="P88" s="7"/>
    </row>
    <row r="89" spans="2:16" ht="15" thickBot="1">
      <c r="B89" s="5" t="s">
        <v>167</v>
      </c>
      <c r="C89" s="4">
        <v>97</v>
      </c>
      <c r="D89" s="2">
        <v>15</v>
      </c>
      <c r="E89" s="4"/>
      <c r="F89" s="4"/>
      <c r="G89" s="4">
        <v>2</v>
      </c>
      <c r="H89" s="4">
        <v>95</v>
      </c>
      <c r="I89" s="4">
        <v>2</v>
      </c>
      <c r="J89" s="4">
        <v>5</v>
      </c>
      <c r="L89" s="10">
        <f t="shared" si="2"/>
        <v>2.0618556701030927E-2</v>
      </c>
      <c r="M89" s="59">
        <f t="shared" si="3"/>
        <v>2.1052631578947368E-2</v>
      </c>
      <c r="N89" s="6"/>
      <c r="O89" s="7"/>
      <c r="P89" s="7"/>
    </row>
    <row r="90" spans="2:16" ht="15" thickBot="1">
      <c r="B90" s="5" t="s">
        <v>21</v>
      </c>
      <c r="C90" s="4">
        <v>91</v>
      </c>
      <c r="D90" s="2">
        <v>3</v>
      </c>
      <c r="E90" s="4"/>
      <c r="F90" s="4"/>
      <c r="G90" s="4">
        <v>2</v>
      </c>
      <c r="H90" s="4">
        <v>89</v>
      </c>
      <c r="I90" s="4">
        <v>2</v>
      </c>
      <c r="J90" s="4">
        <v>208</v>
      </c>
      <c r="L90" s="10">
        <f t="shared" si="2"/>
        <v>2.197802197802198E-2</v>
      </c>
      <c r="M90" s="59">
        <f t="shared" si="3"/>
        <v>2.247191011235955E-2</v>
      </c>
      <c r="N90" s="6"/>
      <c r="O90" s="7"/>
      <c r="P90" s="7"/>
    </row>
    <row r="91" spans="2:16" ht="15" thickBot="1">
      <c r="B91" s="5" t="s">
        <v>97</v>
      </c>
      <c r="C91" s="4">
        <v>89</v>
      </c>
      <c r="D91" s="2">
        <v>14</v>
      </c>
      <c r="E91" s="4">
        <v>3</v>
      </c>
      <c r="F91" s="4"/>
      <c r="G91" s="4">
        <v>1</v>
      </c>
      <c r="H91" s="4">
        <v>85</v>
      </c>
      <c r="I91" s="4">
        <v>11</v>
      </c>
      <c r="J91" s="4">
        <v>8</v>
      </c>
      <c r="L91" s="10">
        <f t="shared" si="2"/>
        <v>0.15730337078651685</v>
      </c>
      <c r="M91" s="59">
        <f t="shared" si="3"/>
        <v>0.12941176470588237</v>
      </c>
      <c r="N91" s="6"/>
      <c r="O91" s="7"/>
      <c r="P91" s="7"/>
    </row>
    <row r="92" spans="2:16" ht="15" thickBot="1">
      <c r="B92" s="5" t="s">
        <v>85</v>
      </c>
      <c r="C92" s="4">
        <v>87</v>
      </c>
      <c r="D92" s="2">
        <v>3</v>
      </c>
      <c r="E92" s="4"/>
      <c r="F92" s="4"/>
      <c r="G92" s="4">
        <v>2</v>
      </c>
      <c r="H92" s="4">
        <v>85</v>
      </c>
      <c r="I92" s="4">
        <v>1</v>
      </c>
      <c r="J92" s="4">
        <v>5</v>
      </c>
      <c r="L92" s="10">
        <f t="shared" si="2"/>
        <v>1.1494252873563218E-2</v>
      </c>
      <c r="M92" s="59">
        <f t="shared" si="3"/>
        <v>1.1764705882352941E-2</v>
      </c>
      <c r="N92" s="6"/>
      <c r="O92" s="7"/>
      <c r="P92" s="7"/>
    </row>
    <row r="93" spans="2:16" ht="15" thickBot="1">
      <c r="B93" s="5" t="s">
        <v>42</v>
      </c>
      <c r="C93" s="4">
        <v>81</v>
      </c>
      <c r="D93" s="2">
        <v>5</v>
      </c>
      <c r="E93" s="4"/>
      <c r="F93" s="4"/>
      <c r="G93" s="4">
        <v>22</v>
      </c>
      <c r="H93" s="4">
        <v>59</v>
      </c>
      <c r="I93" s="4"/>
      <c r="J93" s="4">
        <v>9</v>
      </c>
      <c r="L93" s="10">
        <f t="shared" si="2"/>
        <v>0</v>
      </c>
      <c r="M93" s="59">
        <f t="shared" si="3"/>
        <v>0</v>
      </c>
      <c r="N93" s="6"/>
      <c r="O93" s="7"/>
      <c r="P93" s="7"/>
    </row>
    <row r="94" spans="2:16" ht="15" thickBot="1">
      <c r="B94" s="5" t="s">
        <v>165</v>
      </c>
      <c r="C94" s="4">
        <v>79</v>
      </c>
      <c r="D94" s="2">
        <v>12</v>
      </c>
      <c r="E94" s="4"/>
      <c r="F94" s="4"/>
      <c r="G94" s="4">
        <v>8</v>
      </c>
      <c r="H94" s="4">
        <v>71</v>
      </c>
      <c r="I94" s="4"/>
      <c r="J94" s="4">
        <v>5</v>
      </c>
      <c r="L94" s="10">
        <f t="shared" si="2"/>
        <v>0</v>
      </c>
      <c r="M94" s="59">
        <f t="shared" si="3"/>
        <v>0</v>
      </c>
      <c r="N94" s="6"/>
      <c r="O94" s="7"/>
      <c r="P94" s="7"/>
    </row>
    <row r="95" spans="2:16" ht="15" thickBot="1">
      <c r="B95" s="5" t="s">
        <v>131</v>
      </c>
      <c r="C95" s="4">
        <v>77</v>
      </c>
      <c r="D95" s="2">
        <v>7</v>
      </c>
      <c r="E95" s="4"/>
      <c r="F95" s="4"/>
      <c r="G95" s="4">
        <v>15</v>
      </c>
      <c r="H95" s="4">
        <v>62</v>
      </c>
      <c r="I95" s="4">
        <v>2</v>
      </c>
      <c r="J95" s="4">
        <v>3</v>
      </c>
      <c r="L95" s="10">
        <f t="shared" si="2"/>
        <v>2.5974025974025976E-2</v>
      </c>
      <c r="M95" s="59">
        <f t="shared" si="3"/>
        <v>3.2258064516129031E-2</v>
      </c>
      <c r="N95" s="6"/>
      <c r="O95" s="7"/>
      <c r="P95" s="7"/>
    </row>
    <row r="96" spans="2:16" ht="15" thickBot="1">
      <c r="B96" s="5" t="s">
        <v>137</v>
      </c>
      <c r="C96" s="4">
        <v>73</v>
      </c>
      <c r="D96" s="4"/>
      <c r="E96" s="4">
        <v>3</v>
      </c>
      <c r="F96" s="4"/>
      <c r="G96" s="4">
        <v>1</v>
      </c>
      <c r="H96" s="4">
        <v>69</v>
      </c>
      <c r="I96" s="4"/>
      <c r="J96" s="4">
        <v>2</v>
      </c>
      <c r="L96" s="10">
        <f t="shared" si="2"/>
        <v>4.1095890410958902E-2</v>
      </c>
      <c r="M96" s="59">
        <f t="shared" si="3"/>
        <v>0</v>
      </c>
      <c r="N96" s="6"/>
      <c r="O96" s="7"/>
      <c r="P96" s="7"/>
    </row>
    <row r="97" spans="2:16" ht="15" thickBot="1">
      <c r="B97" s="5" t="s">
        <v>37</v>
      </c>
      <c r="C97" s="4">
        <v>72</v>
      </c>
      <c r="D97" s="2">
        <v>7</v>
      </c>
      <c r="E97" s="4">
        <v>1</v>
      </c>
      <c r="F97" s="4"/>
      <c r="G97" s="4">
        <v>10</v>
      </c>
      <c r="H97" s="4">
        <v>61</v>
      </c>
      <c r="I97" s="4">
        <v>3</v>
      </c>
      <c r="J97" s="4">
        <v>7</v>
      </c>
      <c r="L97" s="10">
        <f t="shared" si="2"/>
        <v>5.5555555555555552E-2</v>
      </c>
      <c r="M97" s="59">
        <f t="shared" si="3"/>
        <v>4.9180327868852458E-2</v>
      </c>
      <c r="N97" s="6"/>
      <c r="O97" s="7"/>
      <c r="P97" s="7"/>
    </row>
    <row r="98" spans="2:16" ht="15" thickBot="1">
      <c r="B98" s="5" t="s">
        <v>158</v>
      </c>
      <c r="C98" s="4">
        <v>71</v>
      </c>
      <c r="D98" s="2">
        <v>7</v>
      </c>
      <c r="E98" s="4"/>
      <c r="F98" s="4"/>
      <c r="G98" s="4">
        <v>1</v>
      </c>
      <c r="H98" s="4">
        <v>70</v>
      </c>
      <c r="I98" s="4"/>
      <c r="J98" s="4">
        <v>79</v>
      </c>
      <c r="L98" s="10">
        <f t="shared" si="2"/>
        <v>0</v>
      </c>
      <c r="M98" s="59">
        <f t="shared" si="3"/>
        <v>0</v>
      </c>
      <c r="N98" s="6"/>
      <c r="O98" s="7"/>
      <c r="P98" s="7"/>
    </row>
    <row r="99" spans="2:16" ht="15" thickBot="1">
      <c r="B99" s="5" t="s">
        <v>161</v>
      </c>
      <c r="C99" s="4">
        <v>66</v>
      </c>
      <c r="D99" s="2">
        <v>11</v>
      </c>
      <c r="E99" s="4"/>
      <c r="F99" s="4"/>
      <c r="G99" s="4">
        <v>17</v>
      </c>
      <c r="H99" s="4">
        <v>49</v>
      </c>
      <c r="I99" s="4"/>
      <c r="J99" s="4">
        <v>13</v>
      </c>
      <c r="L99" s="10">
        <f t="shared" si="2"/>
        <v>0</v>
      </c>
      <c r="M99" s="59">
        <f t="shared" si="3"/>
        <v>0</v>
      </c>
      <c r="N99" s="6"/>
      <c r="O99" s="7"/>
      <c r="P99" s="7"/>
    </row>
    <row r="100" spans="2:16" ht="15" thickBot="1">
      <c r="B100" s="5" t="s">
        <v>170</v>
      </c>
      <c r="C100" s="4">
        <v>62</v>
      </c>
      <c r="D100" s="2">
        <v>4</v>
      </c>
      <c r="E100" s="4">
        <v>1</v>
      </c>
      <c r="F100" s="4"/>
      <c r="G100" s="4"/>
      <c r="H100" s="4">
        <v>61</v>
      </c>
      <c r="I100" s="4">
        <v>4</v>
      </c>
      <c r="J100" s="4">
        <v>155</v>
      </c>
      <c r="L100" s="10">
        <f t="shared" si="2"/>
        <v>8.0645161290322578E-2</v>
      </c>
      <c r="M100" s="59">
        <f t="shared" si="3"/>
        <v>6.5573770491803282E-2</v>
      </c>
      <c r="N100" s="6"/>
      <c r="O100" s="7"/>
      <c r="P100" s="7"/>
    </row>
    <row r="101" spans="2:16" ht="15" thickBot="1">
      <c r="B101" s="5" t="s">
        <v>116</v>
      </c>
      <c r="C101" s="4">
        <v>62</v>
      </c>
      <c r="D101" s="2">
        <v>2</v>
      </c>
      <c r="E101" s="4"/>
      <c r="F101" s="4"/>
      <c r="G101" s="4"/>
      <c r="H101" s="4">
        <v>62</v>
      </c>
      <c r="I101" s="4"/>
      <c r="J101" s="4">
        <v>3</v>
      </c>
      <c r="L101" s="10">
        <f t="shared" si="2"/>
        <v>0</v>
      </c>
      <c r="M101" s="59">
        <f t="shared" si="3"/>
        <v>0</v>
      </c>
      <c r="N101" s="6"/>
      <c r="O101" s="7"/>
      <c r="P101" s="7"/>
    </row>
    <row r="102" spans="2:16" ht="15" thickBot="1">
      <c r="B102" s="5" t="s">
        <v>92</v>
      </c>
      <c r="C102" s="4">
        <v>61</v>
      </c>
      <c r="D102" s="2">
        <v>7</v>
      </c>
      <c r="E102" s="4"/>
      <c r="F102" s="4"/>
      <c r="G102" s="4">
        <v>8</v>
      </c>
      <c r="H102" s="4">
        <v>53</v>
      </c>
      <c r="I102" s="4">
        <v>1</v>
      </c>
      <c r="J102" s="4">
        <v>15</v>
      </c>
      <c r="L102" s="10">
        <f t="shared" si="2"/>
        <v>1.6393442622950821E-2</v>
      </c>
      <c r="M102" s="59">
        <f t="shared" si="3"/>
        <v>1.8867924528301886E-2</v>
      </c>
      <c r="N102" s="6"/>
      <c r="O102" s="7"/>
      <c r="P102" s="7"/>
    </row>
    <row r="103" spans="2:16" ht="15" thickBot="1">
      <c r="B103" s="5" t="s">
        <v>47</v>
      </c>
      <c r="C103" s="4">
        <v>59</v>
      </c>
      <c r="D103" s="4"/>
      <c r="E103" s="4"/>
      <c r="F103" s="4"/>
      <c r="G103" s="4">
        <v>17</v>
      </c>
      <c r="H103" s="4">
        <v>42</v>
      </c>
      <c r="I103" s="4"/>
      <c r="J103" s="4">
        <v>12</v>
      </c>
      <c r="L103" s="10">
        <f t="shared" si="2"/>
        <v>0</v>
      </c>
      <c r="M103" s="59">
        <f t="shared" si="3"/>
        <v>0</v>
      </c>
      <c r="N103" s="6"/>
      <c r="O103" s="7"/>
      <c r="P103" s="7"/>
    </row>
    <row r="104" spans="2:16" ht="15" thickBot="1">
      <c r="B104" s="5" t="s">
        <v>152</v>
      </c>
      <c r="C104" s="4">
        <v>56</v>
      </c>
      <c r="D104" s="2">
        <v>16</v>
      </c>
      <c r="E104" s="4"/>
      <c r="F104" s="4"/>
      <c r="G104" s="4">
        <v>2</v>
      </c>
      <c r="H104" s="4">
        <v>54</v>
      </c>
      <c r="I104" s="4"/>
      <c r="J104" s="4">
        <v>2</v>
      </c>
      <c r="L104" s="10">
        <f t="shared" si="2"/>
        <v>0</v>
      </c>
      <c r="M104" s="59">
        <f t="shared" si="3"/>
        <v>0</v>
      </c>
      <c r="N104" s="6"/>
      <c r="O104" s="7"/>
      <c r="P104" s="7"/>
    </row>
    <row r="105" spans="2:16" ht="15" thickBot="1">
      <c r="B105" s="5" t="s">
        <v>169</v>
      </c>
      <c r="C105" s="4">
        <v>53</v>
      </c>
      <c r="D105" s="2">
        <v>9</v>
      </c>
      <c r="E105" s="4">
        <v>1</v>
      </c>
      <c r="F105" s="4"/>
      <c r="G105" s="4"/>
      <c r="H105" s="4">
        <v>52</v>
      </c>
      <c r="I105" s="4">
        <v>7</v>
      </c>
      <c r="J105" s="4">
        <v>141</v>
      </c>
      <c r="L105" s="10">
        <f t="shared" si="2"/>
        <v>0.15094339622641509</v>
      </c>
      <c r="M105" s="59">
        <f t="shared" si="3"/>
        <v>0.13461538461538461</v>
      </c>
      <c r="N105" s="6"/>
      <c r="O105" s="7"/>
      <c r="P105" s="7"/>
    </row>
    <row r="106" spans="2:16" ht="15" thickBot="1">
      <c r="B106" s="5" t="s">
        <v>36</v>
      </c>
      <c r="C106" s="4">
        <v>51</v>
      </c>
      <c r="D106" s="2">
        <v>14</v>
      </c>
      <c r="E106" s="4"/>
      <c r="F106" s="4"/>
      <c r="G106" s="4"/>
      <c r="H106" s="4">
        <v>51</v>
      </c>
      <c r="I106" s="4"/>
      <c r="J106" s="1">
        <v>1338</v>
      </c>
      <c r="L106" s="10">
        <f t="shared" si="2"/>
        <v>0</v>
      </c>
      <c r="M106" s="59">
        <f t="shared" si="3"/>
        <v>0</v>
      </c>
      <c r="N106" s="6"/>
      <c r="O106" s="7"/>
      <c r="P106" s="7"/>
    </row>
    <row r="107" spans="2:16" ht="21.6" thickBot="1">
      <c r="B107" s="5" t="s">
        <v>108</v>
      </c>
      <c r="C107" s="4">
        <v>51</v>
      </c>
      <c r="D107" s="2">
        <v>1</v>
      </c>
      <c r="E107" s="4"/>
      <c r="F107" s="4"/>
      <c r="G107" s="4"/>
      <c r="H107" s="4">
        <v>51</v>
      </c>
      <c r="I107" s="4"/>
      <c r="J107" s="4">
        <v>36</v>
      </c>
      <c r="L107" s="10">
        <f t="shared" si="2"/>
        <v>0</v>
      </c>
      <c r="M107" s="59">
        <f t="shared" si="3"/>
        <v>0</v>
      </c>
      <c r="N107" s="6"/>
      <c r="O107" s="7"/>
      <c r="P107" s="7"/>
    </row>
    <row r="108" spans="2:16" ht="15" thickBot="1">
      <c r="B108" s="5" t="s">
        <v>159</v>
      </c>
      <c r="C108" s="4">
        <v>46</v>
      </c>
      <c r="D108" s="2">
        <v>3</v>
      </c>
      <c r="E108" s="4"/>
      <c r="F108" s="4"/>
      <c r="G108" s="4"/>
      <c r="H108" s="4">
        <v>46</v>
      </c>
      <c r="I108" s="4"/>
      <c r="J108" s="4">
        <v>1</v>
      </c>
      <c r="L108" s="10">
        <f t="shared" si="2"/>
        <v>0</v>
      </c>
      <c r="M108" s="59">
        <f t="shared" si="3"/>
        <v>0</v>
      </c>
      <c r="N108" s="6"/>
      <c r="O108" s="7"/>
      <c r="P108" s="7"/>
    </row>
    <row r="109" spans="2:16" ht="15" thickBot="1">
      <c r="B109" s="5" t="s">
        <v>155</v>
      </c>
      <c r="C109" s="4">
        <v>40</v>
      </c>
      <c r="D109" s="4"/>
      <c r="E109" s="4">
        <v>1</v>
      </c>
      <c r="F109" s="4"/>
      <c r="G109" s="4">
        <v>1</v>
      </c>
      <c r="H109" s="4">
        <v>38</v>
      </c>
      <c r="I109" s="4"/>
      <c r="J109" s="4">
        <v>1</v>
      </c>
      <c r="L109" s="10">
        <f t="shared" si="2"/>
        <v>2.5000000000000001E-2</v>
      </c>
      <c r="M109" s="59">
        <f t="shared" si="3"/>
        <v>0</v>
      </c>
      <c r="N109" s="6"/>
      <c r="O109" s="7"/>
      <c r="P109" s="7"/>
    </row>
    <row r="110" spans="2:16" ht="15" thickBot="1">
      <c r="B110" s="5" t="s">
        <v>96</v>
      </c>
      <c r="C110" s="4">
        <v>40</v>
      </c>
      <c r="D110" s="2">
        <v>5</v>
      </c>
      <c r="E110" s="4">
        <v>1</v>
      </c>
      <c r="F110" s="4"/>
      <c r="G110" s="4"/>
      <c r="H110" s="4">
        <v>39</v>
      </c>
      <c r="I110" s="4">
        <v>3</v>
      </c>
      <c r="J110" s="4">
        <v>4</v>
      </c>
      <c r="L110" s="10">
        <f t="shared" si="2"/>
        <v>0.1</v>
      </c>
      <c r="M110" s="59">
        <f t="shared" si="3"/>
        <v>7.6923076923076927E-2</v>
      </c>
      <c r="N110" s="6"/>
      <c r="O110" s="7"/>
      <c r="P110" s="7"/>
    </row>
    <row r="111" spans="2:16" ht="15" thickBot="1">
      <c r="B111" s="5" t="s">
        <v>140</v>
      </c>
      <c r="C111" s="4">
        <v>40</v>
      </c>
      <c r="D111" s="2">
        <v>10</v>
      </c>
      <c r="E111" s="4">
        <v>1</v>
      </c>
      <c r="F111" s="3">
        <v>1</v>
      </c>
      <c r="G111" s="4">
        <v>2</v>
      </c>
      <c r="H111" s="4">
        <v>37</v>
      </c>
      <c r="I111" s="4"/>
      <c r="J111" s="4">
        <v>0.2</v>
      </c>
      <c r="L111" s="10">
        <f t="shared" si="2"/>
        <v>2.5000000000000001E-2</v>
      </c>
      <c r="M111" s="59">
        <f t="shared" si="3"/>
        <v>0</v>
      </c>
      <c r="N111" s="6"/>
      <c r="O111" s="7"/>
      <c r="P111" s="7"/>
    </row>
    <row r="112" spans="2:16" ht="15" thickBot="1">
      <c r="B112" s="5" t="s">
        <v>164</v>
      </c>
      <c r="C112" s="4">
        <v>36</v>
      </c>
      <c r="D112" s="2">
        <v>8</v>
      </c>
      <c r="E112" s="4">
        <v>2</v>
      </c>
      <c r="F112" s="4"/>
      <c r="G112" s="4"/>
      <c r="H112" s="4">
        <v>34</v>
      </c>
      <c r="I112" s="4">
        <v>1</v>
      </c>
      <c r="J112" s="4">
        <v>28</v>
      </c>
      <c r="L112" s="10">
        <f t="shared" si="2"/>
        <v>8.3333333333333329E-2</v>
      </c>
      <c r="M112" s="59">
        <f t="shared" si="3"/>
        <v>2.9411764705882353E-2</v>
      </c>
      <c r="N112" s="6"/>
      <c r="O112" s="7"/>
      <c r="P112" s="7"/>
    </row>
    <row r="113" spans="2:16" ht="15" thickBot="1">
      <c r="B113" s="5" t="s">
        <v>168</v>
      </c>
      <c r="C113" s="4">
        <v>36</v>
      </c>
      <c r="D113" s="2">
        <v>6</v>
      </c>
      <c r="E113" s="4">
        <v>1</v>
      </c>
      <c r="F113" s="4"/>
      <c r="G113" s="4"/>
      <c r="H113" s="4">
        <v>35</v>
      </c>
      <c r="I113" s="4"/>
      <c r="J113" s="4">
        <v>0.4</v>
      </c>
      <c r="L113" s="10">
        <f t="shared" si="2"/>
        <v>2.7777777777777776E-2</v>
      </c>
      <c r="M113" s="59">
        <f t="shared" si="3"/>
        <v>0</v>
      </c>
      <c r="N113" s="6"/>
      <c r="O113" s="7"/>
      <c r="P113" s="7"/>
    </row>
    <row r="114" spans="2:16" ht="15" thickBot="1">
      <c r="B114" s="5" t="s">
        <v>160</v>
      </c>
      <c r="C114" s="4">
        <v>36</v>
      </c>
      <c r="D114" s="2">
        <v>4</v>
      </c>
      <c r="E114" s="4"/>
      <c r="F114" s="4"/>
      <c r="G114" s="4"/>
      <c r="H114" s="4">
        <v>36</v>
      </c>
      <c r="I114" s="4"/>
      <c r="J114" s="4">
        <v>207</v>
      </c>
      <c r="L114" s="10">
        <f t="shared" si="2"/>
        <v>0</v>
      </c>
      <c r="M114" s="59">
        <f t="shared" si="3"/>
        <v>0</v>
      </c>
      <c r="N114" s="6"/>
      <c r="O114" s="7"/>
      <c r="P114" s="7"/>
    </row>
    <row r="115" spans="2:16" ht="15" thickBot="1">
      <c r="B115" s="5" t="s">
        <v>172</v>
      </c>
      <c r="C115" s="4">
        <v>36</v>
      </c>
      <c r="D115" s="2">
        <v>17</v>
      </c>
      <c r="E115" s="4"/>
      <c r="F115" s="4"/>
      <c r="G115" s="4"/>
      <c r="H115" s="4">
        <v>36</v>
      </c>
      <c r="I115" s="4"/>
      <c r="J115" s="4">
        <v>3</v>
      </c>
      <c r="L115" s="10">
        <f t="shared" si="2"/>
        <v>0</v>
      </c>
      <c r="M115" s="59">
        <f t="shared" si="3"/>
        <v>0</v>
      </c>
      <c r="N115" s="6"/>
      <c r="O115" s="7"/>
      <c r="P115" s="7"/>
    </row>
    <row r="116" spans="2:16" ht="15" thickBot="1">
      <c r="B116" s="5" t="s">
        <v>141</v>
      </c>
      <c r="C116" s="4">
        <v>33</v>
      </c>
      <c r="D116" s="2">
        <v>6</v>
      </c>
      <c r="E116" s="4">
        <v>3</v>
      </c>
      <c r="F116" s="3">
        <v>1</v>
      </c>
      <c r="G116" s="4">
        <v>5</v>
      </c>
      <c r="H116" s="4">
        <v>25</v>
      </c>
      <c r="I116" s="4"/>
      <c r="J116" s="4">
        <v>0.2</v>
      </c>
      <c r="L116" s="10">
        <f t="shared" si="2"/>
        <v>9.0909090909090912E-2</v>
      </c>
      <c r="M116" s="59">
        <f t="shared" si="3"/>
        <v>0</v>
      </c>
      <c r="N116" s="6"/>
      <c r="O116" s="7"/>
      <c r="P116" s="7"/>
    </row>
    <row r="117" spans="2:16" ht="15" thickBot="1">
      <c r="B117" s="5" t="s">
        <v>230</v>
      </c>
      <c r="C117" s="4">
        <v>31</v>
      </c>
      <c r="D117" s="2">
        <v>8</v>
      </c>
      <c r="E117" s="4">
        <v>2</v>
      </c>
      <c r="F117" s="3">
        <v>1</v>
      </c>
      <c r="G117" s="4">
        <v>1</v>
      </c>
      <c r="H117" s="4">
        <v>28</v>
      </c>
      <c r="I117" s="4"/>
      <c r="J117" s="4">
        <v>11</v>
      </c>
      <c r="L117" s="10">
        <f t="shared" si="2"/>
        <v>6.4516129032258063E-2</v>
      </c>
      <c r="M117" s="59">
        <f t="shared" si="3"/>
        <v>0</v>
      </c>
      <c r="N117" s="6"/>
      <c r="O117" s="7"/>
      <c r="P117" s="7"/>
    </row>
    <row r="118" spans="2:16" ht="15" thickBot="1">
      <c r="B118" s="5" t="s">
        <v>231</v>
      </c>
      <c r="C118" s="4">
        <v>29</v>
      </c>
      <c r="D118" s="2">
        <v>2</v>
      </c>
      <c r="E118" s="4">
        <v>1</v>
      </c>
      <c r="F118" s="4"/>
      <c r="G118" s="4"/>
      <c r="H118" s="4">
        <v>28</v>
      </c>
      <c r="I118" s="4"/>
      <c r="J118" s="4">
        <v>172</v>
      </c>
      <c r="L118" s="10">
        <f t="shared" si="2"/>
        <v>3.4482758620689655E-2</v>
      </c>
      <c r="M118" s="59">
        <f t="shared" si="3"/>
        <v>0</v>
      </c>
      <c r="N118" s="6"/>
      <c r="O118" s="7"/>
      <c r="P118" s="7"/>
    </row>
    <row r="119" spans="2:16" ht="15" thickBot="1">
      <c r="B119" s="5" t="s">
        <v>166</v>
      </c>
      <c r="C119" s="4">
        <v>27</v>
      </c>
      <c r="D119" s="2">
        <v>4</v>
      </c>
      <c r="E119" s="4">
        <v>2</v>
      </c>
      <c r="F119" s="3">
        <v>1</v>
      </c>
      <c r="G119" s="4"/>
      <c r="H119" s="4">
        <v>25</v>
      </c>
      <c r="I119" s="4"/>
      <c r="J119" s="4">
        <v>0.9</v>
      </c>
      <c r="L119" s="10">
        <f t="shared" si="2"/>
        <v>7.407407407407407E-2</v>
      </c>
      <c r="M119" s="59">
        <f t="shared" si="3"/>
        <v>0</v>
      </c>
      <c r="N119" s="6"/>
      <c r="O119" s="7"/>
      <c r="P119" s="7"/>
    </row>
    <row r="120" spans="2:16" ht="15" thickBot="1">
      <c r="B120" s="5" t="s">
        <v>83</v>
      </c>
      <c r="C120" s="4">
        <v>27</v>
      </c>
      <c r="D120" s="2">
        <v>6</v>
      </c>
      <c r="E120" s="4">
        <v>1</v>
      </c>
      <c r="F120" s="3">
        <v>1</v>
      </c>
      <c r="G120" s="4"/>
      <c r="H120" s="4">
        <v>26</v>
      </c>
      <c r="I120" s="4"/>
      <c r="J120" s="4">
        <v>43</v>
      </c>
      <c r="L120" s="10">
        <f t="shared" si="2"/>
        <v>3.7037037037037035E-2</v>
      </c>
      <c r="M120" s="59">
        <f t="shared" si="3"/>
        <v>0</v>
      </c>
      <c r="N120" s="6"/>
      <c r="O120" s="7"/>
      <c r="P120" s="7"/>
    </row>
    <row r="121" spans="2:16" ht="15" thickBot="1">
      <c r="B121" s="5" t="s">
        <v>144</v>
      </c>
      <c r="C121" s="4">
        <v>27</v>
      </c>
      <c r="D121" s="2">
        <v>3</v>
      </c>
      <c r="E121" s="4"/>
      <c r="F121" s="4"/>
      <c r="G121" s="4"/>
      <c r="H121" s="4">
        <v>27</v>
      </c>
      <c r="I121" s="4"/>
      <c r="J121" s="4">
        <v>2</v>
      </c>
      <c r="L121" s="10">
        <f t="shared" si="2"/>
        <v>0</v>
      </c>
      <c r="M121" s="59">
        <f t="shared" si="3"/>
        <v>0</v>
      </c>
      <c r="N121" s="6"/>
      <c r="O121" s="7"/>
      <c r="P121" s="7"/>
    </row>
    <row r="122" spans="2:16" ht="15" thickBot="1">
      <c r="B122" s="5" t="s">
        <v>162</v>
      </c>
      <c r="C122" s="4">
        <v>27</v>
      </c>
      <c r="D122" s="2">
        <v>1</v>
      </c>
      <c r="E122" s="4"/>
      <c r="F122" s="4"/>
      <c r="G122" s="4"/>
      <c r="H122" s="4">
        <v>27</v>
      </c>
      <c r="I122" s="4"/>
      <c r="J122" s="4">
        <v>3</v>
      </c>
      <c r="L122" s="10">
        <f t="shared" si="2"/>
        <v>0</v>
      </c>
      <c r="M122" s="59">
        <f t="shared" si="3"/>
        <v>0</v>
      </c>
      <c r="N122" s="6"/>
      <c r="O122" s="7"/>
      <c r="P122" s="7"/>
    </row>
    <row r="123" spans="2:16" ht="15" thickBot="1">
      <c r="B123" s="5" t="s">
        <v>181</v>
      </c>
      <c r="C123" s="4">
        <v>25</v>
      </c>
      <c r="D123" s="2">
        <v>3</v>
      </c>
      <c r="E123" s="4"/>
      <c r="F123" s="4"/>
      <c r="G123" s="4">
        <v>10</v>
      </c>
      <c r="H123" s="4">
        <v>15</v>
      </c>
      <c r="I123" s="4"/>
      <c r="J123" s="4">
        <v>39</v>
      </c>
      <c r="L123" s="10">
        <f t="shared" si="2"/>
        <v>0</v>
      </c>
      <c r="M123" s="59">
        <f t="shared" si="3"/>
        <v>0</v>
      </c>
      <c r="N123" s="6"/>
      <c r="O123" s="7"/>
      <c r="P123" s="7"/>
    </row>
    <row r="124" spans="2:16" ht="15" thickBot="1">
      <c r="B124" s="5" t="s">
        <v>163</v>
      </c>
      <c r="C124" s="4">
        <v>25</v>
      </c>
      <c r="D124" s="2">
        <v>11</v>
      </c>
      <c r="E124" s="4"/>
      <c r="F124" s="4"/>
      <c r="G124" s="4">
        <v>2</v>
      </c>
      <c r="H124" s="4">
        <v>23</v>
      </c>
      <c r="I124" s="4"/>
      <c r="J124" s="4">
        <v>0.9</v>
      </c>
      <c r="L124" s="10">
        <f t="shared" si="2"/>
        <v>0</v>
      </c>
      <c r="M124" s="59">
        <f t="shared" si="3"/>
        <v>0</v>
      </c>
      <c r="N124" s="6"/>
      <c r="O124" s="7"/>
      <c r="P124" s="7"/>
    </row>
    <row r="125" spans="2:16" ht="15" thickBot="1">
      <c r="B125" s="5" t="s">
        <v>101</v>
      </c>
      <c r="C125" s="4">
        <v>24</v>
      </c>
      <c r="D125" s="2">
        <v>13</v>
      </c>
      <c r="E125" s="4"/>
      <c r="F125" s="4"/>
      <c r="G125" s="4"/>
      <c r="H125" s="4">
        <v>24</v>
      </c>
      <c r="I125" s="4"/>
      <c r="J125" s="4">
        <v>88</v>
      </c>
      <c r="L125" s="10">
        <f t="shared" si="2"/>
        <v>0</v>
      </c>
      <c r="M125" s="59">
        <f t="shared" si="3"/>
        <v>0</v>
      </c>
      <c r="N125" s="6"/>
      <c r="O125" s="7"/>
      <c r="P125" s="7"/>
    </row>
    <row r="126" spans="2:16" ht="15" thickBot="1">
      <c r="B126" s="5" t="s">
        <v>173</v>
      </c>
      <c r="C126" s="4">
        <v>23</v>
      </c>
      <c r="D126" s="4"/>
      <c r="E126" s="4"/>
      <c r="F126" s="4"/>
      <c r="G126" s="4">
        <v>1</v>
      </c>
      <c r="H126" s="4">
        <v>22</v>
      </c>
      <c r="I126" s="4"/>
      <c r="J126" s="4">
        <v>586</v>
      </c>
      <c r="L126" s="10">
        <f t="shared" si="2"/>
        <v>0</v>
      </c>
      <c r="M126" s="59">
        <f t="shared" si="3"/>
        <v>0</v>
      </c>
      <c r="N126" s="6"/>
      <c r="O126" s="7"/>
      <c r="P126" s="7"/>
    </row>
    <row r="127" spans="2:16" ht="15" thickBot="1">
      <c r="B127" s="5" t="s">
        <v>114</v>
      </c>
      <c r="C127" s="4">
        <v>22</v>
      </c>
      <c r="D127" s="4"/>
      <c r="E127" s="4">
        <v>1</v>
      </c>
      <c r="F127" s="4"/>
      <c r="G127" s="4"/>
      <c r="H127" s="4">
        <v>21</v>
      </c>
      <c r="I127" s="4">
        <v>1</v>
      </c>
      <c r="J127" s="4">
        <v>3</v>
      </c>
      <c r="L127" s="10">
        <f t="shared" si="2"/>
        <v>9.0909090909090912E-2</v>
      </c>
      <c r="M127" s="59">
        <f t="shared" si="3"/>
        <v>4.7619047619047616E-2</v>
      </c>
      <c r="N127" s="6"/>
      <c r="O127" s="7"/>
      <c r="P127" s="7"/>
    </row>
    <row r="128" spans="2:16" ht="15" thickBot="1">
      <c r="B128" s="5" t="s">
        <v>128</v>
      </c>
      <c r="C128" s="4">
        <v>20</v>
      </c>
      <c r="D128" s="2">
        <v>1</v>
      </c>
      <c r="E128" s="4">
        <v>1</v>
      </c>
      <c r="F128" s="4"/>
      <c r="G128" s="4"/>
      <c r="H128" s="4">
        <v>19</v>
      </c>
      <c r="I128" s="4"/>
      <c r="J128" s="4">
        <v>1</v>
      </c>
      <c r="L128" s="10">
        <f t="shared" si="2"/>
        <v>0.05</v>
      </c>
      <c r="M128" s="59">
        <f t="shared" si="3"/>
        <v>0</v>
      </c>
      <c r="N128" s="6"/>
      <c r="O128" s="7"/>
      <c r="P128" s="7"/>
    </row>
    <row r="129" spans="2:16" ht="15" thickBot="1">
      <c r="B129" s="5" t="s">
        <v>138</v>
      </c>
      <c r="C129" s="4">
        <v>20</v>
      </c>
      <c r="D129" s="2">
        <v>1</v>
      </c>
      <c r="E129" s="4">
        <v>1</v>
      </c>
      <c r="F129" s="4"/>
      <c r="G129" s="4"/>
      <c r="H129" s="4">
        <v>19</v>
      </c>
      <c r="I129" s="4"/>
      <c r="J129" s="4">
        <v>25</v>
      </c>
      <c r="L129" s="10">
        <f t="shared" si="2"/>
        <v>0.05</v>
      </c>
      <c r="M129" s="59">
        <f t="shared" si="3"/>
        <v>0</v>
      </c>
      <c r="N129" s="6"/>
      <c r="O129" s="7"/>
      <c r="P129" s="7"/>
    </row>
    <row r="130" spans="2:16" ht="15" thickBot="1">
      <c r="B130" s="5" t="s">
        <v>175</v>
      </c>
      <c r="C130" s="4">
        <v>20</v>
      </c>
      <c r="D130" s="2">
        <v>2</v>
      </c>
      <c r="E130" s="4"/>
      <c r="F130" s="4"/>
      <c r="G130" s="4">
        <v>6</v>
      </c>
      <c r="H130" s="4">
        <v>14</v>
      </c>
      <c r="I130" s="4"/>
      <c r="J130" s="4">
        <v>67</v>
      </c>
      <c r="L130" s="10">
        <f t="shared" si="2"/>
        <v>0</v>
      </c>
      <c r="M130" s="59">
        <f t="shared" si="3"/>
        <v>0</v>
      </c>
      <c r="N130" s="6"/>
      <c r="O130" s="7"/>
      <c r="P130" s="7"/>
    </row>
    <row r="131" spans="2:16" ht="15" thickBot="1">
      <c r="B131" s="5" t="s">
        <v>121</v>
      </c>
      <c r="C131" s="4">
        <v>19</v>
      </c>
      <c r="D131" s="4"/>
      <c r="E131" s="4">
        <v>1</v>
      </c>
      <c r="F131" s="4"/>
      <c r="G131" s="4">
        <v>2</v>
      </c>
      <c r="H131" s="4">
        <v>16</v>
      </c>
      <c r="I131" s="4"/>
      <c r="J131" s="4">
        <v>6</v>
      </c>
      <c r="L131" s="10">
        <f t="shared" si="2"/>
        <v>5.2631578947368418E-2</v>
      </c>
      <c r="M131" s="59">
        <f t="shared" si="3"/>
        <v>0</v>
      </c>
      <c r="N131" s="6"/>
      <c r="O131" s="7"/>
      <c r="P131" s="7"/>
    </row>
    <row r="132" spans="2:16" ht="15" thickBot="1">
      <c r="B132" s="5" t="s">
        <v>71</v>
      </c>
      <c r="C132" s="4">
        <v>18</v>
      </c>
      <c r="D132" s="4"/>
      <c r="E132" s="4"/>
      <c r="F132" s="4"/>
      <c r="G132" s="4"/>
      <c r="H132" s="4">
        <v>18</v>
      </c>
      <c r="I132" s="4"/>
      <c r="J132" s="4">
        <v>64</v>
      </c>
      <c r="L132" s="10">
        <f t="shared" ref="L132:L195" si="4">(E132+I132)/C132</f>
        <v>0</v>
      </c>
      <c r="M132" s="59">
        <f t="shared" si="3"/>
        <v>0</v>
      </c>
      <c r="N132" s="6"/>
      <c r="O132" s="7"/>
      <c r="P132" s="7"/>
    </row>
    <row r="133" spans="2:16" ht="15" thickBot="1">
      <c r="B133" s="5" t="s">
        <v>180</v>
      </c>
      <c r="C133" s="4">
        <v>18</v>
      </c>
      <c r="D133" s="2">
        <v>2</v>
      </c>
      <c r="E133" s="4"/>
      <c r="F133" s="4"/>
      <c r="G133" s="4"/>
      <c r="H133" s="4">
        <v>18</v>
      </c>
      <c r="I133" s="4"/>
      <c r="J133" s="4">
        <v>2</v>
      </c>
      <c r="L133" s="10">
        <f t="shared" si="4"/>
        <v>0</v>
      </c>
      <c r="M133" s="59">
        <f t="shared" si="3"/>
        <v>0</v>
      </c>
      <c r="N133" s="6"/>
      <c r="O133" s="7"/>
      <c r="P133" s="7"/>
    </row>
    <row r="134" spans="2:16" ht="15" thickBot="1">
      <c r="B134" s="5" t="s">
        <v>86</v>
      </c>
      <c r="C134" s="4">
        <v>17</v>
      </c>
      <c r="D134" s="2">
        <v>3</v>
      </c>
      <c r="E134" s="4"/>
      <c r="F134" s="4"/>
      <c r="G134" s="4"/>
      <c r="H134" s="4">
        <v>17</v>
      </c>
      <c r="I134" s="4"/>
      <c r="J134" s="4">
        <v>59</v>
      </c>
      <c r="L134" s="10">
        <f t="shared" si="4"/>
        <v>0</v>
      </c>
      <c r="M134" s="59">
        <f t="shared" ref="M134:M197" si="5">I134/H134</f>
        <v>0</v>
      </c>
      <c r="N134" s="6"/>
      <c r="O134" s="7"/>
      <c r="P134" s="7"/>
    </row>
    <row r="135" spans="2:16" ht="15" thickBot="1">
      <c r="B135" s="5" t="s">
        <v>232</v>
      </c>
      <c r="C135" s="4">
        <v>17</v>
      </c>
      <c r="D135" s="2">
        <v>11</v>
      </c>
      <c r="E135" s="4"/>
      <c r="F135" s="4"/>
      <c r="G135" s="4"/>
      <c r="H135" s="4">
        <v>17</v>
      </c>
      <c r="I135" s="4"/>
      <c r="J135" s="4">
        <v>163</v>
      </c>
      <c r="L135" s="10">
        <f t="shared" si="4"/>
        <v>0</v>
      </c>
      <c r="M135" s="59">
        <f t="shared" si="5"/>
        <v>0</v>
      </c>
      <c r="N135" s="6"/>
      <c r="O135" s="7"/>
      <c r="P135" s="7"/>
    </row>
    <row r="136" spans="2:16" ht="15" thickBot="1">
      <c r="B136" s="5" t="s">
        <v>118</v>
      </c>
      <c r="C136" s="4">
        <v>16</v>
      </c>
      <c r="D136" s="2">
        <v>1</v>
      </c>
      <c r="E136" s="4"/>
      <c r="F136" s="4"/>
      <c r="G136" s="4"/>
      <c r="H136" s="4">
        <v>16</v>
      </c>
      <c r="I136" s="4"/>
      <c r="J136" s="4">
        <v>0.3</v>
      </c>
      <c r="L136" s="10">
        <f t="shared" si="4"/>
        <v>0</v>
      </c>
      <c r="M136" s="59">
        <f t="shared" si="5"/>
        <v>0</v>
      </c>
      <c r="N136" s="6"/>
      <c r="O136" s="7"/>
      <c r="P136" s="7"/>
    </row>
    <row r="137" spans="2:16" ht="15" thickBot="1">
      <c r="B137" s="5" t="s">
        <v>53</v>
      </c>
      <c r="C137" s="4">
        <v>16</v>
      </c>
      <c r="D137" s="2">
        <v>2</v>
      </c>
      <c r="E137" s="4"/>
      <c r="F137" s="4"/>
      <c r="G137" s="4"/>
      <c r="H137" s="4">
        <v>16</v>
      </c>
      <c r="I137" s="4"/>
      <c r="J137" s="4">
        <v>2</v>
      </c>
      <c r="L137" s="10">
        <f t="shared" si="4"/>
        <v>0</v>
      </c>
      <c r="M137" s="59">
        <f t="shared" si="5"/>
        <v>0</v>
      </c>
      <c r="N137" s="6"/>
      <c r="O137" s="7"/>
      <c r="P137" s="7"/>
    </row>
    <row r="138" spans="2:16" ht="15" thickBot="1">
      <c r="B138" s="5" t="s">
        <v>26</v>
      </c>
      <c r="C138" s="4">
        <v>15</v>
      </c>
      <c r="D138" s="4"/>
      <c r="E138" s="4"/>
      <c r="F138" s="4"/>
      <c r="G138" s="4">
        <v>5</v>
      </c>
      <c r="H138" s="4">
        <v>10</v>
      </c>
      <c r="I138" s="4"/>
      <c r="J138" s="4">
        <v>445</v>
      </c>
      <c r="L138" s="10">
        <f t="shared" si="4"/>
        <v>0</v>
      </c>
      <c r="M138" s="59">
        <f t="shared" si="5"/>
        <v>0</v>
      </c>
      <c r="N138" s="6"/>
      <c r="O138" s="7"/>
      <c r="P138" s="7"/>
    </row>
    <row r="139" spans="2:16" ht="15" thickBot="1">
      <c r="B139" s="5" t="s">
        <v>44</v>
      </c>
      <c r="C139" s="4">
        <v>13</v>
      </c>
      <c r="D139" s="2">
        <v>8</v>
      </c>
      <c r="E139" s="4"/>
      <c r="F139" s="4"/>
      <c r="G139" s="4"/>
      <c r="H139" s="4">
        <v>13</v>
      </c>
      <c r="I139" s="4"/>
      <c r="J139" s="4">
        <v>153</v>
      </c>
      <c r="L139" s="10">
        <f t="shared" si="4"/>
        <v>0</v>
      </c>
      <c r="M139" s="59">
        <f t="shared" si="5"/>
        <v>0</v>
      </c>
      <c r="N139" s="6"/>
      <c r="O139" s="7"/>
      <c r="P139" s="7"/>
    </row>
    <row r="140" spans="2:16" ht="15" thickBot="1">
      <c r="B140" s="5" t="s">
        <v>190</v>
      </c>
      <c r="C140" s="4">
        <v>13</v>
      </c>
      <c r="D140" s="4"/>
      <c r="E140" s="4"/>
      <c r="F140" s="4"/>
      <c r="G140" s="4">
        <v>5</v>
      </c>
      <c r="H140" s="4">
        <v>8</v>
      </c>
      <c r="I140" s="4"/>
      <c r="J140" s="4">
        <v>24</v>
      </c>
      <c r="L140" s="10">
        <f t="shared" si="4"/>
        <v>0</v>
      </c>
      <c r="M140" s="59">
        <f t="shared" si="5"/>
        <v>0</v>
      </c>
      <c r="N140" s="6"/>
      <c r="O140" s="7"/>
      <c r="P140" s="7"/>
    </row>
    <row r="141" spans="2:16" ht="15" thickBot="1">
      <c r="B141" s="5" t="s">
        <v>174</v>
      </c>
      <c r="C141" s="4">
        <v>12</v>
      </c>
      <c r="D141" s="2">
        <v>9</v>
      </c>
      <c r="E141" s="4"/>
      <c r="F141" s="4"/>
      <c r="G141" s="4"/>
      <c r="H141" s="4">
        <v>12</v>
      </c>
      <c r="I141" s="4"/>
      <c r="J141" s="4">
        <v>0.4</v>
      </c>
      <c r="L141" s="10">
        <f t="shared" si="4"/>
        <v>0</v>
      </c>
      <c r="M141" s="59">
        <f t="shared" si="5"/>
        <v>0</v>
      </c>
      <c r="N141" s="6"/>
      <c r="O141" s="7"/>
      <c r="P141" s="7"/>
    </row>
    <row r="142" spans="2:16" ht="15" thickBot="1">
      <c r="B142" s="5" t="s">
        <v>185</v>
      </c>
      <c r="C142" s="4">
        <v>12</v>
      </c>
      <c r="D142" s="4"/>
      <c r="E142" s="4"/>
      <c r="F142" s="4"/>
      <c r="G142" s="4"/>
      <c r="H142" s="4">
        <v>12</v>
      </c>
      <c r="I142" s="4"/>
      <c r="J142" s="4">
        <v>0.2</v>
      </c>
      <c r="L142" s="10">
        <f t="shared" si="4"/>
        <v>0</v>
      </c>
      <c r="M142" s="59">
        <f t="shared" si="5"/>
        <v>0</v>
      </c>
      <c r="N142" s="6"/>
      <c r="O142" s="7"/>
      <c r="P142" s="7"/>
    </row>
    <row r="143" spans="2:16" ht="15" thickBot="1">
      <c r="B143" s="5" t="s">
        <v>133</v>
      </c>
      <c r="C143" s="4">
        <v>11</v>
      </c>
      <c r="D143" s="4"/>
      <c r="E143" s="4"/>
      <c r="F143" s="4"/>
      <c r="G143" s="4"/>
      <c r="H143" s="4">
        <v>11</v>
      </c>
      <c r="I143" s="4"/>
      <c r="J143" s="4">
        <v>0.1</v>
      </c>
      <c r="L143" s="10">
        <f t="shared" si="4"/>
        <v>0</v>
      </c>
      <c r="M143" s="59">
        <f t="shared" si="5"/>
        <v>0</v>
      </c>
      <c r="N143" s="6"/>
      <c r="O143" s="7"/>
      <c r="P143" s="7"/>
    </row>
    <row r="144" spans="2:16" ht="15" thickBot="1">
      <c r="B144" s="5" t="s">
        <v>194</v>
      </c>
      <c r="C144" s="4">
        <v>10</v>
      </c>
      <c r="D144" s="4"/>
      <c r="E144" s="4"/>
      <c r="F144" s="4"/>
      <c r="G144" s="4"/>
      <c r="H144" s="4">
        <v>10</v>
      </c>
      <c r="I144" s="4"/>
      <c r="J144" s="4">
        <v>3</v>
      </c>
      <c r="L144" s="10">
        <f t="shared" si="4"/>
        <v>0</v>
      </c>
      <c r="M144" s="59">
        <f t="shared" si="5"/>
        <v>0</v>
      </c>
      <c r="N144" s="6"/>
      <c r="O144" s="7"/>
      <c r="P144" s="7"/>
    </row>
    <row r="145" spans="2:16" ht="15" thickBot="1">
      <c r="B145" s="5" t="s">
        <v>50</v>
      </c>
      <c r="C145" s="4">
        <v>9</v>
      </c>
      <c r="D145" s="4"/>
      <c r="E145" s="4"/>
      <c r="F145" s="4"/>
      <c r="G145" s="4">
        <v>1</v>
      </c>
      <c r="H145" s="4">
        <v>8</v>
      </c>
      <c r="I145" s="4"/>
      <c r="J145" s="4">
        <v>84</v>
      </c>
      <c r="L145" s="10">
        <f t="shared" si="4"/>
        <v>0</v>
      </c>
      <c r="M145" s="59">
        <f t="shared" si="5"/>
        <v>0</v>
      </c>
      <c r="N145" s="6"/>
      <c r="O145" s="7"/>
      <c r="P145" s="7"/>
    </row>
    <row r="146" spans="2:16" ht="15" thickBot="1">
      <c r="B146" s="5" t="s">
        <v>192</v>
      </c>
      <c r="C146" s="4">
        <v>9</v>
      </c>
      <c r="D146" s="2">
        <v>3</v>
      </c>
      <c r="E146" s="4"/>
      <c r="F146" s="4"/>
      <c r="G146" s="4"/>
      <c r="H146" s="4">
        <v>9</v>
      </c>
      <c r="I146" s="4"/>
      <c r="J146" s="4">
        <v>6</v>
      </c>
      <c r="L146" s="10">
        <f t="shared" si="4"/>
        <v>0</v>
      </c>
      <c r="M146" s="59">
        <f t="shared" si="5"/>
        <v>0</v>
      </c>
      <c r="N146" s="6"/>
      <c r="O146" s="7"/>
      <c r="P146" s="7"/>
    </row>
    <row r="147" spans="2:16" ht="15" thickBot="1">
      <c r="B147" s="5" t="s">
        <v>112</v>
      </c>
      <c r="C147" s="4">
        <v>9</v>
      </c>
      <c r="D147" s="2">
        <v>8</v>
      </c>
      <c r="E147" s="4"/>
      <c r="F147" s="4"/>
      <c r="G147" s="4"/>
      <c r="H147" s="4">
        <v>9</v>
      </c>
      <c r="I147" s="4"/>
      <c r="J147" s="4">
        <v>0.2</v>
      </c>
      <c r="L147" s="10">
        <f t="shared" si="4"/>
        <v>0</v>
      </c>
      <c r="M147" s="59">
        <f t="shared" si="5"/>
        <v>0</v>
      </c>
      <c r="N147" s="6"/>
      <c r="O147" s="7"/>
      <c r="P147" s="7"/>
    </row>
    <row r="148" spans="2:16" ht="15" thickBot="1">
      <c r="B148" s="5" t="s">
        <v>23</v>
      </c>
      <c r="C148" s="4">
        <v>8</v>
      </c>
      <c r="D148" s="2">
        <v>4</v>
      </c>
      <c r="E148" s="4"/>
      <c r="F148" s="4"/>
      <c r="G148" s="4"/>
      <c r="H148" s="4">
        <v>8</v>
      </c>
      <c r="I148" s="4"/>
      <c r="J148" s="4">
        <v>28</v>
      </c>
      <c r="L148" s="10">
        <f t="shared" si="4"/>
        <v>0</v>
      </c>
      <c r="M148" s="59">
        <f t="shared" si="5"/>
        <v>0</v>
      </c>
      <c r="N148" s="6"/>
      <c r="O148" s="7"/>
      <c r="P148" s="7"/>
    </row>
    <row r="149" spans="2:16" ht="15" thickBot="1">
      <c r="B149" s="5" t="s">
        <v>182</v>
      </c>
      <c r="C149" s="4">
        <v>8</v>
      </c>
      <c r="D149" s="2">
        <v>3</v>
      </c>
      <c r="E149" s="4"/>
      <c r="F149" s="4"/>
      <c r="G149" s="4"/>
      <c r="H149" s="4">
        <v>8</v>
      </c>
      <c r="I149" s="4"/>
      <c r="J149" s="4">
        <v>207</v>
      </c>
      <c r="L149" s="10">
        <f t="shared" si="4"/>
        <v>0</v>
      </c>
      <c r="M149" s="59">
        <f t="shared" si="5"/>
        <v>0</v>
      </c>
      <c r="N149" s="6"/>
      <c r="O149" s="7"/>
      <c r="P149" s="7"/>
    </row>
    <row r="150" spans="2:16" ht="15" thickBot="1">
      <c r="B150" s="5" t="s">
        <v>201</v>
      </c>
      <c r="C150" s="4">
        <v>7</v>
      </c>
      <c r="D150" s="4"/>
      <c r="E150" s="4"/>
      <c r="F150" s="4"/>
      <c r="G150" s="4"/>
      <c r="H150" s="4">
        <v>7</v>
      </c>
      <c r="I150" s="4"/>
      <c r="J150" s="4">
        <v>71</v>
      </c>
      <c r="L150" s="10">
        <f t="shared" si="4"/>
        <v>0</v>
      </c>
      <c r="M150" s="59">
        <f t="shared" si="5"/>
        <v>0</v>
      </c>
      <c r="N150" s="6"/>
      <c r="O150" s="7"/>
      <c r="P150" s="7"/>
    </row>
    <row r="151" spans="2:16" ht="15" thickBot="1">
      <c r="B151" s="5" t="s">
        <v>66</v>
      </c>
      <c r="C151" s="4">
        <v>6</v>
      </c>
      <c r="D151" s="4"/>
      <c r="E151" s="4"/>
      <c r="F151" s="4"/>
      <c r="G151" s="4"/>
      <c r="H151" s="4">
        <v>6</v>
      </c>
      <c r="I151" s="4"/>
      <c r="J151" s="4">
        <v>96</v>
      </c>
      <c r="L151" s="10">
        <f t="shared" si="4"/>
        <v>0</v>
      </c>
      <c r="M151" s="59">
        <f t="shared" si="5"/>
        <v>0</v>
      </c>
      <c r="N151" s="6"/>
      <c r="O151" s="7"/>
      <c r="P151" s="7"/>
    </row>
    <row r="152" spans="2:16" ht="15" thickBot="1">
      <c r="B152" s="5" t="s">
        <v>142</v>
      </c>
      <c r="C152" s="4">
        <v>6</v>
      </c>
      <c r="D152" s="2">
        <v>4</v>
      </c>
      <c r="E152" s="4"/>
      <c r="F152" s="4"/>
      <c r="G152" s="4"/>
      <c r="H152" s="4">
        <v>6</v>
      </c>
      <c r="I152" s="4"/>
      <c r="J152" s="4">
        <v>0.5</v>
      </c>
      <c r="L152" s="10">
        <f t="shared" si="4"/>
        <v>0</v>
      </c>
      <c r="M152" s="59">
        <f t="shared" si="5"/>
        <v>0</v>
      </c>
      <c r="N152" s="6"/>
      <c r="O152" s="7"/>
      <c r="P152" s="7"/>
    </row>
    <row r="153" spans="2:16" ht="15" thickBot="1">
      <c r="B153" s="5" t="s">
        <v>63</v>
      </c>
      <c r="C153" s="4">
        <v>5</v>
      </c>
      <c r="D153" s="2">
        <v>2</v>
      </c>
      <c r="E153" s="4">
        <v>1</v>
      </c>
      <c r="F153" s="4"/>
      <c r="G153" s="4"/>
      <c r="H153" s="4">
        <v>4</v>
      </c>
      <c r="I153" s="4"/>
      <c r="J153" s="4">
        <v>76</v>
      </c>
      <c r="L153" s="10">
        <f t="shared" si="4"/>
        <v>0.2</v>
      </c>
      <c r="M153" s="59">
        <f t="shared" si="5"/>
        <v>0</v>
      </c>
      <c r="N153" s="6"/>
      <c r="O153" s="7"/>
      <c r="P153" s="7"/>
    </row>
    <row r="154" spans="2:16" ht="15" thickBot="1">
      <c r="B154" s="5" t="s">
        <v>187</v>
      </c>
      <c r="C154" s="4">
        <v>5</v>
      </c>
      <c r="D154" s="4"/>
      <c r="E154" s="4">
        <v>1</v>
      </c>
      <c r="F154" s="4"/>
      <c r="G154" s="4"/>
      <c r="H154" s="4">
        <v>4</v>
      </c>
      <c r="I154" s="4"/>
      <c r="J154" s="4">
        <v>2</v>
      </c>
      <c r="L154" s="10">
        <f t="shared" si="4"/>
        <v>0.2</v>
      </c>
      <c r="M154" s="59">
        <f t="shared" si="5"/>
        <v>0</v>
      </c>
      <c r="N154" s="6"/>
      <c r="O154" s="7"/>
      <c r="P154" s="7"/>
    </row>
    <row r="155" spans="2:16" ht="15" thickBot="1">
      <c r="B155" s="5" t="s">
        <v>186</v>
      </c>
      <c r="C155" s="4">
        <v>5</v>
      </c>
      <c r="D155" s="2">
        <v>3</v>
      </c>
      <c r="E155" s="4"/>
      <c r="F155" s="4"/>
      <c r="G155" s="4"/>
      <c r="H155" s="4">
        <v>5</v>
      </c>
      <c r="I155" s="4"/>
      <c r="J155" s="4">
        <v>0.4</v>
      </c>
      <c r="L155" s="10">
        <f t="shared" si="4"/>
        <v>0</v>
      </c>
      <c r="M155" s="59">
        <f t="shared" si="5"/>
        <v>0</v>
      </c>
      <c r="N155" s="6"/>
      <c r="O155" s="7"/>
      <c r="P155" s="7"/>
    </row>
    <row r="156" spans="2:16" ht="15" thickBot="1">
      <c r="B156" s="5" t="s">
        <v>200</v>
      </c>
      <c r="C156" s="4">
        <v>5</v>
      </c>
      <c r="D156" s="4"/>
      <c r="E156" s="4"/>
      <c r="F156" s="4"/>
      <c r="G156" s="4"/>
      <c r="H156" s="4">
        <v>5</v>
      </c>
      <c r="I156" s="4"/>
      <c r="J156" s="4">
        <v>9</v>
      </c>
      <c r="L156" s="10">
        <f t="shared" si="4"/>
        <v>0</v>
      </c>
      <c r="M156" s="59">
        <f t="shared" si="5"/>
        <v>0</v>
      </c>
      <c r="N156" s="6"/>
      <c r="O156" s="7"/>
      <c r="P156" s="7"/>
    </row>
    <row r="157" spans="2:16" ht="15" thickBot="1">
      <c r="B157" s="5" t="s">
        <v>199</v>
      </c>
      <c r="C157" s="4">
        <v>4</v>
      </c>
      <c r="D157" s="2">
        <v>1</v>
      </c>
      <c r="E157" s="4">
        <v>1</v>
      </c>
      <c r="F157" s="4"/>
      <c r="G157" s="4"/>
      <c r="H157" s="4">
        <v>3</v>
      </c>
      <c r="I157" s="4"/>
      <c r="J157" s="4">
        <v>24</v>
      </c>
      <c r="L157" s="10">
        <f t="shared" si="4"/>
        <v>0.25</v>
      </c>
      <c r="M157" s="59">
        <f t="shared" si="5"/>
        <v>0</v>
      </c>
      <c r="N157" s="6"/>
      <c r="O157" s="7"/>
      <c r="P157" s="7"/>
    </row>
    <row r="158" spans="2:16" ht="15" thickBot="1">
      <c r="B158" s="5" t="s">
        <v>183</v>
      </c>
      <c r="C158" s="4">
        <v>4</v>
      </c>
      <c r="D158" s="4"/>
      <c r="E158" s="4"/>
      <c r="F158" s="4"/>
      <c r="G158" s="4"/>
      <c r="H158" s="4">
        <v>4</v>
      </c>
      <c r="I158" s="4"/>
      <c r="J158" s="4">
        <v>10</v>
      </c>
      <c r="L158" s="10">
        <f t="shared" si="4"/>
        <v>0</v>
      </c>
      <c r="M158" s="59">
        <f t="shared" si="5"/>
        <v>0</v>
      </c>
      <c r="N158" s="6"/>
      <c r="O158" s="7"/>
      <c r="P158" s="7"/>
    </row>
    <row r="159" spans="2:16" ht="15" thickBot="1">
      <c r="B159" s="5" t="s">
        <v>178</v>
      </c>
      <c r="C159" s="4">
        <v>4</v>
      </c>
      <c r="D159" s="2">
        <v>1</v>
      </c>
      <c r="E159" s="4"/>
      <c r="F159" s="4"/>
      <c r="G159" s="4"/>
      <c r="H159" s="4">
        <v>4</v>
      </c>
      <c r="I159" s="4"/>
      <c r="J159" s="4">
        <v>0.7</v>
      </c>
      <c r="L159" s="10">
        <f t="shared" si="4"/>
        <v>0</v>
      </c>
      <c r="M159" s="59">
        <f t="shared" si="5"/>
        <v>0</v>
      </c>
      <c r="N159" s="6"/>
      <c r="O159" s="7"/>
      <c r="P159" s="7"/>
    </row>
    <row r="160" spans="2:16" ht="15" thickBot="1">
      <c r="B160" s="5" t="s">
        <v>27</v>
      </c>
      <c r="C160" s="4">
        <v>4</v>
      </c>
      <c r="D160" s="4"/>
      <c r="E160" s="4"/>
      <c r="F160" s="4"/>
      <c r="G160" s="4"/>
      <c r="H160" s="4">
        <v>4</v>
      </c>
      <c r="I160" s="4"/>
      <c r="J160" s="4">
        <v>70</v>
      </c>
      <c r="L160" s="10">
        <f t="shared" si="4"/>
        <v>0</v>
      </c>
      <c r="M160" s="59">
        <f t="shared" si="5"/>
        <v>0</v>
      </c>
      <c r="N160" s="6"/>
      <c r="O160" s="7"/>
      <c r="P160" s="7"/>
    </row>
    <row r="161" spans="2:16" ht="15" thickBot="1">
      <c r="B161" s="5" t="s">
        <v>171</v>
      </c>
      <c r="C161" s="4">
        <v>4</v>
      </c>
      <c r="D161" s="2">
        <v>2</v>
      </c>
      <c r="E161" s="4"/>
      <c r="F161" s="4"/>
      <c r="G161" s="4"/>
      <c r="H161" s="4">
        <v>4</v>
      </c>
      <c r="I161" s="4"/>
      <c r="J161" s="4">
        <v>0.3</v>
      </c>
      <c r="L161" s="10">
        <f t="shared" si="4"/>
        <v>0</v>
      </c>
      <c r="M161" s="59">
        <f t="shared" si="5"/>
        <v>0</v>
      </c>
      <c r="N161" s="6"/>
      <c r="O161" s="7"/>
      <c r="P161" s="7"/>
    </row>
    <row r="162" spans="2:16" ht="15" thickBot="1">
      <c r="B162" s="5" t="s">
        <v>117</v>
      </c>
      <c r="C162" s="4">
        <v>4</v>
      </c>
      <c r="D162" s="2">
        <v>1</v>
      </c>
      <c r="E162" s="4"/>
      <c r="F162" s="4"/>
      <c r="G162" s="4"/>
      <c r="H162" s="4">
        <v>4</v>
      </c>
      <c r="I162" s="4"/>
      <c r="J162" s="4">
        <v>2</v>
      </c>
      <c r="L162" s="10">
        <f t="shared" si="4"/>
        <v>0</v>
      </c>
      <c r="M162" s="59">
        <f t="shared" si="5"/>
        <v>0</v>
      </c>
      <c r="N162" s="6"/>
      <c r="O162" s="7"/>
      <c r="P162" s="7"/>
    </row>
    <row r="163" spans="2:16" ht="15" thickBot="1">
      <c r="B163" s="5" t="s">
        <v>204</v>
      </c>
      <c r="C163" s="4">
        <v>4</v>
      </c>
      <c r="D163" s="4"/>
      <c r="E163" s="4"/>
      <c r="F163" s="4"/>
      <c r="G163" s="4"/>
      <c r="H163" s="4">
        <v>4</v>
      </c>
      <c r="I163" s="4"/>
      <c r="J163" s="4">
        <v>3</v>
      </c>
      <c r="L163" s="10">
        <f t="shared" si="4"/>
        <v>0</v>
      </c>
      <c r="M163" s="59">
        <f t="shared" si="5"/>
        <v>0</v>
      </c>
      <c r="N163" s="6"/>
      <c r="O163" s="7"/>
      <c r="P163" s="7"/>
    </row>
    <row r="164" spans="2:16" ht="15" thickBot="1">
      <c r="B164" s="5" t="s">
        <v>130</v>
      </c>
      <c r="C164" s="4">
        <v>3</v>
      </c>
      <c r="D164" s="4"/>
      <c r="E164" s="4">
        <v>1</v>
      </c>
      <c r="F164" s="3">
        <v>1</v>
      </c>
      <c r="G164" s="4"/>
      <c r="H164" s="4">
        <v>2</v>
      </c>
      <c r="I164" s="4"/>
      <c r="J164" s="4">
        <v>0.2</v>
      </c>
      <c r="L164" s="10">
        <f t="shared" si="4"/>
        <v>0.33333333333333331</v>
      </c>
      <c r="M164" s="59">
        <f t="shared" si="5"/>
        <v>0</v>
      </c>
      <c r="N164" s="6"/>
      <c r="O164" s="7"/>
      <c r="P164" s="7"/>
    </row>
    <row r="165" spans="2:16" ht="15" thickBot="1">
      <c r="B165" s="5" t="s">
        <v>193</v>
      </c>
      <c r="C165" s="4">
        <v>3</v>
      </c>
      <c r="D165" s="2">
        <v>1</v>
      </c>
      <c r="E165" s="4"/>
      <c r="F165" s="4"/>
      <c r="G165" s="4"/>
      <c r="H165" s="4">
        <v>3</v>
      </c>
      <c r="I165" s="4"/>
      <c r="J165" s="4">
        <v>0.09</v>
      </c>
      <c r="L165" s="10">
        <f t="shared" si="4"/>
        <v>0</v>
      </c>
      <c r="M165" s="59">
        <f t="shared" si="5"/>
        <v>0</v>
      </c>
      <c r="N165" s="6"/>
      <c r="O165" s="7"/>
      <c r="P165" s="7"/>
    </row>
    <row r="166" spans="2:16" ht="21.6" thickBot="1">
      <c r="B166" s="5" t="s">
        <v>125</v>
      </c>
      <c r="C166" s="4">
        <v>3</v>
      </c>
      <c r="D166" s="2">
        <v>2</v>
      </c>
      <c r="E166" s="4"/>
      <c r="F166" s="4"/>
      <c r="G166" s="4"/>
      <c r="H166" s="4">
        <v>3</v>
      </c>
      <c r="I166" s="4"/>
      <c r="J166" s="4">
        <v>31</v>
      </c>
      <c r="L166" s="10">
        <f t="shared" si="4"/>
        <v>0</v>
      </c>
      <c r="M166" s="59">
        <f t="shared" si="5"/>
        <v>0</v>
      </c>
      <c r="N166" s="6"/>
      <c r="O166" s="7"/>
      <c r="P166" s="7"/>
    </row>
    <row r="167" spans="2:16" ht="15" thickBot="1">
      <c r="B167" s="5" t="s">
        <v>206</v>
      </c>
      <c r="C167" s="4">
        <v>3</v>
      </c>
      <c r="D167" s="4"/>
      <c r="E167" s="4"/>
      <c r="F167" s="4"/>
      <c r="G167" s="4"/>
      <c r="H167" s="4">
        <v>3</v>
      </c>
      <c r="I167" s="4"/>
      <c r="J167" s="4">
        <v>5</v>
      </c>
      <c r="L167" s="10">
        <f t="shared" si="4"/>
        <v>0</v>
      </c>
      <c r="M167" s="59">
        <f t="shared" si="5"/>
        <v>0</v>
      </c>
      <c r="N167" s="6"/>
      <c r="O167" s="7"/>
      <c r="P167" s="7"/>
    </row>
    <row r="168" spans="2:16" ht="15" thickBot="1">
      <c r="B168" s="5" t="s">
        <v>205</v>
      </c>
      <c r="C168" s="4">
        <v>3</v>
      </c>
      <c r="D168" s="4"/>
      <c r="E168" s="4"/>
      <c r="F168" s="4"/>
      <c r="G168" s="4"/>
      <c r="H168" s="4">
        <v>3</v>
      </c>
      <c r="I168" s="4"/>
      <c r="J168" s="4">
        <v>0.6</v>
      </c>
      <c r="L168" s="10">
        <f t="shared" si="4"/>
        <v>0</v>
      </c>
      <c r="M168" s="59">
        <f t="shared" si="5"/>
        <v>0</v>
      </c>
      <c r="N168" s="6"/>
      <c r="O168" s="7"/>
      <c r="P168" s="7"/>
    </row>
    <row r="169" spans="2:16" ht="15" thickBot="1">
      <c r="B169" s="5" t="s">
        <v>177</v>
      </c>
      <c r="C169" s="4">
        <v>3</v>
      </c>
      <c r="D169" s="2">
        <v>2</v>
      </c>
      <c r="E169" s="4"/>
      <c r="F169" s="4"/>
      <c r="G169" s="4"/>
      <c r="H169" s="4">
        <v>3</v>
      </c>
      <c r="I169" s="4"/>
      <c r="J169" s="4">
        <v>3</v>
      </c>
      <c r="L169" s="10">
        <f t="shared" si="4"/>
        <v>0</v>
      </c>
      <c r="M169" s="59">
        <f t="shared" si="5"/>
        <v>0</v>
      </c>
      <c r="N169" s="6"/>
      <c r="O169" s="7"/>
      <c r="P169" s="7"/>
    </row>
    <row r="170" spans="2:16" ht="15" thickBot="1">
      <c r="B170" s="5" t="s">
        <v>176</v>
      </c>
      <c r="C170" s="4">
        <v>3</v>
      </c>
      <c r="D170" s="4"/>
      <c r="E170" s="4"/>
      <c r="F170" s="4"/>
      <c r="G170" s="4"/>
      <c r="H170" s="4">
        <v>3</v>
      </c>
      <c r="I170" s="4"/>
      <c r="J170" s="4">
        <v>0.5</v>
      </c>
      <c r="L170" s="10">
        <f t="shared" si="4"/>
        <v>0</v>
      </c>
      <c r="M170" s="59">
        <f t="shared" si="5"/>
        <v>0</v>
      </c>
      <c r="N170" s="6"/>
      <c r="O170" s="7"/>
      <c r="P170" s="7"/>
    </row>
    <row r="171" spans="2:16" ht="15" thickBot="1">
      <c r="B171" s="5" t="s">
        <v>198</v>
      </c>
      <c r="C171" s="4">
        <v>3</v>
      </c>
      <c r="D171" s="2">
        <v>1</v>
      </c>
      <c r="E171" s="4"/>
      <c r="F171" s="4"/>
      <c r="G171" s="4"/>
      <c r="H171" s="4">
        <v>3</v>
      </c>
      <c r="I171" s="4"/>
      <c r="J171" s="4">
        <v>3</v>
      </c>
      <c r="L171" s="10">
        <f t="shared" si="4"/>
        <v>0</v>
      </c>
      <c r="M171" s="59">
        <f t="shared" si="5"/>
        <v>0</v>
      </c>
      <c r="N171" s="6"/>
      <c r="O171" s="7"/>
      <c r="P171" s="7"/>
    </row>
    <row r="172" spans="2:16" ht="15" thickBot="1">
      <c r="B172" s="5" t="s">
        <v>196</v>
      </c>
      <c r="C172" s="4">
        <v>3</v>
      </c>
      <c r="D172" s="4"/>
      <c r="E172" s="4"/>
      <c r="F172" s="4"/>
      <c r="G172" s="4"/>
      <c r="H172" s="4">
        <v>3</v>
      </c>
      <c r="I172" s="4"/>
      <c r="J172" s="4">
        <v>0.6</v>
      </c>
      <c r="L172" s="10">
        <f t="shared" si="4"/>
        <v>0</v>
      </c>
      <c r="M172" s="59">
        <f t="shared" si="5"/>
        <v>0</v>
      </c>
      <c r="N172" s="6"/>
      <c r="O172" s="7"/>
      <c r="P172" s="7"/>
    </row>
    <row r="173" spans="2:16" ht="15" thickBot="1">
      <c r="B173" s="5" t="s">
        <v>212</v>
      </c>
      <c r="C173" s="4">
        <v>3</v>
      </c>
      <c r="D173" s="4"/>
      <c r="E173" s="4"/>
      <c r="F173" s="4"/>
      <c r="G173" s="4"/>
      <c r="H173" s="4">
        <v>3</v>
      </c>
      <c r="I173" s="4"/>
      <c r="J173" s="4">
        <v>304</v>
      </c>
      <c r="L173" s="10">
        <f t="shared" si="4"/>
        <v>0</v>
      </c>
      <c r="M173" s="59">
        <f t="shared" si="5"/>
        <v>0</v>
      </c>
      <c r="N173" s="6"/>
      <c r="O173" s="7"/>
      <c r="P173" s="7"/>
    </row>
    <row r="174" spans="2:16" ht="15" thickBot="1">
      <c r="B174" s="5" t="s">
        <v>195</v>
      </c>
      <c r="C174" s="4">
        <v>3</v>
      </c>
      <c r="D174" s="2">
        <v>1</v>
      </c>
      <c r="E174" s="4"/>
      <c r="F174" s="4"/>
      <c r="G174" s="4"/>
      <c r="H174" s="4">
        <v>3</v>
      </c>
      <c r="I174" s="4"/>
      <c r="J174" s="4">
        <v>16</v>
      </c>
      <c r="L174" s="10">
        <f t="shared" si="4"/>
        <v>0</v>
      </c>
      <c r="M174" s="59">
        <f t="shared" si="5"/>
        <v>0</v>
      </c>
      <c r="N174" s="6"/>
      <c r="O174" s="7"/>
      <c r="P174" s="7"/>
    </row>
    <row r="175" spans="2:16" ht="15" thickBot="1">
      <c r="B175" s="5" t="s">
        <v>136</v>
      </c>
      <c r="C175" s="4">
        <v>3</v>
      </c>
      <c r="D175" s="4"/>
      <c r="E175" s="4"/>
      <c r="F175" s="4"/>
      <c r="G175" s="4"/>
      <c r="H175" s="4">
        <v>3</v>
      </c>
      <c r="I175" s="4"/>
      <c r="J175" s="4">
        <v>0.2</v>
      </c>
      <c r="L175" s="10">
        <f t="shared" si="4"/>
        <v>0</v>
      </c>
      <c r="M175" s="59">
        <f t="shared" si="5"/>
        <v>0</v>
      </c>
      <c r="N175" s="6"/>
      <c r="O175" s="7"/>
      <c r="P175" s="7"/>
    </row>
    <row r="176" spans="2:16" ht="15" thickBot="1">
      <c r="B176" s="5" t="s">
        <v>216</v>
      </c>
      <c r="C176" s="4">
        <v>2</v>
      </c>
      <c r="D176" s="2">
        <v>1</v>
      </c>
      <c r="E176" s="4">
        <v>1</v>
      </c>
      <c r="F176" s="3">
        <v>1</v>
      </c>
      <c r="G176" s="4"/>
      <c r="H176" s="4">
        <v>1</v>
      </c>
      <c r="I176" s="4"/>
      <c r="J176" s="4">
        <v>0.8</v>
      </c>
      <c r="L176" s="10">
        <f t="shared" si="4"/>
        <v>0.5</v>
      </c>
      <c r="M176" s="59">
        <f t="shared" si="5"/>
        <v>0</v>
      </c>
      <c r="N176" s="6"/>
      <c r="O176" s="7"/>
      <c r="P176" s="7"/>
    </row>
    <row r="177" spans="2:16" ht="15" thickBot="1">
      <c r="B177" s="5" t="s">
        <v>197</v>
      </c>
      <c r="C177" s="4">
        <v>2</v>
      </c>
      <c r="D177" s="4"/>
      <c r="E177" s="4">
        <v>1</v>
      </c>
      <c r="F177" s="4"/>
      <c r="G177" s="4"/>
      <c r="H177" s="4">
        <v>1</v>
      </c>
      <c r="I177" s="4"/>
      <c r="J177" s="4">
        <v>0.05</v>
      </c>
      <c r="L177" s="10">
        <f t="shared" si="4"/>
        <v>0.5</v>
      </c>
      <c r="M177" s="59">
        <f t="shared" si="5"/>
        <v>0</v>
      </c>
      <c r="N177" s="6"/>
      <c r="O177" s="7"/>
      <c r="P177" s="7"/>
    </row>
    <row r="178" spans="2:16" ht="15" thickBot="1">
      <c r="B178" s="5" t="s">
        <v>94</v>
      </c>
      <c r="C178" s="4">
        <v>2</v>
      </c>
      <c r="D178" s="2">
        <v>1</v>
      </c>
      <c r="E178" s="4"/>
      <c r="F178" s="4"/>
      <c r="G178" s="4">
        <v>1</v>
      </c>
      <c r="H178" s="4">
        <v>1</v>
      </c>
      <c r="I178" s="4"/>
      <c r="J178" s="4">
        <v>7.0000000000000007E-2</v>
      </c>
      <c r="L178" s="10">
        <f t="shared" si="4"/>
        <v>0</v>
      </c>
      <c r="M178" s="59">
        <f t="shared" si="5"/>
        <v>0</v>
      </c>
      <c r="N178" s="6"/>
      <c r="O178" s="7"/>
      <c r="P178" s="7"/>
    </row>
    <row r="179" spans="2:16" ht="15" thickBot="1">
      <c r="B179" s="5" t="s">
        <v>215</v>
      </c>
      <c r="C179" s="4">
        <v>2</v>
      </c>
      <c r="D179" s="4"/>
      <c r="E179" s="4"/>
      <c r="F179" s="4"/>
      <c r="G179" s="4"/>
      <c r="H179" s="4">
        <v>2</v>
      </c>
      <c r="I179" s="4"/>
      <c r="J179" s="4">
        <v>3</v>
      </c>
      <c r="L179" s="10">
        <f t="shared" si="4"/>
        <v>0</v>
      </c>
      <c r="M179" s="59">
        <f t="shared" si="5"/>
        <v>0</v>
      </c>
      <c r="N179" s="6"/>
      <c r="O179" s="7"/>
      <c r="P179" s="7"/>
    </row>
    <row r="180" spans="2:16" ht="15" thickBot="1">
      <c r="B180" s="5" t="s">
        <v>145</v>
      </c>
      <c r="C180" s="4">
        <v>2</v>
      </c>
      <c r="D180" s="4"/>
      <c r="E180" s="4"/>
      <c r="F180" s="4"/>
      <c r="G180" s="4"/>
      <c r="H180" s="4">
        <v>2</v>
      </c>
      <c r="I180" s="4"/>
      <c r="J180" s="4">
        <v>0.4</v>
      </c>
      <c r="L180" s="10">
        <f t="shared" si="4"/>
        <v>0</v>
      </c>
      <c r="M180" s="59">
        <f t="shared" si="5"/>
        <v>0</v>
      </c>
      <c r="N180" s="6"/>
      <c r="O180" s="7"/>
      <c r="P180" s="7"/>
    </row>
    <row r="181" spans="2:16" ht="15" thickBot="1">
      <c r="B181" s="5" t="s">
        <v>188</v>
      </c>
      <c r="C181" s="4">
        <v>2</v>
      </c>
      <c r="D181" s="2">
        <v>2</v>
      </c>
      <c r="E181" s="4"/>
      <c r="F181" s="4"/>
      <c r="G181" s="4"/>
      <c r="H181" s="4">
        <v>2</v>
      </c>
      <c r="I181" s="4"/>
      <c r="J181" s="4">
        <v>0.04</v>
      </c>
      <c r="L181" s="10">
        <f t="shared" si="4"/>
        <v>0</v>
      </c>
      <c r="M181" s="59">
        <f t="shared" si="5"/>
        <v>0</v>
      </c>
      <c r="N181" s="6"/>
      <c r="O181" s="7"/>
      <c r="P181" s="7"/>
    </row>
    <row r="182" spans="2:16" ht="15" thickBot="1">
      <c r="B182" s="5" t="s">
        <v>210</v>
      </c>
      <c r="C182" s="4">
        <v>2</v>
      </c>
      <c r="D182" s="4"/>
      <c r="E182" s="4"/>
      <c r="F182" s="4"/>
      <c r="G182" s="4"/>
      <c r="H182" s="4">
        <v>2</v>
      </c>
      <c r="I182" s="4"/>
      <c r="J182" s="4">
        <v>0.3</v>
      </c>
      <c r="L182" s="10">
        <f t="shared" si="4"/>
        <v>0</v>
      </c>
      <c r="M182" s="59">
        <f t="shared" si="5"/>
        <v>0</v>
      </c>
      <c r="N182" s="6"/>
      <c r="O182" s="7"/>
      <c r="P182" s="7"/>
    </row>
    <row r="183" spans="2:16" ht="15" thickBot="1">
      <c r="B183" s="5" t="s">
        <v>110</v>
      </c>
      <c r="C183" s="4">
        <v>2</v>
      </c>
      <c r="D183" s="4"/>
      <c r="E183" s="4"/>
      <c r="F183" s="4"/>
      <c r="G183" s="4"/>
      <c r="H183" s="4">
        <v>2</v>
      </c>
      <c r="I183" s="4"/>
      <c r="J183" s="4">
        <v>0.08</v>
      </c>
      <c r="L183" s="10">
        <f t="shared" si="4"/>
        <v>0</v>
      </c>
      <c r="M183" s="59">
        <f t="shared" si="5"/>
        <v>0</v>
      </c>
      <c r="N183" s="6"/>
      <c r="O183" s="7"/>
      <c r="P183" s="7"/>
    </row>
    <row r="184" spans="2:16" ht="15" thickBot="1">
      <c r="B184" s="5" t="s">
        <v>100</v>
      </c>
      <c r="C184" s="4">
        <v>2</v>
      </c>
      <c r="D184" s="2">
        <v>1</v>
      </c>
      <c r="E184" s="4"/>
      <c r="F184" s="4"/>
      <c r="G184" s="4"/>
      <c r="H184" s="4">
        <v>2</v>
      </c>
      <c r="I184" s="4"/>
      <c r="J184" s="4">
        <v>47</v>
      </c>
      <c r="L184" s="10">
        <f t="shared" si="4"/>
        <v>0</v>
      </c>
      <c r="M184" s="59">
        <f t="shared" si="5"/>
        <v>0</v>
      </c>
      <c r="N184" s="6"/>
      <c r="O184" s="7"/>
      <c r="P184" s="7"/>
    </row>
    <row r="185" spans="2:16" ht="15" thickBot="1">
      <c r="B185" s="5" t="s">
        <v>103</v>
      </c>
      <c r="C185" s="4">
        <v>1</v>
      </c>
      <c r="D185" s="2">
        <v>1</v>
      </c>
      <c r="E185" s="4"/>
      <c r="F185" s="4"/>
      <c r="G185" s="4"/>
      <c r="H185" s="4">
        <v>1</v>
      </c>
      <c r="I185" s="4"/>
      <c r="J185" s="4">
        <v>3</v>
      </c>
      <c r="L185" s="10">
        <f t="shared" si="4"/>
        <v>0</v>
      </c>
      <c r="M185" s="59">
        <f t="shared" si="5"/>
        <v>0</v>
      </c>
      <c r="N185" s="6"/>
      <c r="O185" s="7"/>
      <c r="P185" s="7"/>
    </row>
    <row r="186" spans="2:16" ht="15" thickBot="1">
      <c r="B186" s="5" t="s">
        <v>203</v>
      </c>
      <c r="C186" s="4">
        <v>1</v>
      </c>
      <c r="D186" s="4"/>
      <c r="E186" s="4"/>
      <c r="F186" s="4"/>
      <c r="G186" s="4"/>
      <c r="H186" s="4">
        <v>1</v>
      </c>
      <c r="I186" s="4"/>
      <c r="J186" s="4">
        <v>0.06</v>
      </c>
      <c r="L186" s="10">
        <f t="shared" si="4"/>
        <v>0</v>
      </c>
      <c r="M186" s="59">
        <f t="shared" si="5"/>
        <v>0</v>
      </c>
      <c r="N186" s="6"/>
      <c r="O186" s="7"/>
      <c r="P186" s="7"/>
    </row>
    <row r="187" spans="2:16" ht="15" thickBot="1">
      <c r="B187" s="5" t="s">
        <v>60</v>
      </c>
      <c r="C187" s="4">
        <v>1</v>
      </c>
      <c r="D187" s="4"/>
      <c r="E187" s="4"/>
      <c r="F187" s="4"/>
      <c r="G187" s="4"/>
      <c r="H187" s="4">
        <v>1</v>
      </c>
      <c r="I187" s="4"/>
      <c r="J187" s="4">
        <v>14</v>
      </c>
      <c r="L187" s="10">
        <f t="shared" si="4"/>
        <v>0</v>
      </c>
      <c r="M187" s="59">
        <f t="shared" si="5"/>
        <v>0</v>
      </c>
      <c r="N187" s="6"/>
      <c r="O187" s="7"/>
      <c r="P187" s="7"/>
    </row>
    <row r="188" spans="2:16" ht="15" thickBot="1">
      <c r="B188" s="5" t="s">
        <v>184</v>
      </c>
      <c r="C188" s="4">
        <v>1</v>
      </c>
      <c r="D188" s="4"/>
      <c r="E188" s="4"/>
      <c r="F188" s="4"/>
      <c r="G188" s="4"/>
      <c r="H188" s="4">
        <v>1</v>
      </c>
      <c r="I188" s="4"/>
      <c r="J188" s="4">
        <v>0.3</v>
      </c>
      <c r="L188" s="10">
        <f t="shared" si="4"/>
        <v>0</v>
      </c>
      <c r="M188" s="59">
        <f t="shared" si="5"/>
        <v>0</v>
      </c>
      <c r="N188" s="6"/>
      <c r="O188" s="7"/>
      <c r="P188" s="7"/>
    </row>
    <row r="189" spans="2:16" ht="15" thickBot="1">
      <c r="B189" s="5" t="s">
        <v>122</v>
      </c>
      <c r="C189" s="4">
        <v>1</v>
      </c>
      <c r="D189" s="4"/>
      <c r="E189" s="4"/>
      <c r="F189" s="4"/>
      <c r="G189" s="4"/>
      <c r="H189" s="4">
        <v>1</v>
      </c>
      <c r="I189" s="4"/>
      <c r="J189" s="4">
        <v>9</v>
      </c>
      <c r="L189" s="10">
        <f t="shared" si="4"/>
        <v>0</v>
      </c>
      <c r="M189" s="59">
        <f t="shared" si="5"/>
        <v>0</v>
      </c>
      <c r="N189" s="6"/>
      <c r="O189" s="7"/>
      <c r="P189" s="7"/>
    </row>
    <row r="190" spans="2:16" ht="15" thickBot="1">
      <c r="B190" s="5" t="s">
        <v>207</v>
      </c>
      <c r="C190" s="4">
        <v>1</v>
      </c>
      <c r="D190" s="4"/>
      <c r="E190" s="4"/>
      <c r="F190" s="4"/>
      <c r="G190" s="4"/>
      <c r="H190" s="4">
        <v>1</v>
      </c>
      <c r="I190" s="4"/>
      <c r="J190" s="1">
        <v>1248</v>
      </c>
      <c r="L190" s="10">
        <f t="shared" si="4"/>
        <v>0</v>
      </c>
      <c r="M190" s="59">
        <f t="shared" si="5"/>
        <v>0</v>
      </c>
      <c r="N190" s="6"/>
      <c r="O190" s="7"/>
      <c r="P190" s="7"/>
    </row>
    <row r="191" spans="2:16" ht="15" thickBot="1">
      <c r="B191" s="5" t="s">
        <v>211</v>
      </c>
      <c r="C191" s="4">
        <v>1</v>
      </c>
      <c r="D191" s="4"/>
      <c r="E191" s="4"/>
      <c r="F191" s="4"/>
      <c r="G191" s="4"/>
      <c r="H191" s="4">
        <v>1</v>
      </c>
      <c r="I191" s="4"/>
      <c r="J191" s="4">
        <v>200</v>
      </c>
      <c r="L191" s="10">
        <f t="shared" si="4"/>
        <v>0</v>
      </c>
      <c r="M191" s="59">
        <f t="shared" si="5"/>
        <v>0</v>
      </c>
      <c r="N191" s="6"/>
      <c r="O191" s="7"/>
      <c r="P191" s="7"/>
    </row>
    <row r="192" spans="2:16" ht="15" thickBot="1">
      <c r="B192" s="5" t="s">
        <v>139</v>
      </c>
      <c r="C192" s="4">
        <v>1</v>
      </c>
      <c r="D192" s="4"/>
      <c r="E192" s="4"/>
      <c r="F192" s="4"/>
      <c r="G192" s="4"/>
      <c r="H192" s="4">
        <v>1</v>
      </c>
      <c r="I192" s="4"/>
      <c r="J192" s="4">
        <v>0.03</v>
      </c>
      <c r="L192" s="10">
        <f t="shared" si="4"/>
        <v>0</v>
      </c>
      <c r="M192" s="59">
        <f t="shared" si="5"/>
        <v>0</v>
      </c>
      <c r="N192" s="6"/>
      <c r="O192" s="7"/>
      <c r="P192" s="7"/>
    </row>
    <row r="193" spans="1:16" ht="21.6" thickBot="1">
      <c r="B193" s="5" t="s">
        <v>135</v>
      </c>
      <c r="C193" s="4">
        <v>1</v>
      </c>
      <c r="D193" s="4"/>
      <c r="E193" s="4"/>
      <c r="F193" s="4"/>
      <c r="G193" s="4"/>
      <c r="H193" s="4">
        <v>1</v>
      </c>
      <c r="I193" s="4"/>
      <c r="J193" s="4">
        <v>0.1</v>
      </c>
      <c r="L193" s="10">
        <f t="shared" si="4"/>
        <v>0</v>
      </c>
      <c r="M193" s="59">
        <f t="shared" si="5"/>
        <v>0</v>
      </c>
      <c r="N193" s="6"/>
      <c r="O193" s="7"/>
      <c r="P193" s="7"/>
    </row>
    <row r="194" spans="1:16" ht="21.6" thickBot="1">
      <c r="B194" s="5" t="s">
        <v>208</v>
      </c>
      <c r="C194" s="4">
        <v>1</v>
      </c>
      <c r="D194" s="4"/>
      <c r="E194" s="4"/>
      <c r="F194" s="4"/>
      <c r="G194" s="4"/>
      <c r="H194" s="4">
        <v>1</v>
      </c>
      <c r="I194" s="4"/>
      <c r="J194" s="4">
        <v>9</v>
      </c>
      <c r="L194" s="10">
        <f t="shared" si="4"/>
        <v>0</v>
      </c>
      <c r="M194" s="59">
        <f t="shared" si="5"/>
        <v>0</v>
      </c>
      <c r="N194" s="6"/>
      <c r="O194" s="7"/>
      <c r="P194" s="7"/>
    </row>
    <row r="195" spans="1:16" ht="15" thickBot="1">
      <c r="B195" s="5" t="s">
        <v>209</v>
      </c>
      <c r="C195" s="4">
        <v>1</v>
      </c>
      <c r="D195" s="4"/>
      <c r="E195" s="4"/>
      <c r="F195" s="4"/>
      <c r="G195" s="4"/>
      <c r="H195" s="4">
        <v>1</v>
      </c>
      <c r="I195" s="4"/>
      <c r="J195" s="4">
        <v>0.06</v>
      </c>
      <c r="L195" s="10">
        <f t="shared" si="4"/>
        <v>0</v>
      </c>
      <c r="M195" s="59">
        <f t="shared" si="5"/>
        <v>0</v>
      </c>
      <c r="N195" s="6"/>
      <c r="O195" s="7"/>
      <c r="P195" s="7"/>
    </row>
    <row r="196" spans="1:16" ht="15" thickBot="1">
      <c r="B196" s="5" t="s">
        <v>189</v>
      </c>
      <c r="C196" s="4">
        <v>1</v>
      </c>
      <c r="D196" s="4"/>
      <c r="E196" s="4"/>
      <c r="F196" s="4"/>
      <c r="G196" s="4"/>
      <c r="H196" s="4">
        <v>1</v>
      </c>
      <c r="I196" s="4"/>
      <c r="J196" s="4">
        <v>0.06</v>
      </c>
      <c r="L196" s="10">
        <f t="shared" ref="L196:L198" si="6">(E196+I196)/C196</f>
        <v>0</v>
      </c>
      <c r="M196" s="59">
        <f t="shared" si="5"/>
        <v>0</v>
      </c>
      <c r="N196" s="6"/>
      <c r="O196" s="7"/>
      <c r="P196" s="7"/>
    </row>
    <row r="197" spans="1:16" ht="15" thickBot="1">
      <c r="B197" s="5" t="s">
        <v>225</v>
      </c>
      <c r="C197" s="4">
        <v>1</v>
      </c>
      <c r="D197" s="4"/>
      <c r="E197" s="4"/>
      <c r="F197" s="4"/>
      <c r="G197" s="4"/>
      <c r="H197" s="4">
        <v>1</v>
      </c>
      <c r="I197" s="4"/>
      <c r="J197" s="4">
        <v>0.8</v>
      </c>
      <c r="L197" s="10">
        <f t="shared" si="6"/>
        <v>0</v>
      </c>
      <c r="M197" s="59">
        <f t="shared" si="5"/>
        <v>0</v>
      </c>
      <c r="N197" s="6"/>
      <c r="O197" s="7"/>
      <c r="P197" s="7"/>
    </row>
    <row r="198" spans="1:16" ht="15" thickBot="1">
      <c r="B198" s="20" t="s">
        <v>214</v>
      </c>
      <c r="C198" s="21">
        <v>1</v>
      </c>
      <c r="D198" s="22">
        <v>1</v>
      </c>
      <c r="E198" s="21"/>
      <c r="F198" s="21"/>
      <c r="G198" s="21"/>
      <c r="H198" s="21">
        <v>1</v>
      </c>
      <c r="I198" s="21"/>
      <c r="J198" s="21">
        <v>26</v>
      </c>
      <c r="L198" s="10">
        <f t="shared" si="6"/>
        <v>0</v>
      </c>
      <c r="M198" s="59">
        <f>I198/H198</f>
        <v>0</v>
      </c>
      <c r="N198" s="6"/>
      <c r="O198" s="7"/>
      <c r="P198" s="7"/>
    </row>
    <row r="199" spans="1:16">
      <c r="B199" s="23"/>
      <c r="C199" s="24"/>
      <c r="D199" s="25"/>
      <c r="E199" s="24"/>
      <c r="F199" s="24"/>
      <c r="G199" s="24"/>
      <c r="H199" s="24"/>
      <c r="I199" s="24"/>
      <c r="J199" s="24"/>
      <c r="L199" s="10"/>
      <c r="M199" s="30"/>
      <c r="N199" s="6"/>
      <c r="O199" s="7"/>
      <c r="P199" s="7"/>
    </row>
    <row r="200" spans="1:16">
      <c r="B200" s="23"/>
      <c r="C200" s="24"/>
      <c r="D200" s="25"/>
      <c r="E200" s="24"/>
      <c r="F200" s="24"/>
      <c r="G200" s="24"/>
      <c r="H200" s="24"/>
      <c r="I200" s="24"/>
      <c r="J200" s="24"/>
      <c r="L200" s="10"/>
      <c r="M200" s="30"/>
      <c r="N200" s="6"/>
      <c r="O200" s="7"/>
      <c r="P200" s="7"/>
    </row>
    <row r="201" spans="1:16">
      <c r="B201" s="23"/>
      <c r="C201" s="24"/>
      <c r="D201" s="25"/>
      <c r="E201" s="24"/>
      <c r="F201" s="24"/>
      <c r="G201" s="24"/>
      <c r="H201" s="24"/>
      <c r="I201" s="24"/>
      <c r="J201" s="24"/>
      <c r="L201" s="10"/>
      <c r="M201" s="30"/>
      <c r="N201" s="6"/>
      <c r="O201" s="7"/>
      <c r="P201" s="7"/>
    </row>
    <row r="202" spans="1:16">
      <c r="B202" s="23"/>
      <c r="C202" s="24"/>
      <c r="D202" s="25"/>
      <c r="E202" s="24"/>
      <c r="F202" s="24"/>
      <c r="G202" s="24"/>
      <c r="H202" s="24"/>
      <c r="I202" s="24"/>
      <c r="J202" s="24"/>
      <c r="L202" s="10"/>
      <c r="M202" s="30"/>
    </row>
    <row r="203" spans="1:16">
      <c r="A203" t="s">
        <v>227</v>
      </c>
      <c r="C203" s="6">
        <f t="shared" ref="C203:I203" si="7">SUM(C3:C202)</f>
        <v>378392</v>
      </c>
      <c r="D203" s="6">
        <f t="shared" si="7"/>
        <v>40903</v>
      </c>
      <c r="E203" s="6">
        <f t="shared" si="7"/>
        <v>16491</v>
      </c>
      <c r="F203" s="6">
        <f t="shared" si="7"/>
        <v>1850</v>
      </c>
      <c r="G203" s="6">
        <f t="shared" si="7"/>
        <v>101584</v>
      </c>
      <c r="H203" s="6">
        <f t="shared" si="7"/>
        <v>260317</v>
      </c>
      <c r="I203" s="6">
        <f t="shared" si="7"/>
        <v>12211</v>
      </c>
      <c r="J203" s="6"/>
      <c r="L203" s="10">
        <f t="shared" ref="L203:L204" si="8">(E203+I203)/C203</f>
        <v>7.585255502230491E-2</v>
      </c>
      <c r="M203" s="59">
        <f t="shared" ref="M203:M204" si="9">I203/H203</f>
        <v>4.6908192703511487E-2</v>
      </c>
      <c r="N203" s="6"/>
      <c r="O203" s="7"/>
      <c r="P203" s="7"/>
    </row>
    <row r="204" spans="1:16">
      <c r="A204" t="s">
        <v>229</v>
      </c>
      <c r="C204" s="6">
        <f>SUM(C4:C202)</f>
        <v>297299</v>
      </c>
      <c r="D204" s="6">
        <f t="shared" ref="D204:I204" si="10">SUM(D4:D202)</f>
        <v>40903</v>
      </c>
      <c r="E204" s="6">
        <f t="shared" si="10"/>
        <v>13221</v>
      </c>
      <c r="F204" s="6">
        <f t="shared" si="10"/>
        <v>1850</v>
      </c>
      <c r="G204" s="6">
        <f t="shared" si="10"/>
        <v>28881</v>
      </c>
      <c r="H204" s="6">
        <f t="shared" si="10"/>
        <v>255197</v>
      </c>
      <c r="I204" s="6">
        <f t="shared" si="10"/>
        <v>10462</v>
      </c>
      <c r="J204" s="6"/>
      <c r="L204" s="10">
        <f t="shared" si="8"/>
        <v>7.9660543762340275E-2</v>
      </c>
      <c r="M204" s="59">
        <f t="shared" si="9"/>
        <v>4.0995779730952947E-2</v>
      </c>
      <c r="N204" s="6"/>
      <c r="O204" s="7"/>
      <c r="P204" s="7"/>
    </row>
  </sheetData>
  <hyperlinks>
    <hyperlink ref="B3" r:id="rId1" display="https://www.worldometers.info/coronavirus/country/china/" xr:uid="{31BB8C3C-A0B0-4D37-A42E-A3CF2E05DAE9}"/>
    <hyperlink ref="B4" r:id="rId2" display="https://www.worldometers.info/coronavirus/country/italy/" xr:uid="{BCF82C3F-1489-472A-89E5-098C9B299213}"/>
    <hyperlink ref="B5" r:id="rId3" display="https://www.worldometers.info/coronavirus/country/us/" xr:uid="{806B4BE4-459E-4AEF-9315-201FB2B1BAB6}"/>
    <hyperlink ref="B6" r:id="rId4" display="https://www.worldometers.info/coronavirus/country/spain/" xr:uid="{C1440527-31F4-4BE9-9712-366EACD9C548}"/>
    <hyperlink ref="B7" r:id="rId5" display="https://www.worldometers.info/coronavirus/country/germany/" xr:uid="{0CF2A612-10DB-4144-B3A8-13D843013509}"/>
    <hyperlink ref="B8" r:id="rId6" display="https://www.worldometers.info/coronavirus/country/iran/" xr:uid="{FE9AA3E1-C5A3-4F38-A602-108C08838517}"/>
    <hyperlink ref="B9" r:id="rId7" display="https://www.worldometers.info/coronavirus/country/france/" xr:uid="{2F67F109-D799-4D8D-99B4-7315498151AF}"/>
    <hyperlink ref="B10" r:id="rId8" display="https://www.worldometers.info/coronavirus/country/south-korea/" xr:uid="{FE6A666C-CAF9-4AD1-BCDC-B39E3AB7DB1C}"/>
    <hyperlink ref="B11" r:id="rId9" display="https://www.worldometers.info/coronavirus/country/switzerland/" xr:uid="{1EFE6A43-F6FC-4BE9-ADAC-A1EEF35C0EEA}"/>
    <hyperlink ref="B12" r:id="rId10" display="https://www.worldometers.info/coronavirus/country/uk/" xr:uid="{CD904165-D000-48E9-963E-13DDCAC93693}"/>
    <hyperlink ref="B13" r:id="rId11" display="https://www.worldometers.info/coronavirus/country/netherlands/" xr:uid="{7DD3CE9F-ED14-498C-8630-5E61BBCDC66A}"/>
    <hyperlink ref="B14" r:id="rId12" display="https://www.worldometers.info/coronavirus/country/austria/" xr:uid="{4B925163-2A99-45ED-9BFC-164AE6E8878D}"/>
    <hyperlink ref="B15" r:id="rId13" display="https://www.worldometers.info/coronavirus/country/belgium/" xr:uid="{A693425C-E15E-43E6-A0FD-1B80EA8DA3BC}"/>
    <hyperlink ref="B16" r:id="rId14" display="https://www.worldometers.info/coronavirus/country/norway/" xr:uid="{C9C3CC26-7117-434F-8F65-F307857C55E7}"/>
    <hyperlink ref="B17" r:id="rId15" display="https://www.worldometers.info/coronavirus/country/canada/" xr:uid="{0F34C95F-9859-4486-8909-282DCF439E25}"/>
    <hyperlink ref="B18" r:id="rId16" display="https://www.worldometers.info/coronavirus/country/portugal/" xr:uid="{34E5B141-3CD8-4775-AC20-9D13E81CA2D3}"/>
    <hyperlink ref="B19" r:id="rId17" display="https://www.worldometers.info/coronavirus/country/sweden/" xr:uid="{E46AE492-879A-4124-8583-B04609029DDC}"/>
    <hyperlink ref="B20" r:id="rId18" display="https://www.worldometers.info/coronavirus/country/brazil/" xr:uid="{A1075ADE-F6D5-44D1-8C09-32BCF5CE4C0B}"/>
    <hyperlink ref="B21" r:id="rId19" display="https://www.worldometers.info/coronavirus/country/australia/" xr:uid="{DFFE9453-528C-45A5-95D9-AFC73DAA97BB}"/>
    <hyperlink ref="B23" r:id="rId20" display="https://www.worldometers.info/coronavirus/country/malaysia/" xr:uid="{F1896B63-D846-492A-A3B0-978EF8993B6D}"/>
    <hyperlink ref="B24" r:id="rId21" display="https://www.worldometers.info/coronavirus/country/denmark/" xr:uid="{27608DB7-0578-43EA-BBE9-D80780BE51CC}"/>
    <hyperlink ref="B28" r:id="rId22" display="https://www.worldometers.info/coronavirus/country/ireland/" xr:uid="{893DA781-4969-4853-B756-555E1FB9D1B5}"/>
    <hyperlink ref="B32" r:id="rId23" display="https://www.worldometers.info/coronavirus/country/poland/" xr:uid="{786E80EA-ED7E-40DC-934A-6609693D0B97}"/>
    <hyperlink ref="B37" r:id="rId24" display="https://www.worldometers.info/coronavirus/country/greece/" xr:uid="{EA00E6A2-A227-4AFD-B312-30FB26106BAA}"/>
    <hyperlink ref="B39" r:id="rId25" display="https://www.worldometers.info/coronavirus/country/indonesia/" xr:uid="{399E0AAE-9394-4626-A87E-8E7202642CFE}"/>
    <hyperlink ref="B45" r:id="rId26" display="https://www.worldometers.info/coronavirus/country/philippines/" xr:uid="{93D3CAE0-31F4-4F81-8B81-796CFDC3CB4C}"/>
    <hyperlink ref="B52" r:id="rId27" display="https://www.worldometers.info/coronavirus/country/china-hong-kong-sar/" xr:uid="{999CC3AE-19FB-4BDB-92A7-BF72A80E833C}"/>
    <hyperlink ref="B59" r:id="rId28" display="https://www.worldometers.info/coronavirus/country/iraq/" xr:uid="{60E2AE2E-089A-4D11-85AB-0AF39CE0E429}"/>
    <hyperlink ref="B64" r:id="rId29" display="https://www.worldometers.info/coronavirus/country/algeria/" xr:uid="{9F436CD5-C63B-44D4-97B2-4CF058C1281F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B7323-5D64-4598-A85D-32F96BA6E271}">
  <dimension ref="A1:P201"/>
  <sheetViews>
    <sheetView zoomScale="90" zoomScaleNormal="90" workbookViewId="0">
      <pane xSplit="2" ySplit="1" topLeftCell="C180" activePane="bottomRight" state="frozen"/>
      <selection pane="bottomRight" activeCell="L174" sqref="L174:L195"/>
      <selection pane="bottomLeft" activeCell="A2" sqref="A2"/>
      <selection pane="topRight" activeCell="C1" sqref="C1"/>
    </sheetView>
  </sheetViews>
  <sheetFormatPr defaultRowHeight="14.45"/>
  <cols>
    <col min="2" max="2" width="14" customWidth="1"/>
    <col min="3" max="4" width="10.5703125" customWidth="1"/>
    <col min="5" max="5" width="11.42578125" customWidth="1"/>
    <col min="6" max="6" width="11.28515625" customWidth="1"/>
    <col min="7" max="7" width="15.42578125" customWidth="1"/>
    <col min="8" max="8" width="11.5703125" customWidth="1"/>
    <col min="9" max="9" width="13.42578125" customWidth="1"/>
    <col min="10" max="10" width="25" customWidth="1"/>
    <col min="12" max="12" width="30.85546875" style="8" customWidth="1"/>
    <col min="13" max="13" width="9.42578125" style="29" customWidth="1"/>
  </cols>
  <sheetData>
    <row r="1" spans="2:16" ht="15" thickBot="1"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L1" s="8" t="s">
        <v>13</v>
      </c>
      <c r="N1" s="8"/>
      <c r="O1" s="8"/>
      <c r="P1" s="8"/>
    </row>
    <row r="2" spans="2:16" ht="15" thickBot="1">
      <c r="B2" s="36"/>
      <c r="C2" s="37"/>
      <c r="D2" s="37"/>
      <c r="E2" s="37"/>
      <c r="F2" s="37"/>
      <c r="G2" s="37"/>
      <c r="H2" s="37"/>
      <c r="I2" s="37"/>
      <c r="J2" s="38"/>
      <c r="N2" s="8"/>
      <c r="O2" s="8"/>
      <c r="P2" s="8"/>
    </row>
    <row r="3" spans="2:16" ht="15" thickBot="1">
      <c r="B3" s="18" t="s">
        <v>147</v>
      </c>
      <c r="C3" s="15">
        <v>81054</v>
      </c>
      <c r="D3" s="16"/>
      <c r="E3" s="15">
        <v>3261</v>
      </c>
      <c r="F3" s="16"/>
      <c r="G3" s="15">
        <v>72440</v>
      </c>
      <c r="H3" s="15">
        <v>5353</v>
      </c>
      <c r="I3" s="15">
        <v>1845</v>
      </c>
      <c r="J3" s="16">
        <v>56</v>
      </c>
      <c r="L3" s="10">
        <f>(E3+I3)/C3</f>
        <v>6.2995040343474723E-2</v>
      </c>
      <c r="M3" s="30"/>
      <c r="N3" s="6"/>
      <c r="O3" s="7"/>
      <c r="P3" s="7"/>
    </row>
    <row r="4" spans="2:16" ht="15" thickBot="1">
      <c r="B4" s="17" t="s">
        <v>62</v>
      </c>
      <c r="C4" s="1">
        <v>59138</v>
      </c>
      <c r="D4" s="14">
        <v>5560</v>
      </c>
      <c r="E4" s="1">
        <v>5476</v>
      </c>
      <c r="F4" s="3">
        <v>651</v>
      </c>
      <c r="G4" s="1">
        <v>7024</v>
      </c>
      <c r="H4" s="1">
        <v>46638</v>
      </c>
      <c r="I4" s="1">
        <v>3000</v>
      </c>
      <c r="J4" s="4">
        <v>978</v>
      </c>
      <c r="L4" s="10">
        <f t="shared" ref="L4:L67" si="0">(E4+I4)/C4</f>
        <v>0.14332578037809868</v>
      </c>
      <c r="M4" s="30"/>
      <c r="N4" s="6"/>
      <c r="O4" s="7"/>
      <c r="P4" s="7"/>
    </row>
    <row r="5" spans="2:16" ht="15" thickBot="1">
      <c r="B5" s="17" t="s">
        <v>73</v>
      </c>
      <c r="C5" s="1">
        <v>32356</v>
      </c>
      <c r="D5" s="14">
        <v>8149</v>
      </c>
      <c r="E5" s="4">
        <v>414</v>
      </c>
      <c r="F5" s="3">
        <v>112</v>
      </c>
      <c r="G5" s="4">
        <v>178</v>
      </c>
      <c r="H5" s="1">
        <v>31764</v>
      </c>
      <c r="I5" s="4">
        <v>795</v>
      </c>
      <c r="J5" s="4">
        <v>98</v>
      </c>
      <c r="L5" s="10">
        <f t="shared" si="0"/>
        <v>3.7365558165409818E-2</v>
      </c>
      <c r="M5" s="30"/>
      <c r="N5" s="6"/>
      <c r="O5" s="7"/>
      <c r="P5" s="7"/>
    </row>
    <row r="6" spans="2:16" ht="15" thickBot="1">
      <c r="B6" s="17" t="s">
        <v>79</v>
      </c>
      <c r="C6" s="1">
        <v>28603</v>
      </c>
      <c r="D6" s="14">
        <v>3107</v>
      </c>
      <c r="E6" s="1">
        <v>1756</v>
      </c>
      <c r="F6" s="3">
        <v>375</v>
      </c>
      <c r="G6" s="1">
        <v>2125</v>
      </c>
      <c r="H6" s="1">
        <v>24722</v>
      </c>
      <c r="I6" s="1">
        <v>1785</v>
      </c>
      <c r="J6" s="4">
        <v>612</v>
      </c>
      <c r="L6" s="10">
        <f t="shared" si="0"/>
        <v>0.12379820298570079</v>
      </c>
      <c r="M6" s="30"/>
      <c r="N6" s="6"/>
      <c r="O6" s="7"/>
      <c r="P6" s="7"/>
    </row>
    <row r="7" spans="2:16" ht="15" thickBot="1">
      <c r="B7" s="17" t="s">
        <v>52</v>
      </c>
      <c r="C7" s="1">
        <v>24852</v>
      </c>
      <c r="D7" s="14">
        <v>2488</v>
      </c>
      <c r="E7" s="4">
        <v>94</v>
      </c>
      <c r="F7" s="3">
        <v>10</v>
      </c>
      <c r="G7" s="4">
        <v>266</v>
      </c>
      <c r="H7" s="1">
        <v>24492</v>
      </c>
      <c r="I7" s="4">
        <v>23</v>
      </c>
      <c r="J7" s="4">
        <v>297</v>
      </c>
      <c r="L7" s="10">
        <f t="shared" si="0"/>
        <v>4.7078705939159827E-3</v>
      </c>
      <c r="M7" s="30"/>
      <c r="N7" s="6"/>
      <c r="O7" s="7"/>
      <c r="P7" s="7"/>
    </row>
    <row r="8" spans="2:16" s="11" customFormat="1" ht="15" thickBot="1">
      <c r="B8" s="17" t="s">
        <v>99</v>
      </c>
      <c r="C8" s="1">
        <v>21638</v>
      </c>
      <c r="D8" s="14">
        <v>1028</v>
      </c>
      <c r="E8" s="1">
        <v>1685</v>
      </c>
      <c r="F8" s="3">
        <v>129</v>
      </c>
      <c r="G8" s="1">
        <v>7635</v>
      </c>
      <c r="H8" s="1">
        <v>12318</v>
      </c>
      <c r="I8" s="4"/>
      <c r="J8" s="4">
        <v>258</v>
      </c>
      <c r="L8" s="10">
        <f t="shared" si="0"/>
        <v>7.7872261761715494E-2</v>
      </c>
      <c r="M8" s="30"/>
      <c r="N8" s="6"/>
      <c r="O8" s="7"/>
      <c r="P8" s="7"/>
    </row>
    <row r="9" spans="2:16" ht="15" thickBot="1">
      <c r="B9" s="17" t="s">
        <v>95</v>
      </c>
      <c r="C9" s="1">
        <v>16018</v>
      </c>
      <c r="D9" s="14">
        <v>1559</v>
      </c>
      <c r="E9" s="4">
        <v>674</v>
      </c>
      <c r="F9" s="3">
        <v>112</v>
      </c>
      <c r="G9" s="1">
        <v>2200</v>
      </c>
      <c r="H9" s="1">
        <v>13144</v>
      </c>
      <c r="I9" s="1">
        <v>1746</v>
      </c>
      <c r="J9" s="4">
        <v>245</v>
      </c>
      <c r="L9" s="10">
        <f t="shared" si="0"/>
        <v>0.15108003496066924</v>
      </c>
      <c r="M9" s="30"/>
      <c r="N9" s="6"/>
      <c r="O9" s="7"/>
      <c r="P9" s="7"/>
    </row>
    <row r="10" spans="2:16" ht="15" thickBot="1">
      <c r="B10" s="17" t="s">
        <v>29</v>
      </c>
      <c r="C10" s="1">
        <v>8897</v>
      </c>
      <c r="D10" s="2">
        <v>98</v>
      </c>
      <c r="E10" s="4">
        <v>104</v>
      </c>
      <c r="F10" s="3">
        <v>2</v>
      </c>
      <c r="G10" s="1">
        <v>2909</v>
      </c>
      <c r="H10" s="1">
        <v>5884</v>
      </c>
      <c r="I10" s="4">
        <v>59</v>
      </c>
      <c r="J10" s="4">
        <v>174</v>
      </c>
      <c r="L10" s="10">
        <f t="shared" si="0"/>
        <v>1.8320782286163875E-2</v>
      </c>
      <c r="M10" s="30"/>
      <c r="N10" s="6"/>
      <c r="O10" s="7"/>
      <c r="P10" s="7"/>
    </row>
    <row r="11" spans="2:16" ht="15" thickBot="1">
      <c r="B11" s="17" t="s">
        <v>46</v>
      </c>
      <c r="C11" s="1">
        <v>7474</v>
      </c>
      <c r="D11" s="2">
        <v>611</v>
      </c>
      <c r="E11" s="4">
        <v>98</v>
      </c>
      <c r="F11" s="3">
        <v>18</v>
      </c>
      <c r="G11" s="4">
        <v>131</v>
      </c>
      <c r="H11" s="1">
        <v>7245</v>
      </c>
      <c r="I11" s="4">
        <v>141</v>
      </c>
      <c r="J11" s="4">
        <v>864</v>
      </c>
      <c r="L11" s="10">
        <f t="shared" si="0"/>
        <v>3.1977522076531976E-2</v>
      </c>
      <c r="M11" s="30"/>
      <c r="N11" s="6"/>
      <c r="O11" s="7"/>
      <c r="P11" s="7"/>
    </row>
    <row r="12" spans="2:16" ht="15" thickBot="1">
      <c r="B12" s="17" t="s">
        <v>89</v>
      </c>
      <c r="C12" s="1">
        <v>5683</v>
      </c>
      <c r="D12" s="2">
        <v>665</v>
      </c>
      <c r="E12" s="4">
        <v>281</v>
      </c>
      <c r="F12" s="3">
        <v>48</v>
      </c>
      <c r="G12" s="4">
        <v>93</v>
      </c>
      <c r="H12" s="1">
        <v>5309</v>
      </c>
      <c r="I12" s="4">
        <v>20</v>
      </c>
      <c r="J12" s="4">
        <v>84</v>
      </c>
      <c r="L12" s="10">
        <f t="shared" si="0"/>
        <v>5.2964983283477034E-2</v>
      </c>
      <c r="M12" s="30"/>
      <c r="N12" s="6"/>
      <c r="O12" s="7"/>
      <c r="P12" s="7"/>
    </row>
    <row r="13" spans="2:16" ht="15" thickBot="1">
      <c r="B13" s="17" t="s">
        <v>84</v>
      </c>
      <c r="C13" s="1">
        <v>4204</v>
      </c>
      <c r="D13" s="2">
        <v>573</v>
      </c>
      <c r="E13" s="4">
        <v>179</v>
      </c>
      <c r="F13" s="3">
        <v>43</v>
      </c>
      <c r="G13" s="4">
        <v>2</v>
      </c>
      <c r="H13" s="1">
        <v>4023</v>
      </c>
      <c r="I13" s="4">
        <v>354</v>
      </c>
      <c r="J13" s="4">
        <v>245</v>
      </c>
      <c r="L13" s="10">
        <f t="shared" si="0"/>
        <v>0.12678401522359659</v>
      </c>
      <c r="M13" s="30"/>
      <c r="N13" s="6"/>
      <c r="O13" s="7"/>
      <c r="P13" s="7"/>
    </row>
    <row r="14" spans="2:16" ht="15" thickBot="1">
      <c r="B14" s="17" t="s">
        <v>51</v>
      </c>
      <c r="C14" s="1">
        <v>3580</v>
      </c>
      <c r="D14" s="2">
        <v>588</v>
      </c>
      <c r="E14" s="4">
        <v>16</v>
      </c>
      <c r="F14" s="3">
        <v>8</v>
      </c>
      <c r="G14" s="4">
        <v>9</v>
      </c>
      <c r="H14" s="1">
        <v>3555</v>
      </c>
      <c r="I14" s="4">
        <v>15</v>
      </c>
      <c r="J14" s="4">
        <v>397</v>
      </c>
      <c r="L14" s="10">
        <f t="shared" si="0"/>
        <v>8.6592178770949716E-3</v>
      </c>
      <c r="M14" s="30"/>
      <c r="N14" s="6"/>
      <c r="O14" s="7"/>
      <c r="P14" s="7"/>
    </row>
    <row r="15" spans="2:16" ht="15" thickBot="1">
      <c r="B15" s="17" t="s">
        <v>77</v>
      </c>
      <c r="C15" s="1">
        <v>3401</v>
      </c>
      <c r="D15" s="2">
        <v>586</v>
      </c>
      <c r="E15" s="4">
        <v>75</v>
      </c>
      <c r="F15" s="3">
        <v>8</v>
      </c>
      <c r="G15" s="4">
        <v>263</v>
      </c>
      <c r="H15" s="1">
        <v>3063</v>
      </c>
      <c r="I15" s="4">
        <v>288</v>
      </c>
      <c r="J15" s="4">
        <v>293</v>
      </c>
      <c r="L15" s="10">
        <f t="shared" si="0"/>
        <v>0.10673331373125551</v>
      </c>
      <c r="M15" s="30"/>
      <c r="N15" s="6"/>
      <c r="O15" s="7"/>
      <c r="P15" s="7"/>
    </row>
    <row r="16" spans="2:16" ht="15" thickBot="1">
      <c r="B16" s="17" t="s">
        <v>31</v>
      </c>
      <c r="C16" s="1">
        <v>2263</v>
      </c>
      <c r="D16" s="2">
        <v>99</v>
      </c>
      <c r="E16" s="4">
        <v>7</v>
      </c>
      <c r="F16" s="4"/>
      <c r="G16" s="4">
        <v>6</v>
      </c>
      <c r="H16" s="1">
        <v>2250</v>
      </c>
      <c r="I16" s="4">
        <v>28</v>
      </c>
      <c r="J16" s="4">
        <v>417</v>
      </c>
      <c r="L16" s="10">
        <f t="shared" si="0"/>
        <v>1.5466195315952275E-2</v>
      </c>
      <c r="M16" s="30"/>
      <c r="N16" s="6"/>
      <c r="O16" s="7"/>
      <c r="P16" s="7"/>
    </row>
    <row r="17" spans="2:16" ht="15" thickBot="1">
      <c r="B17" s="17" t="s">
        <v>81</v>
      </c>
      <c r="C17" s="1">
        <v>1931</v>
      </c>
      <c r="D17" s="2">
        <v>161</v>
      </c>
      <c r="E17" s="4">
        <v>21</v>
      </c>
      <c r="F17" s="3">
        <v>1</v>
      </c>
      <c r="G17" s="4">
        <v>16</v>
      </c>
      <c r="H17" s="1">
        <v>1894</v>
      </c>
      <c r="I17" s="4">
        <v>68</v>
      </c>
      <c r="J17" s="4">
        <v>191</v>
      </c>
      <c r="L17" s="10">
        <f t="shared" si="0"/>
        <v>4.6090108751941999E-2</v>
      </c>
      <c r="M17" s="30"/>
      <c r="N17" s="6"/>
      <c r="O17" s="7"/>
      <c r="P17" s="7"/>
    </row>
    <row r="18" spans="2:16" s="11" customFormat="1" ht="15" thickBot="1">
      <c r="B18" s="17" t="s">
        <v>59</v>
      </c>
      <c r="C18" s="1">
        <v>1600</v>
      </c>
      <c r="D18" s="2">
        <v>320</v>
      </c>
      <c r="E18" s="4">
        <v>14</v>
      </c>
      <c r="F18" s="3">
        <v>2</v>
      </c>
      <c r="G18" s="4">
        <v>5</v>
      </c>
      <c r="H18" s="1">
        <v>1581</v>
      </c>
      <c r="I18" s="4">
        <v>26</v>
      </c>
      <c r="J18" s="4">
        <v>157</v>
      </c>
      <c r="L18" s="10">
        <f t="shared" si="0"/>
        <v>2.5000000000000001E-2</v>
      </c>
      <c r="M18" s="30"/>
      <c r="N18" s="6"/>
      <c r="O18" s="7"/>
      <c r="P18" s="7"/>
    </row>
    <row r="19" spans="2:16" ht="15" thickBot="1">
      <c r="B19" s="17" t="s">
        <v>123</v>
      </c>
      <c r="C19" s="1">
        <v>1546</v>
      </c>
      <c r="D19" s="2">
        <v>368</v>
      </c>
      <c r="E19" s="4">
        <v>25</v>
      </c>
      <c r="F19" s="3">
        <v>7</v>
      </c>
      <c r="G19" s="4">
        <v>2</v>
      </c>
      <c r="H19" s="1">
        <v>1519</v>
      </c>
      <c r="I19" s="4">
        <v>18</v>
      </c>
      <c r="J19" s="4">
        <v>7</v>
      </c>
      <c r="L19" s="10">
        <f t="shared" si="0"/>
        <v>2.7813712807244501E-2</v>
      </c>
      <c r="M19" s="30"/>
      <c r="N19" s="6"/>
      <c r="O19" s="7"/>
      <c r="P19" s="7"/>
    </row>
    <row r="20" spans="2:16" ht="15" thickBot="1">
      <c r="B20" s="17" t="s">
        <v>43</v>
      </c>
      <c r="C20" s="1">
        <v>1436</v>
      </c>
      <c r="D20" s="2">
        <v>108</v>
      </c>
      <c r="E20" s="4">
        <v>20</v>
      </c>
      <c r="F20" s="3">
        <v>1</v>
      </c>
      <c r="G20" s="4">
        <v>14</v>
      </c>
      <c r="H20" s="1">
        <v>1402</v>
      </c>
      <c r="I20" s="4">
        <v>1</v>
      </c>
      <c r="J20" s="4">
        <v>38</v>
      </c>
      <c r="L20" s="10">
        <f t="shared" si="0"/>
        <v>1.4623955431754874E-2</v>
      </c>
      <c r="M20" s="30"/>
      <c r="N20" s="6"/>
      <c r="O20" s="7"/>
      <c r="P20" s="7"/>
    </row>
    <row r="21" spans="2:16" ht="15" thickBot="1">
      <c r="B21" s="17" t="s">
        <v>54</v>
      </c>
      <c r="C21" s="1">
        <v>1395</v>
      </c>
      <c r="D21" s="2">
        <v>69</v>
      </c>
      <c r="E21" s="4">
        <v>13</v>
      </c>
      <c r="F21" s="4"/>
      <c r="G21" s="4">
        <v>1</v>
      </c>
      <c r="H21" s="1">
        <v>1381</v>
      </c>
      <c r="I21" s="4">
        <v>42</v>
      </c>
      <c r="J21" s="4">
        <v>241</v>
      </c>
      <c r="L21" s="10">
        <f t="shared" si="0"/>
        <v>3.9426523297491037E-2</v>
      </c>
      <c r="M21" s="30"/>
      <c r="N21" s="6"/>
      <c r="O21" s="7"/>
      <c r="P21" s="7"/>
    </row>
    <row r="22" spans="2:16" ht="15" thickBot="1">
      <c r="B22" s="17" t="s">
        <v>25</v>
      </c>
      <c r="C22" s="1">
        <v>1353</v>
      </c>
      <c r="D22" s="2">
        <v>281</v>
      </c>
      <c r="E22" s="4">
        <v>7</v>
      </c>
      <c r="F22" s="4"/>
      <c r="G22" s="4">
        <v>88</v>
      </c>
      <c r="H22" s="1">
        <v>1258</v>
      </c>
      <c r="I22" s="4">
        <v>2</v>
      </c>
      <c r="J22" s="4">
        <v>53</v>
      </c>
      <c r="L22" s="10">
        <f t="shared" si="0"/>
        <v>6.6518847006651885E-3</v>
      </c>
      <c r="M22" s="30"/>
      <c r="N22" s="6"/>
      <c r="O22" s="7"/>
      <c r="P22" s="7"/>
    </row>
    <row r="23" spans="2:16" s="11" customFormat="1" ht="15" thickBot="1">
      <c r="B23" s="17" t="s">
        <v>76</v>
      </c>
      <c r="C23" s="1">
        <v>1306</v>
      </c>
      <c r="D23" s="2">
        <v>123</v>
      </c>
      <c r="E23" s="4">
        <v>10</v>
      </c>
      <c r="F23" s="3">
        <v>2</v>
      </c>
      <c r="G23" s="4">
        <v>139</v>
      </c>
      <c r="H23" s="1">
        <v>1157</v>
      </c>
      <c r="I23" s="4">
        <v>26</v>
      </c>
      <c r="J23" s="4">
        <v>40</v>
      </c>
      <c r="L23" s="10">
        <f t="shared" si="0"/>
        <v>2.7565084226646247E-2</v>
      </c>
      <c r="M23" s="30"/>
      <c r="N23" s="12"/>
      <c r="O23" s="13"/>
      <c r="P23" s="13"/>
    </row>
    <row r="24" spans="2:16" ht="15" thickBot="1">
      <c r="B24" s="5" t="s">
        <v>87</v>
      </c>
      <c r="C24" s="1">
        <v>1236</v>
      </c>
      <c r="D24" s="2">
        <v>289</v>
      </c>
      <c r="E24" s="4">
        <v>30</v>
      </c>
      <c r="F24" s="3">
        <v>9</v>
      </c>
      <c r="G24" s="4"/>
      <c r="H24" s="1">
        <v>1206</v>
      </c>
      <c r="I24" s="4"/>
      <c r="J24" s="4">
        <v>15</v>
      </c>
      <c r="L24" s="10">
        <f t="shared" si="0"/>
        <v>2.4271844660194174E-2</v>
      </c>
      <c r="M24" s="30"/>
      <c r="N24" s="6"/>
      <c r="O24" s="7"/>
      <c r="P24" s="7"/>
    </row>
    <row r="25" spans="2:16" ht="15" thickBot="1">
      <c r="B25" s="5" t="s">
        <v>48</v>
      </c>
      <c r="C25" s="1">
        <v>1120</v>
      </c>
      <c r="D25" s="2">
        <v>125</v>
      </c>
      <c r="E25" s="4">
        <v>1</v>
      </c>
      <c r="F25" s="3">
        <v>1</v>
      </c>
      <c r="G25" s="4">
        <v>6</v>
      </c>
      <c r="H25" s="1">
        <v>1113</v>
      </c>
      <c r="I25" s="4">
        <v>19</v>
      </c>
      <c r="J25" s="4">
        <v>105</v>
      </c>
      <c r="L25" s="10">
        <f t="shared" si="0"/>
        <v>1.7857142857142856E-2</v>
      </c>
      <c r="M25" s="30"/>
      <c r="N25" s="6"/>
      <c r="O25" s="7"/>
      <c r="P25" s="7"/>
    </row>
    <row r="26" spans="2:16" ht="15" thickBot="1">
      <c r="B26" s="5" t="s">
        <v>105</v>
      </c>
      <c r="C26" s="1">
        <v>1086</v>
      </c>
      <c r="D26" s="2">
        <v>32</v>
      </c>
      <c r="E26" s="4">
        <v>36</v>
      </c>
      <c r="F26" s="4"/>
      <c r="G26" s="4">
        <v>235</v>
      </c>
      <c r="H26" s="4">
        <v>815</v>
      </c>
      <c r="I26" s="4">
        <v>57</v>
      </c>
      <c r="J26" s="4">
        <v>9</v>
      </c>
      <c r="L26" s="10">
        <f t="shared" si="0"/>
        <v>8.5635359116022103E-2</v>
      </c>
      <c r="M26" s="30"/>
      <c r="N26" s="6"/>
      <c r="O26" s="7"/>
      <c r="P26" s="7"/>
    </row>
    <row r="27" spans="2:16" ht="15" thickBot="1">
      <c r="B27" s="5" t="s">
        <v>49</v>
      </c>
      <c r="C27" s="1">
        <v>1071</v>
      </c>
      <c r="D27" s="2">
        <v>188</v>
      </c>
      <c r="E27" s="4">
        <v>1</v>
      </c>
      <c r="F27" s="4"/>
      <c r="G27" s="4">
        <v>37</v>
      </c>
      <c r="H27" s="1">
        <v>1033</v>
      </c>
      <c r="I27" s="4">
        <v>18</v>
      </c>
      <c r="J27" s="4">
        <v>124</v>
      </c>
      <c r="L27" s="10">
        <f t="shared" si="0"/>
        <v>1.7740429505135387E-2</v>
      </c>
      <c r="M27" s="30"/>
      <c r="N27" s="6"/>
      <c r="O27" s="7"/>
      <c r="P27" s="7"/>
    </row>
    <row r="28" spans="2:16" ht="15" thickBot="1">
      <c r="B28" s="17" t="s">
        <v>68</v>
      </c>
      <c r="C28" s="4">
        <v>906</v>
      </c>
      <c r="D28" s="2">
        <v>121</v>
      </c>
      <c r="E28" s="4">
        <v>4</v>
      </c>
      <c r="F28" s="3">
        <v>1</v>
      </c>
      <c r="G28" s="4">
        <v>5</v>
      </c>
      <c r="H28" s="4">
        <v>897</v>
      </c>
      <c r="I28" s="4">
        <v>29</v>
      </c>
      <c r="J28" s="4">
        <v>183</v>
      </c>
      <c r="L28" s="10">
        <f t="shared" si="0"/>
        <v>3.6423841059602648E-2</v>
      </c>
      <c r="M28" s="30"/>
      <c r="N28" s="6"/>
      <c r="O28" s="7"/>
      <c r="P28" s="7"/>
    </row>
    <row r="29" spans="2:16" ht="15" thickBot="1">
      <c r="B29" s="5" t="s">
        <v>33</v>
      </c>
      <c r="C29" s="4">
        <v>798</v>
      </c>
      <c r="D29" s="2">
        <v>128</v>
      </c>
      <c r="E29" s="4">
        <v>8</v>
      </c>
      <c r="F29" s="4"/>
      <c r="G29" s="4">
        <v>6</v>
      </c>
      <c r="H29" s="4">
        <v>784</v>
      </c>
      <c r="I29" s="4">
        <v>3</v>
      </c>
      <c r="J29" s="1">
        <v>1275</v>
      </c>
      <c r="L29" s="10">
        <f t="shared" si="0"/>
        <v>1.3784461152882205E-2</v>
      </c>
      <c r="M29" s="30"/>
      <c r="N29" s="6"/>
      <c r="O29" s="7"/>
      <c r="P29" s="7"/>
    </row>
    <row r="30" spans="2:16" ht="15" thickBot="1">
      <c r="B30" s="5" t="s">
        <v>115</v>
      </c>
      <c r="C30" s="4">
        <v>789</v>
      </c>
      <c r="D30" s="2">
        <v>257</v>
      </c>
      <c r="E30" s="4">
        <v>14</v>
      </c>
      <c r="F30" s="3">
        <v>7</v>
      </c>
      <c r="G30" s="4">
        <v>3</v>
      </c>
      <c r="H30" s="4">
        <v>772</v>
      </c>
      <c r="I30" s="4">
        <v>2</v>
      </c>
      <c r="J30" s="4">
        <v>45</v>
      </c>
      <c r="L30" s="10">
        <f t="shared" si="0"/>
        <v>2.0278833967046894E-2</v>
      </c>
      <c r="M30" s="30"/>
      <c r="N30" s="6"/>
      <c r="O30" s="7"/>
      <c r="P30" s="7"/>
    </row>
    <row r="31" spans="2:16" ht="15" thickBot="1">
      <c r="B31" s="5" t="s">
        <v>120</v>
      </c>
      <c r="C31" s="4">
        <v>776</v>
      </c>
      <c r="D31" s="2">
        <v>131</v>
      </c>
      <c r="E31" s="4">
        <v>4</v>
      </c>
      <c r="F31" s="3">
        <v>1</v>
      </c>
      <c r="G31" s="4">
        <v>13</v>
      </c>
      <c r="H31" s="4">
        <v>759</v>
      </c>
      <c r="I31" s="4"/>
      <c r="J31" s="4">
        <v>4</v>
      </c>
      <c r="L31" s="10">
        <f t="shared" si="0"/>
        <v>5.1546391752577319E-3</v>
      </c>
      <c r="M31" s="30"/>
      <c r="N31" s="6"/>
      <c r="O31" s="7"/>
      <c r="P31" s="7"/>
    </row>
    <row r="32" spans="2:16" ht="15" thickBot="1">
      <c r="B32" s="19" t="s">
        <v>151</v>
      </c>
      <c r="C32" s="4">
        <v>712</v>
      </c>
      <c r="D32" s="4"/>
      <c r="E32" s="4">
        <v>8</v>
      </c>
      <c r="F32" s="4"/>
      <c r="G32" s="4">
        <v>567</v>
      </c>
      <c r="H32" s="4">
        <v>137</v>
      </c>
      <c r="I32" s="4">
        <v>15</v>
      </c>
      <c r="J32" s="4"/>
      <c r="L32" s="10">
        <f t="shared" si="0"/>
        <v>3.2303370786516857E-2</v>
      </c>
      <c r="M32" s="30"/>
      <c r="N32" s="6"/>
      <c r="O32" s="7"/>
      <c r="P32" s="7"/>
    </row>
    <row r="33" spans="2:16" ht="15" thickBot="1">
      <c r="B33" s="17" t="s">
        <v>64</v>
      </c>
      <c r="C33" s="4">
        <v>634</v>
      </c>
      <c r="D33" s="2">
        <v>98</v>
      </c>
      <c r="E33" s="4">
        <v>7</v>
      </c>
      <c r="F33" s="3">
        <v>2</v>
      </c>
      <c r="G33" s="4">
        <v>13</v>
      </c>
      <c r="H33" s="4">
        <v>614</v>
      </c>
      <c r="I33" s="4">
        <v>3</v>
      </c>
      <c r="J33" s="4">
        <v>17</v>
      </c>
      <c r="L33" s="10">
        <f t="shared" si="0"/>
        <v>1.5772870662460567E-2</v>
      </c>
      <c r="M33" s="30"/>
      <c r="N33" s="6"/>
      <c r="O33" s="7"/>
      <c r="P33" s="7"/>
    </row>
    <row r="34" spans="2:16" ht="15" thickBot="1">
      <c r="B34" s="5" t="s">
        <v>72</v>
      </c>
      <c r="C34" s="4">
        <v>632</v>
      </c>
      <c r="D34" s="2">
        <v>95</v>
      </c>
      <c r="E34" s="4">
        <v>1</v>
      </c>
      <c r="F34" s="4"/>
      <c r="G34" s="4">
        <v>8</v>
      </c>
      <c r="H34" s="4">
        <v>623</v>
      </c>
      <c r="I34" s="4">
        <v>7</v>
      </c>
      <c r="J34" s="4">
        <v>33</v>
      </c>
      <c r="L34" s="10">
        <f t="shared" si="0"/>
        <v>1.2658227848101266E-2</v>
      </c>
      <c r="M34" s="30"/>
      <c r="N34" s="6"/>
      <c r="O34" s="7"/>
      <c r="P34" s="7"/>
    </row>
    <row r="35" spans="2:16" ht="15" thickBot="1">
      <c r="B35" s="5" t="s">
        <v>55</v>
      </c>
      <c r="C35" s="4">
        <v>626</v>
      </c>
      <c r="D35" s="2">
        <v>103</v>
      </c>
      <c r="E35" s="4">
        <v>1</v>
      </c>
      <c r="F35" s="4"/>
      <c r="G35" s="4">
        <v>10</v>
      </c>
      <c r="H35" s="4">
        <v>615</v>
      </c>
      <c r="I35" s="4">
        <v>12</v>
      </c>
      <c r="J35" s="4">
        <v>113</v>
      </c>
      <c r="L35" s="10">
        <f t="shared" si="0"/>
        <v>2.0766773162939296E-2</v>
      </c>
      <c r="M35" s="30"/>
      <c r="N35" s="6"/>
      <c r="O35" s="7"/>
      <c r="P35" s="7"/>
    </row>
    <row r="36" spans="2:16" ht="15" thickBot="1">
      <c r="B36" s="17" t="s">
        <v>69</v>
      </c>
      <c r="C36" s="4">
        <v>624</v>
      </c>
      <c r="D36" s="2">
        <v>94</v>
      </c>
      <c r="E36" s="4">
        <v>15</v>
      </c>
      <c r="F36" s="3">
        <v>2</v>
      </c>
      <c r="G36" s="4">
        <v>19</v>
      </c>
      <c r="H36" s="4">
        <v>590</v>
      </c>
      <c r="I36" s="4">
        <v>18</v>
      </c>
      <c r="J36" s="4">
        <v>60</v>
      </c>
      <c r="L36" s="10">
        <f t="shared" si="0"/>
        <v>5.2884615384615384E-2</v>
      </c>
      <c r="M36" s="30"/>
      <c r="N36" s="6"/>
      <c r="O36" s="7"/>
      <c r="P36" s="7"/>
    </row>
    <row r="37" spans="2:16" ht="15" thickBot="1">
      <c r="B37" s="5" t="s">
        <v>109</v>
      </c>
      <c r="C37" s="4">
        <v>599</v>
      </c>
      <c r="D37" s="2">
        <v>188</v>
      </c>
      <c r="E37" s="4">
        <v>1</v>
      </c>
      <c r="F37" s="4"/>
      <c r="G37" s="4">
        <v>44</v>
      </c>
      <c r="H37" s="4">
        <v>554</v>
      </c>
      <c r="I37" s="4">
        <v>7</v>
      </c>
      <c r="J37" s="4">
        <v>9</v>
      </c>
      <c r="L37" s="10">
        <f t="shared" si="0"/>
        <v>1.335559265442404E-2</v>
      </c>
      <c r="M37" s="30"/>
      <c r="N37" s="6"/>
      <c r="O37" s="7"/>
      <c r="P37" s="7"/>
    </row>
    <row r="38" spans="2:16" ht="15" thickBot="1">
      <c r="B38" s="5" t="s">
        <v>20</v>
      </c>
      <c r="C38" s="4">
        <v>568</v>
      </c>
      <c r="D38" s="2">
        <v>95</v>
      </c>
      <c r="E38" s="4">
        <v>1</v>
      </c>
      <c r="F38" s="4"/>
      <c r="G38" s="4">
        <v>5</v>
      </c>
      <c r="H38" s="4">
        <v>562</v>
      </c>
      <c r="I38" s="4">
        <v>1</v>
      </c>
      <c r="J38" s="1">
        <v>1665</v>
      </c>
      <c r="L38" s="10">
        <f t="shared" si="0"/>
        <v>3.5211267605633804E-3</v>
      </c>
      <c r="M38" s="30"/>
      <c r="N38" s="6"/>
      <c r="O38" s="7"/>
      <c r="P38" s="7"/>
    </row>
    <row r="39" spans="2:16" ht="15" thickBot="1">
      <c r="B39" s="17" t="s">
        <v>146</v>
      </c>
      <c r="C39" s="4">
        <v>514</v>
      </c>
      <c r="D39" s="2">
        <v>64</v>
      </c>
      <c r="E39" s="4">
        <v>48</v>
      </c>
      <c r="F39" s="3">
        <v>10</v>
      </c>
      <c r="G39" s="4">
        <v>29</v>
      </c>
      <c r="H39" s="4">
        <v>437</v>
      </c>
      <c r="I39" s="4"/>
      <c r="J39" s="4">
        <v>2</v>
      </c>
      <c r="L39" s="10">
        <f t="shared" si="0"/>
        <v>9.3385214007782102E-2</v>
      </c>
      <c r="M39" s="30"/>
      <c r="N39" s="6"/>
      <c r="O39" s="7"/>
      <c r="P39" s="7"/>
    </row>
    <row r="40" spans="2:16" ht="15" thickBot="1">
      <c r="B40" s="5" t="s">
        <v>148</v>
      </c>
      <c r="C40" s="4">
        <v>511</v>
      </c>
      <c r="D40" s="2">
        <v>119</v>
      </c>
      <c r="E40" s="4"/>
      <c r="F40" s="4"/>
      <c r="G40" s="4">
        <v>17</v>
      </c>
      <c r="H40" s="4">
        <v>494</v>
      </c>
      <c r="I40" s="4"/>
      <c r="J40" s="4">
        <v>15</v>
      </c>
      <c r="L40" s="10">
        <f t="shared" si="0"/>
        <v>0</v>
      </c>
      <c r="M40" s="30"/>
      <c r="N40" s="6"/>
      <c r="O40" s="7"/>
      <c r="P40" s="7"/>
    </row>
    <row r="41" spans="2:16" ht="15" thickBot="1">
      <c r="B41" s="5" t="s">
        <v>35</v>
      </c>
      <c r="C41" s="4">
        <v>494</v>
      </c>
      <c r="D41" s="2">
        <v>13</v>
      </c>
      <c r="E41" s="4"/>
      <c r="F41" s="4"/>
      <c r="G41" s="4">
        <v>33</v>
      </c>
      <c r="H41" s="4">
        <v>461</v>
      </c>
      <c r="I41" s="4">
        <v>6</v>
      </c>
      <c r="J41" s="4">
        <v>171</v>
      </c>
      <c r="L41" s="10">
        <f t="shared" si="0"/>
        <v>1.2145748987854251E-2</v>
      </c>
      <c r="M41" s="30"/>
      <c r="N41" s="6"/>
      <c r="O41" s="7"/>
      <c r="P41" s="7"/>
    </row>
    <row r="42" spans="2:16" ht="15" thickBot="1">
      <c r="B42" s="5" t="s">
        <v>41</v>
      </c>
      <c r="C42" s="4">
        <v>455</v>
      </c>
      <c r="D42" s="2">
        <v>23</v>
      </c>
      <c r="E42" s="4">
        <v>2</v>
      </c>
      <c r="F42" s="4"/>
      <c r="G42" s="4">
        <v>144</v>
      </c>
      <c r="H42" s="4">
        <v>309</v>
      </c>
      <c r="I42" s="4">
        <v>14</v>
      </c>
      <c r="J42" s="4">
        <v>78</v>
      </c>
      <c r="L42" s="10">
        <f t="shared" si="0"/>
        <v>3.5164835164835165E-2</v>
      </c>
      <c r="M42" s="30"/>
      <c r="N42" s="6"/>
      <c r="O42" s="7"/>
      <c r="P42" s="7"/>
    </row>
    <row r="43" spans="2:16" ht="15" thickBot="1">
      <c r="B43" s="5" t="s">
        <v>80</v>
      </c>
      <c r="C43" s="4">
        <v>433</v>
      </c>
      <c r="D43" s="2">
        <v>66</v>
      </c>
      <c r="E43" s="4">
        <v>3</v>
      </c>
      <c r="F43" s="3">
        <v>3</v>
      </c>
      <c r="G43" s="4">
        <v>64</v>
      </c>
      <c r="H43" s="4">
        <v>366</v>
      </c>
      <c r="I43" s="4">
        <v>14</v>
      </c>
      <c r="J43" s="4">
        <v>23</v>
      </c>
      <c r="L43" s="10">
        <f t="shared" si="0"/>
        <v>3.9260969976905313E-2</v>
      </c>
      <c r="M43" s="30"/>
      <c r="N43" s="6"/>
      <c r="O43" s="7"/>
      <c r="P43" s="7"/>
    </row>
    <row r="44" spans="2:16" ht="15" thickBot="1">
      <c r="B44" s="5" t="s">
        <v>30</v>
      </c>
      <c r="C44" s="4">
        <v>414</v>
      </c>
      <c r="D44" s="2">
        <v>31</v>
      </c>
      <c r="E44" s="4">
        <v>2</v>
      </c>
      <c r="F44" s="3">
        <v>1</v>
      </c>
      <c r="G44" s="4"/>
      <c r="H44" s="4">
        <v>412</v>
      </c>
      <c r="I44" s="4">
        <v>12</v>
      </c>
      <c r="J44" s="4">
        <v>199</v>
      </c>
      <c r="L44" s="10">
        <f t="shared" si="0"/>
        <v>3.3816425120772944E-2</v>
      </c>
      <c r="M44" s="30"/>
      <c r="N44" s="6"/>
      <c r="O44" s="7"/>
      <c r="P44" s="7"/>
    </row>
    <row r="45" spans="2:16" ht="15" thickBot="1">
      <c r="B45" s="5" t="s">
        <v>113</v>
      </c>
      <c r="C45" s="4">
        <v>396</v>
      </c>
      <c r="D45" s="2">
        <v>64</v>
      </c>
      <c r="E45" s="4">
        <v>7</v>
      </c>
      <c r="F45" s="3">
        <v>2</v>
      </c>
      <c r="G45" s="4">
        <v>24</v>
      </c>
      <c r="H45" s="4">
        <v>365</v>
      </c>
      <c r="I45" s="4"/>
      <c r="J45" s="4">
        <v>0.3</v>
      </c>
      <c r="L45" s="10">
        <f t="shared" si="0"/>
        <v>1.7676767676767676E-2</v>
      </c>
      <c r="M45" s="30"/>
      <c r="N45" s="6"/>
      <c r="O45" s="7"/>
      <c r="P45" s="7"/>
    </row>
    <row r="46" spans="2:16" ht="15" thickBot="1">
      <c r="B46" s="17" t="s">
        <v>126</v>
      </c>
      <c r="C46" s="4">
        <v>380</v>
      </c>
      <c r="D46" s="2">
        <v>73</v>
      </c>
      <c r="E46" s="4">
        <v>25</v>
      </c>
      <c r="F46" s="3">
        <v>6</v>
      </c>
      <c r="G46" s="4">
        <v>15</v>
      </c>
      <c r="H46" s="4">
        <v>340</v>
      </c>
      <c r="I46" s="4">
        <v>1</v>
      </c>
      <c r="J46" s="4">
        <v>3</v>
      </c>
      <c r="L46" s="10">
        <f t="shared" si="0"/>
        <v>6.8421052631578952E-2</v>
      </c>
      <c r="M46" s="30"/>
      <c r="N46" s="6"/>
      <c r="O46" s="7"/>
      <c r="P46" s="7"/>
    </row>
    <row r="47" spans="2:16" ht="15" thickBot="1">
      <c r="B47" s="5" t="s">
        <v>24</v>
      </c>
      <c r="C47" s="4">
        <v>367</v>
      </c>
      <c r="D47" s="2">
        <v>61</v>
      </c>
      <c r="E47" s="4">
        <v>1</v>
      </c>
      <c r="F47" s="4"/>
      <c r="G47" s="4">
        <v>16</v>
      </c>
      <c r="H47" s="4">
        <v>350</v>
      </c>
      <c r="I47" s="4"/>
      <c r="J47" s="4">
        <v>3</v>
      </c>
      <c r="L47" s="10">
        <f t="shared" si="0"/>
        <v>2.7247956403269754E-3</v>
      </c>
      <c r="M47" s="30"/>
      <c r="N47" s="6"/>
      <c r="O47" s="7"/>
      <c r="P47" s="7"/>
    </row>
    <row r="48" spans="2:16" ht="15" thickBot="1">
      <c r="B48" s="5" t="s">
        <v>106</v>
      </c>
      <c r="C48" s="4">
        <v>363</v>
      </c>
      <c r="D48" s="2">
        <v>45</v>
      </c>
      <c r="E48" s="4">
        <v>5</v>
      </c>
      <c r="F48" s="4"/>
      <c r="G48" s="4">
        <v>1</v>
      </c>
      <c r="H48" s="4">
        <v>357</v>
      </c>
      <c r="I48" s="4">
        <v>5</v>
      </c>
      <c r="J48" s="4">
        <v>11</v>
      </c>
      <c r="L48" s="10">
        <f t="shared" si="0"/>
        <v>2.7548209366391185E-2</v>
      </c>
      <c r="M48" s="30"/>
      <c r="N48" s="6"/>
      <c r="O48" s="7"/>
      <c r="P48" s="7"/>
    </row>
    <row r="49" spans="2:16" ht="15" thickBot="1">
      <c r="B49" s="5" t="s">
        <v>18</v>
      </c>
      <c r="C49" s="4">
        <v>334</v>
      </c>
      <c r="D49" s="2">
        <v>24</v>
      </c>
      <c r="E49" s="4">
        <v>2</v>
      </c>
      <c r="F49" s="3">
        <v>1</v>
      </c>
      <c r="G49" s="4">
        <v>149</v>
      </c>
      <c r="H49" s="4">
        <v>183</v>
      </c>
      <c r="I49" s="4">
        <v>3</v>
      </c>
      <c r="J49" s="4">
        <v>196</v>
      </c>
      <c r="L49" s="10">
        <f t="shared" si="0"/>
        <v>1.4970059880239521E-2</v>
      </c>
      <c r="M49" s="30"/>
      <c r="N49" s="6"/>
      <c r="O49" s="7"/>
      <c r="P49" s="7"/>
    </row>
    <row r="50" spans="2:16" ht="15" thickBot="1">
      <c r="B50" s="5" t="s">
        <v>104</v>
      </c>
      <c r="C50" s="4">
        <v>327</v>
      </c>
      <c r="D50" s="2">
        <v>33</v>
      </c>
      <c r="E50" s="4">
        <v>14</v>
      </c>
      <c r="F50" s="3">
        <v>4</v>
      </c>
      <c r="G50" s="4">
        <v>56</v>
      </c>
      <c r="H50" s="4">
        <v>257</v>
      </c>
      <c r="I50" s="4"/>
      <c r="J50" s="4">
        <v>3</v>
      </c>
      <c r="L50" s="10">
        <f t="shared" si="0"/>
        <v>4.2813455657492352E-2</v>
      </c>
      <c r="M50" s="30"/>
      <c r="N50" s="6"/>
      <c r="O50" s="7"/>
      <c r="P50" s="7"/>
    </row>
    <row r="51" spans="2:16" ht="15" thickBot="1">
      <c r="B51" s="5" t="s">
        <v>34</v>
      </c>
      <c r="C51" s="4">
        <v>326</v>
      </c>
      <c r="D51" s="2">
        <v>20</v>
      </c>
      <c r="E51" s="4"/>
      <c r="F51" s="4"/>
      <c r="G51" s="4">
        <v>4</v>
      </c>
      <c r="H51" s="4">
        <v>322</v>
      </c>
      <c r="I51" s="4">
        <v>2</v>
      </c>
      <c r="J51" s="4">
        <v>246</v>
      </c>
      <c r="L51" s="10">
        <f t="shared" si="0"/>
        <v>6.1349693251533744E-3</v>
      </c>
      <c r="M51" s="30"/>
      <c r="N51" s="6"/>
      <c r="O51" s="7"/>
      <c r="P51" s="7"/>
    </row>
    <row r="52" spans="2:16" ht="15" thickBot="1">
      <c r="B52" s="17" t="s">
        <v>19</v>
      </c>
      <c r="C52" s="4">
        <v>317</v>
      </c>
      <c r="D52" s="2">
        <v>43</v>
      </c>
      <c r="E52" s="4">
        <v>4</v>
      </c>
      <c r="F52" s="4"/>
      <c r="G52" s="4">
        <v>100</v>
      </c>
      <c r="H52" s="4">
        <v>213</v>
      </c>
      <c r="I52" s="4">
        <v>4</v>
      </c>
      <c r="J52" s="4">
        <v>42</v>
      </c>
      <c r="L52" s="10">
        <f t="shared" si="0"/>
        <v>2.5236593059936908E-2</v>
      </c>
      <c r="M52" s="30"/>
      <c r="N52" s="6"/>
      <c r="O52" s="7"/>
      <c r="P52" s="7"/>
    </row>
    <row r="53" spans="2:16" ht="15" thickBot="1">
      <c r="B53" s="5" t="s">
        <v>70</v>
      </c>
      <c r="C53" s="4">
        <v>274</v>
      </c>
      <c r="D53" s="2">
        <v>34</v>
      </c>
      <c r="E53" s="4"/>
      <c r="F53" s="4"/>
      <c r="G53" s="4">
        <v>2</v>
      </c>
      <c r="H53" s="4">
        <v>272</v>
      </c>
      <c r="I53" s="4"/>
      <c r="J53" s="4">
        <v>5</v>
      </c>
      <c r="L53" s="10">
        <f t="shared" si="0"/>
        <v>0</v>
      </c>
      <c r="M53" s="30"/>
      <c r="N53" s="6"/>
      <c r="O53" s="7"/>
      <c r="P53" s="7"/>
    </row>
    <row r="54" spans="2:16" ht="15" thickBot="1">
      <c r="B54" s="5" t="s">
        <v>75</v>
      </c>
      <c r="C54" s="4">
        <v>254</v>
      </c>
      <c r="D54" s="2">
        <v>48</v>
      </c>
      <c r="E54" s="4">
        <v>1</v>
      </c>
      <c r="F54" s="4"/>
      <c r="G54" s="4">
        <v>5</v>
      </c>
      <c r="H54" s="4">
        <v>248</v>
      </c>
      <c r="I54" s="4">
        <v>5</v>
      </c>
      <c r="J54" s="4">
        <v>62</v>
      </c>
      <c r="L54" s="10">
        <f t="shared" si="0"/>
        <v>2.3622047244094488E-2</v>
      </c>
      <c r="M54" s="30"/>
      <c r="N54" s="6"/>
      <c r="O54" s="7"/>
      <c r="P54" s="7"/>
    </row>
    <row r="55" spans="2:16" ht="15" thickBot="1">
      <c r="B55" s="5" t="s">
        <v>129</v>
      </c>
      <c r="C55" s="4">
        <v>251</v>
      </c>
      <c r="D55" s="2">
        <v>48</v>
      </c>
      <c r="E55" s="4">
        <v>2</v>
      </c>
      <c r="F55" s="4"/>
      <c r="G55" s="4">
        <v>4</v>
      </c>
      <c r="H55" s="4">
        <v>245</v>
      </c>
      <c r="I55" s="4">
        <v>1</v>
      </c>
      <c r="J55" s="4">
        <v>2</v>
      </c>
      <c r="L55" s="10">
        <f t="shared" si="0"/>
        <v>1.1952191235059761E-2</v>
      </c>
      <c r="M55" s="30"/>
      <c r="N55" s="6"/>
      <c r="O55" s="7"/>
      <c r="P55" s="7"/>
    </row>
    <row r="56" spans="2:16" ht="15" thickBot="1">
      <c r="B56" s="5" t="s">
        <v>74</v>
      </c>
      <c r="C56" s="4">
        <v>248</v>
      </c>
      <c r="D56" s="2">
        <v>18</v>
      </c>
      <c r="E56" s="4">
        <v>4</v>
      </c>
      <c r="F56" s="4"/>
      <c r="G56" s="4">
        <v>8</v>
      </c>
      <c r="H56" s="4">
        <v>236</v>
      </c>
      <c r="I56" s="4">
        <v>4</v>
      </c>
      <c r="J56" s="4">
        <v>36</v>
      </c>
      <c r="L56" s="10">
        <f t="shared" si="0"/>
        <v>3.2258064516129031E-2</v>
      </c>
      <c r="M56" s="30"/>
      <c r="N56" s="6"/>
      <c r="O56" s="7"/>
      <c r="P56" s="7"/>
    </row>
    <row r="57" spans="2:16" ht="15" thickBot="1">
      <c r="B57" s="5" t="s">
        <v>91</v>
      </c>
      <c r="C57" s="4">
        <v>245</v>
      </c>
      <c r="D57" s="4"/>
      <c r="E57" s="4">
        <v>3</v>
      </c>
      <c r="F57" s="4"/>
      <c r="G57" s="4">
        <v>1</v>
      </c>
      <c r="H57" s="4">
        <v>241</v>
      </c>
      <c r="I57" s="4">
        <v>7</v>
      </c>
      <c r="J57" s="4">
        <v>57</v>
      </c>
      <c r="L57" s="10">
        <f t="shared" si="0"/>
        <v>4.0816326530612242E-2</v>
      </c>
      <c r="M57" s="30"/>
      <c r="N57" s="6"/>
      <c r="O57" s="7"/>
      <c r="P57" s="7"/>
    </row>
    <row r="58" spans="2:16" ht="15" thickBot="1">
      <c r="B58" s="17" t="s">
        <v>149</v>
      </c>
      <c r="C58" s="4">
        <v>233</v>
      </c>
      <c r="D58" s="2">
        <v>19</v>
      </c>
      <c r="E58" s="4">
        <v>20</v>
      </c>
      <c r="F58" s="3">
        <v>3</v>
      </c>
      <c r="G58" s="4">
        <v>57</v>
      </c>
      <c r="H58" s="4">
        <v>156</v>
      </c>
      <c r="I58" s="4"/>
      <c r="J58" s="4">
        <v>6</v>
      </c>
      <c r="L58" s="10">
        <f t="shared" si="0"/>
        <v>8.5836909871244635E-2</v>
      </c>
      <c r="M58" s="30"/>
      <c r="N58" s="6"/>
      <c r="O58" s="7"/>
      <c r="P58" s="7"/>
    </row>
    <row r="59" spans="2:16" ht="15" thickBot="1">
      <c r="B59" s="5" t="s">
        <v>98</v>
      </c>
      <c r="C59" s="4">
        <v>231</v>
      </c>
      <c r="D59" s="2">
        <v>35</v>
      </c>
      <c r="E59" s="4">
        <v>2</v>
      </c>
      <c r="F59" s="3">
        <v>2</v>
      </c>
      <c r="G59" s="4">
        <v>3</v>
      </c>
      <c r="H59" s="4">
        <v>226</v>
      </c>
      <c r="I59" s="4"/>
      <c r="J59" s="4">
        <v>5</v>
      </c>
      <c r="L59" s="10">
        <f t="shared" si="0"/>
        <v>8.658008658008658E-3</v>
      </c>
      <c r="M59" s="30"/>
      <c r="N59" s="6"/>
      <c r="O59" s="7"/>
      <c r="P59" s="7"/>
    </row>
    <row r="60" spans="2:16" ht="15" thickBot="1">
      <c r="B60" s="5" t="s">
        <v>127</v>
      </c>
      <c r="C60" s="4">
        <v>225</v>
      </c>
      <c r="D60" s="2">
        <v>67</v>
      </c>
      <c r="E60" s="4">
        <v>4</v>
      </c>
      <c r="F60" s="4"/>
      <c r="G60" s="4">
        <v>27</v>
      </c>
      <c r="H60" s="4">
        <v>194</v>
      </c>
      <c r="I60" s="4"/>
      <c r="J60" s="4">
        <v>5</v>
      </c>
      <c r="L60" s="10">
        <f t="shared" si="0"/>
        <v>1.7777777777777778E-2</v>
      </c>
      <c r="M60" s="30"/>
      <c r="N60" s="6"/>
      <c r="O60" s="7"/>
      <c r="P60" s="7"/>
    </row>
    <row r="61" spans="2:16" ht="15" thickBot="1">
      <c r="B61" s="5" t="s">
        <v>111</v>
      </c>
      <c r="C61" s="4">
        <v>222</v>
      </c>
      <c r="D61" s="2">
        <v>51</v>
      </c>
      <c r="E61" s="4">
        <v>2</v>
      </c>
      <c r="F61" s="3">
        <v>1</v>
      </c>
      <c r="G61" s="4">
        <v>2</v>
      </c>
      <c r="H61" s="4">
        <v>218</v>
      </c>
      <c r="I61" s="4">
        <v>4</v>
      </c>
      <c r="J61" s="4">
        <v>25</v>
      </c>
      <c r="L61" s="10">
        <f t="shared" si="0"/>
        <v>2.7027027027027029E-2</v>
      </c>
      <c r="M61" s="30"/>
      <c r="N61" s="6"/>
      <c r="O61" s="7"/>
      <c r="P61" s="7"/>
    </row>
    <row r="62" spans="2:16" ht="21.6" thickBot="1">
      <c r="B62" s="5" t="s">
        <v>124</v>
      </c>
      <c r="C62" s="4">
        <v>202</v>
      </c>
      <c r="D62" s="2">
        <v>90</v>
      </c>
      <c r="E62" s="4">
        <v>3</v>
      </c>
      <c r="F62" s="4"/>
      <c r="G62" s="4"/>
      <c r="H62" s="4">
        <v>199</v>
      </c>
      <c r="I62" s="4"/>
      <c r="J62" s="4">
        <v>19</v>
      </c>
      <c r="L62" s="10">
        <f t="shared" si="0"/>
        <v>1.4851485148514851E-2</v>
      </c>
      <c r="M62" s="30"/>
      <c r="N62" s="6"/>
      <c r="O62" s="7"/>
      <c r="P62" s="7"/>
    </row>
    <row r="63" spans="2:16" ht="15" thickBot="1">
      <c r="B63" s="17" t="s">
        <v>143</v>
      </c>
      <c r="C63" s="4">
        <v>201</v>
      </c>
      <c r="D63" s="2">
        <v>62</v>
      </c>
      <c r="E63" s="4">
        <v>17</v>
      </c>
      <c r="F63" s="3">
        <v>2</v>
      </c>
      <c r="G63" s="4">
        <v>65</v>
      </c>
      <c r="H63" s="4">
        <v>119</v>
      </c>
      <c r="I63" s="4"/>
      <c r="J63" s="4">
        <v>5</v>
      </c>
      <c r="L63" s="10">
        <f t="shared" si="0"/>
        <v>8.45771144278607E-2</v>
      </c>
      <c r="M63" s="30"/>
      <c r="N63" s="6"/>
      <c r="O63" s="7"/>
      <c r="P63" s="7"/>
    </row>
    <row r="64" spans="2:16" ht="15" thickBot="1">
      <c r="B64" s="5" t="s">
        <v>93</v>
      </c>
      <c r="C64" s="4">
        <v>194</v>
      </c>
      <c r="D64" s="2">
        <v>34</v>
      </c>
      <c r="E64" s="4"/>
      <c r="F64" s="4"/>
      <c r="G64" s="4">
        <v>2</v>
      </c>
      <c r="H64" s="4">
        <v>192</v>
      </c>
      <c r="I64" s="4">
        <v>6</v>
      </c>
      <c r="J64" s="4">
        <v>65</v>
      </c>
      <c r="L64" s="10">
        <f t="shared" si="0"/>
        <v>3.0927835051546393E-2</v>
      </c>
      <c r="M64" s="30"/>
      <c r="N64" s="6"/>
      <c r="O64" s="7"/>
      <c r="P64" s="7"/>
    </row>
    <row r="65" spans="2:16" ht="15" thickBot="1">
      <c r="B65" s="5" t="s">
        <v>153</v>
      </c>
      <c r="C65" s="4">
        <v>188</v>
      </c>
      <c r="D65" s="2">
        <v>12</v>
      </c>
      <c r="E65" s="4"/>
      <c r="F65" s="4"/>
      <c r="G65" s="4">
        <v>30</v>
      </c>
      <c r="H65" s="4">
        <v>158</v>
      </c>
      <c r="I65" s="4">
        <v>5</v>
      </c>
      <c r="J65" s="4">
        <v>44</v>
      </c>
      <c r="L65" s="10">
        <f t="shared" si="0"/>
        <v>2.6595744680851064E-2</v>
      </c>
      <c r="M65" s="30"/>
      <c r="N65" s="6"/>
      <c r="O65" s="7"/>
      <c r="P65" s="7"/>
    </row>
    <row r="66" spans="2:16" ht="15" thickBot="1">
      <c r="B66" s="5" t="s">
        <v>57</v>
      </c>
      <c r="C66" s="4">
        <v>187</v>
      </c>
      <c r="D66" s="2">
        <v>24</v>
      </c>
      <c r="E66" s="4">
        <v>3</v>
      </c>
      <c r="F66" s="4"/>
      <c r="G66" s="4">
        <v>3</v>
      </c>
      <c r="H66" s="4">
        <v>181</v>
      </c>
      <c r="I66" s="4">
        <v>3</v>
      </c>
      <c r="J66" s="4">
        <v>27</v>
      </c>
      <c r="L66" s="10">
        <f t="shared" si="0"/>
        <v>3.2085561497326207E-2</v>
      </c>
      <c r="M66" s="30"/>
      <c r="N66" s="6"/>
      <c r="O66" s="7"/>
      <c r="P66" s="7"/>
    </row>
    <row r="67" spans="2:16" ht="15" thickBot="1">
      <c r="B67" s="5" t="s">
        <v>56</v>
      </c>
      <c r="C67" s="4">
        <v>185</v>
      </c>
      <c r="D67" s="2">
        <v>7</v>
      </c>
      <c r="E67" s="4"/>
      <c r="F67" s="4"/>
      <c r="G67" s="4">
        <v>7</v>
      </c>
      <c r="H67" s="4">
        <v>178</v>
      </c>
      <c r="I67" s="4">
        <v>2</v>
      </c>
      <c r="J67" s="4">
        <v>34</v>
      </c>
      <c r="L67" s="10">
        <f t="shared" si="0"/>
        <v>1.0810810810810811E-2</v>
      </c>
      <c r="M67" s="30"/>
      <c r="N67" s="6"/>
      <c r="O67" s="7"/>
      <c r="P67" s="7"/>
    </row>
    <row r="68" spans="2:16" ht="15" thickBot="1">
      <c r="B68" s="5" t="s">
        <v>67</v>
      </c>
      <c r="C68" s="4">
        <v>175</v>
      </c>
      <c r="D68" s="2">
        <v>15</v>
      </c>
      <c r="E68" s="4">
        <v>20</v>
      </c>
      <c r="F68" s="4"/>
      <c r="G68" s="4">
        <v>4</v>
      </c>
      <c r="H68" s="4">
        <v>151</v>
      </c>
      <c r="I68" s="4">
        <v>13</v>
      </c>
      <c r="J68" s="1">
        <v>5158</v>
      </c>
      <c r="L68" s="10">
        <f t="shared" ref="L68:L131" si="1">(E68+I68)/C68</f>
        <v>0.18857142857142858</v>
      </c>
      <c r="M68" s="30"/>
      <c r="N68" s="6"/>
      <c r="O68" s="7"/>
      <c r="P68" s="7"/>
    </row>
    <row r="69" spans="2:16" ht="15" thickBot="1">
      <c r="B69" s="5" t="s">
        <v>45</v>
      </c>
      <c r="C69" s="4">
        <v>169</v>
      </c>
      <c r="D69" s="2">
        <v>16</v>
      </c>
      <c r="E69" s="4">
        <v>2</v>
      </c>
      <c r="F69" s="4"/>
      <c r="G69" s="4">
        <v>28</v>
      </c>
      <c r="H69" s="4">
        <v>139</v>
      </c>
      <c r="I69" s="4"/>
      <c r="J69" s="4">
        <v>7</v>
      </c>
      <c r="L69" s="10">
        <f t="shared" si="1"/>
        <v>1.1834319526627219E-2</v>
      </c>
      <c r="M69" s="30"/>
      <c r="N69" s="6"/>
      <c r="O69" s="7"/>
      <c r="P69" s="7"/>
    </row>
    <row r="70" spans="2:16" ht="15" thickBot="1">
      <c r="B70" s="5" t="s">
        <v>16</v>
      </c>
      <c r="C70" s="4">
        <v>153</v>
      </c>
      <c r="D70" s="4"/>
      <c r="E70" s="4">
        <v>2</v>
      </c>
      <c r="F70" s="4"/>
      <c r="G70" s="4">
        <v>38</v>
      </c>
      <c r="H70" s="4">
        <v>113</v>
      </c>
      <c r="I70" s="4">
        <v>2</v>
      </c>
      <c r="J70" s="4">
        <v>15</v>
      </c>
      <c r="L70" s="10">
        <f t="shared" si="1"/>
        <v>2.6143790849673203E-2</v>
      </c>
      <c r="M70" s="30"/>
      <c r="N70" s="6"/>
      <c r="O70" s="7"/>
      <c r="P70" s="7"/>
    </row>
    <row r="71" spans="2:16" ht="15" thickBot="1">
      <c r="B71" s="5" t="s">
        <v>28</v>
      </c>
      <c r="C71" s="4">
        <v>139</v>
      </c>
      <c r="D71" s="2">
        <v>15</v>
      </c>
      <c r="E71" s="4"/>
      <c r="F71" s="4"/>
      <c r="G71" s="4">
        <v>1</v>
      </c>
      <c r="H71" s="4">
        <v>138</v>
      </c>
      <c r="I71" s="4"/>
      <c r="J71" s="4">
        <v>74</v>
      </c>
      <c r="L71" s="10">
        <f t="shared" si="1"/>
        <v>0</v>
      </c>
      <c r="M71" s="30"/>
      <c r="N71" s="6"/>
      <c r="O71" s="7"/>
      <c r="P71" s="7"/>
    </row>
    <row r="72" spans="2:16" ht="15" thickBot="1">
      <c r="B72" s="5" t="s">
        <v>82</v>
      </c>
      <c r="C72" s="4">
        <v>135</v>
      </c>
      <c r="D72" s="2">
        <v>25</v>
      </c>
      <c r="E72" s="4"/>
      <c r="F72" s="4"/>
      <c r="G72" s="4"/>
      <c r="H72" s="4">
        <v>135</v>
      </c>
      <c r="I72" s="4">
        <v>2</v>
      </c>
      <c r="J72" s="4">
        <v>39</v>
      </c>
      <c r="L72" s="10">
        <f t="shared" si="1"/>
        <v>1.4814814814814815E-2</v>
      </c>
      <c r="M72" s="30"/>
      <c r="N72" s="6"/>
      <c r="O72" s="7"/>
      <c r="P72" s="7"/>
    </row>
    <row r="73" spans="2:16" ht="15" thickBot="1">
      <c r="B73" s="5" t="s">
        <v>90</v>
      </c>
      <c r="C73" s="4">
        <v>134</v>
      </c>
      <c r="D73" s="2">
        <v>17</v>
      </c>
      <c r="E73" s="4">
        <v>2</v>
      </c>
      <c r="F73" s="4"/>
      <c r="G73" s="4">
        <v>2</v>
      </c>
      <c r="H73" s="4">
        <v>130</v>
      </c>
      <c r="I73" s="4">
        <v>2</v>
      </c>
      <c r="J73" s="4">
        <v>26</v>
      </c>
      <c r="L73" s="10">
        <f t="shared" si="1"/>
        <v>2.9850746268656716E-2</v>
      </c>
      <c r="M73" s="30"/>
      <c r="N73" s="6"/>
      <c r="O73" s="7"/>
      <c r="P73" s="7"/>
    </row>
    <row r="74" spans="2:16" ht="15" thickBot="1">
      <c r="B74" s="5" t="s">
        <v>61</v>
      </c>
      <c r="C74" s="4">
        <v>131</v>
      </c>
      <c r="D74" s="2">
        <v>28</v>
      </c>
      <c r="E74" s="4">
        <v>6</v>
      </c>
      <c r="F74" s="3">
        <v>2</v>
      </c>
      <c r="G74" s="4">
        <v>16</v>
      </c>
      <c r="H74" s="4">
        <v>109</v>
      </c>
      <c r="I74" s="4">
        <v>6</v>
      </c>
      <c r="J74" s="4">
        <v>14</v>
      </c>
      <c r="L74" s="10">
        <f t="shared" si="1"/>
        <v>9.1603053435114504E-2</v>
      </c>
      <c r="M74" s="30"/>
      <c r="N74" s="6"/>
      <c r="O74" s="7"/>
      <c r="P74" s="7"/>
    </row>
    <row r="75" spans="2:16" ht="15" thickBot="1">
      <c r="B75" s="5" t="s">
        <v>39</v>
      </c>
      <c r="C75" s="4">
        <v>129</v>
      </c>
      <c r="D75" s="2">
        <v>30</v>
      </c>
      <c r="E75" s="4">
        <v>1</v>
      </c>
      <c r="F75" s="4"/>
      <c r="G75" s="4">
        <v>1</v>
      </c>
      <c r="H75" s="4">
        <v>127</v>
      </c>
      <c r="I75" s="4">
        <v>1</v>
      </c>
      <c r="J75" s="4">
        <v>47</v>
      </c>
      <c r="L75" s="10">
        <f t="shared" si="1"/>
        <v>1.5503875968992248E-2</v>
      </c>
      <c r="M75" s="30"/>
      <c r="N75" s="6"/>
      <c r="O75" s="7"/>
      <c r="P75" s="7"/>
    </row>
    <row r="76" spans="2:16" ht="21.6" thickBot="1">
      <c r="B76" s="5" t="s">
        <v>88</v>
      </c>
      <c r="C76" s="4">
        <v>126</v>
      </c>
      <c r="D76" s="2">
        <v>33</v>
      </c>
      <c r="E76" s="4">
        <v>1</v>
      </c>
      <c r="F76" s="4"/>
      <c r="G76" s="4">
        <v>2</v>
      </c>
      <c r="H76" s="4">
        <v>123</v>
      </c>
      <c r="I76" s="4">
        <v>1</v>
      </c>
      <c r="J76" s="4">
        <v>38</v>
      </c>
      <c r="L76" s="10">
        <f t="shared" si="1"/>
        <v>1.5873015873015872E-2</v>
      </c>
      <c r="M76" s="30"/>
      <c r="N76" s="6"/>
      <c r="O76" s="7"/>
      <c r="P76" s="7"/>
    </row>
    <row r="77" spans="2:16" ht="15" thickBot="1">
      <c r="B77" s="5" t="s">
        <v>134</v>
      </c>
      <c r="C77" s="4">
        <v>115</v>
      </c>
      <c r="D77" s="2">
        <v>19</v>
      </c>
      <c r="E77" s="4">
        <v>4</v>
      </c>
      <c r="F77" s="3">
        <v>1</v>
      </c>
      <c r="G77" s="4">
        <v>3</v>
      </c>
      <c r="H77" s="4">
        <v>108</v>
      </c>
      <c r="I77" s="4">
        <v>1</v>
      </c>
      <c r="J77" s="4">
        <v>3</v>
      </c>
      <c r="L77" s="10">
        <f t="shared" si="1"/>
        <v>4.3478260869565216E-2</v>
      </c>
      <c r="M77" s="30"/>
      <c r="N77" s="6"/>
      <c r="O77" s="7"/>
      <c r="P77" s="7"/>
    </row>
    <row r="78" spans="2:16" ht="15" thickBot="1">
      <c r="B78" s="5" t="s">
        <v>78</v>
      </c>
      <c r="C78" s="4">
        <v>115</v>
      </c>
      <c r="D78" s="2">
        <v>30</v>
      </c>
      <c r="E78" s="4">
        <v>1</v>
      </c>
      <c r="F78" s="3">
        <v>1</v>
      </c>
      <c r="G78" s="4">
        <v>1</v>
      </c>
      <c r="H78" s="4">
        <v>113</v>
      </c>
      <c r="I78" s="4">
        <v>1</v>
      </c>
      <c r="J78" s="4">
        <v>55</v>
      </c>
      <c r="L78" s="10">
        <f t="shared" si="1"/>
        <v>1.7391304347826087E-2</v>
      </c>
      <c r="M78" s="30"/>
      <c r="N78" s="6"/>
      <c r="O78" s="7"/>
      <c r="P78" s="7"/>
    </row>
    <row r="79" spans="2:16" ht="15" thickBot="1">
      <c r="B79" s="5" t="s">
        <v>17</v>
      </c>
      <c r="C79" s="4">
        <v>115</v>
      </c>
      <c r="D79" s="2">
        <v>23</v>
      </c>
      <c r="E79" s="4"/>
      <c r="F79" s="4"/>
      <c r="G79" s="4">
        <v>3</v>
      </c>
      <c r="H79" s="4">
        <v>112</v>
      </c>
      <c r="I79" s="4"/>
      <c r="J79" s="1">
        <v>2354</v>
      </c>
      <c r="L79" s="10">
        <f t="shared" si="1"/>
        <v>0</v>
      </c>
      <c r="M79" s="30"/>
      <c r="N79" s="6"/>
      <c r="O79" s="7"/>
      <c r="P79" s="7"/>
    </row>
    <row r="80" spans="2:16" ht="15" thickBot="1">
      <c r="B80" s="5" t="s">
        <v>154</v>
      </c>
      <c r="C80" s="4">
        <v>113</v>
      </c>
      <c r="D80" s="2">
        <v>25</v>
      </c>
      <c r="E80" s="4">
        <v>1</v>
      </c>
      <c r="F80" s="3">
        <v>1</v>
      </c>
      <c r="G80" s="4">
        <v>1</v>
      </c>
      <c r="H80" s="4">
        <v>111</v>
      </c>
      <c r="I80" s="4">
        <v>2</v>
      </c>
      <c r="J80" s="1">
        <v>1462</v>
      </c>
      <c r="L80" s="10">
        <f t="shared" si="1"/>
        <v>2.6548672566371681E-2</v>
      </c>
      <c r="M80" s="30"/>
      <c r="N80" s="6"/>
      <c r="O80" s="7"/>
      <c r="P80" s="7"/>
    </row>
    <row r="81" spans="2:16" ht="15" thickBot="1">
      <c r="B81" s="5" t="s">
        <v>32</v>
      </c>
      <c r="C81" s="4">
        <v>113</v>
      </c>
      <c r="D81" s="2">
        <v>19</v>
      </c>
      <c r="E81" s="4"/>
      <c r="F81" s="4"/>
      <c r="G81" s="4">
        <v>17</v>
      </c>
      <c r="H81" s="4">
        <v>96</v>
      </c>
      <c r="I81" s="4">
        <v>2</v>
      </c>
      <c r="J81" s="4">
        <v>1</v>
      </c>
      <c r="L81" s="10">
        <f t="shared" si="1"/>
        <v>1.7699115044247787E-2</v>
      </c>
      <c r="M81" s="30"/>
      <c r="N81" s="6"/>
      <c r="O81" s="7"/>
      <c r="P81" s="7"/>
    </row>
    <row r="82" spans="2:16" ht="15" thickBot="1">
      <c r="B82" s="5" t="s">
        <v>157</v>
      </c>
      <c r="C82" s="4">
        <v>112</v>
      </c>
      <c r="D82" s="2">
        <v>12</v>
      </c>
      <c r="E82" s="4"/>
      <c r="F82" s="4"/>
      <c r="G82" s="4">
        <v>1</v>
      </c>
      <c r="H82" s="4">
        <v>111</v>
      </c>
      <c r="I82" s="4"/>
      <c r="J82" s="4">
        <v>11</v>
      </c>
      <c r="L82" s="10">
        <f t="shared" si="1"/>
        <v>0</v>
      </c>
      <c r="M82" s="30"/>
      <c r="N82" s="6"/>
      <c r="O82" s="7"/>
      <c r="P82" s="7"/>
    </row>
    <row r="83" spans="2:16" ht="15" thickBot="1">
      <c r="B83" s="5" t="s">
        <v>40</v>
      </c>
      <c r="C83" s="4">
        <v>95</v>
      </c>
      <c r="D83" s="2">
        <v>11</v>
      </c>
      <c r="E83" s="4">
        <v>1</v>
      </c>
      <c r="F83" s="4"/>
      <c r="G83" s="4">
        <v>3</v>
      </c>
      <c r="H83" s="4">
        <v>91</v>
      </c>
      <c r="I83" s="4">
        <v>3</v>
      </c>
      <c r="J83" s="4">
        <v>79</v>
      </c>
      <c r="L83" s="10">
        <f t="shared" si="1"/>
        <v>4.2105263157894736E-2</v>
      </c>
      <c r="M83" s="30"/>
      <c r="N83" s="6"/>
      <c r="O83" s="7"/>
      <c r="P83" s="7"/>
    </row>
    <row r="84" spans="2:16" ht="15" thickBot="1">
      <c r="B84" s="5" t="s">
        <v>150</v>
      </c>
      <c r="C84" s="4">
        <v>94</v>
      </c>
      <c r="D84" s="2">
        <v>14</v>
      </c>
      <c r="E84" s="4">
        <v>1</v>
      </c>
      <c r="F84" s="4"/>
      <c r="G84" s="4">
        <v>1</v>
      </c>
      <c r="H84" s="4">
        <v>92</v>
      </c>
      <c r="I84" s="4">
        <v>3</v>
      </c>
      <c r="J84" s="4">
        <v>23</v>
      </c>
      <c r="L84" s="10">
        <f t="shared" si="1"/>
        <v>4.2553191489361701E-2</v>
      </c>
      <c r="M84" s="30"/>
      <c r="N84" s="6"/>
      <c r="O84" s="7"/>
      <c r="P84" s="7"/>
    </row>
    <row r="85" spans="2:16" ht="15" thickBot="1">
      <c r="B85" s="5" t="s">
        <v>22</v>
      </c>
      <c r="C85" s="4">
        <v>90</v>
      </c>
      <c r="D85" s="2">
        <v>17</v>
      </c>
      <c r="E85" s="4"/>
      <c r="F85" s="4"/>
      <c r="G85" s="4">
        <v>2</v>
      </c>
      <c r="H85" s="4">
        <v>88</v>
      </c>
      <c r="I85" s="4">
        <v>1</v>
      </c>
      <c r="J85" s="4">
        <v>204</v>
      </c>
      <c r="L85" s="10">
        <f t="shared" si="1"/>
        <v>1.1111111111111112E-2</v>
      </c>
      <c r="M85" s="30"/>
      <c r="N85" s="6"/>
      <c r="O85" s="7"/>
      <c r="P85" s="7"/>
    </row>
    <row r="86" spans="2:16" ht="15" thickBot="1">
      <c r="B86" s="5" t="s">
        <v>102</v>
      </c>
      <c r="C86" s="4">
        <v>89</v>
      </c>
      <c r="D86" s="2">
        <v>13</v>
      </c>
      <c r="E86" s="4">
        <v>2</v>
      </c>
      <c r="F86" s="4"/>
      <c r="G86" s="4">
        <v>2</v>
      </c>
      <c r="H86" s="4">
        <v>85</v>
      </c>
      <c r="I86" s="4">
        <v>2</v>
      </c>
      <c r="J86" s="4">
        <v>31</v>
      </c>
      <c r="L86" s="10">
        <f t="shared" si="1"/>
        <v>4.49438202247191E-2</v>
      </c>
      <c r="M86" s="30"/>
      <c r="N86" s="6"/>
      <c r="O86" s="7"/>
      <c r="P86" s="7"/>
    </row>
    <row r="87" spans="2:16" ht="15" thickBot="1">
      <c r="B87" s="5" t="s">
        <v>21</v>
      </c>
      <c r="C87" s="4">
        <v>88</v>
      </c>
      <c r="D87" s="2">
        <v>5</v>
      </c>
      <c r="E87" s="4"/>
      <c r="F87" s="4"/>
      <c r="G87" s="4">
        <v>2</v>
      </c>
      <c r="H87" s="4">
        <v>86</v>
      </c>
      <c r="I87" s="4">
        <v>2</v>
      </c>
      <c r="J87" s="4">
        <v>201</v>
      </c>
      <c r="L87" s="10">
        <f t="shared" si="1"/>
        <v>2.2727272727272728E-2</v>
      </c>
      <c r="M87" s="30"/>
      <c r="N87" s="6"/>
      <c r="O87" s="7"/>
      <c r="P87" s="7"/>
    </row>
    <row r="88" spans="2:16" ht="15" thickBot="1">
      <c r="B88" s="5" t="s">
        <v>85</v>
      </c>
      <c r="C88" s="4">
        <v>84</v>
      </c>
      <c r="D88" s="2">
        <v>31</v>
      </c>
      <c r="E88" s="4"/>
      <c r="F88" s="4"/>
      <c r="G88" s="4">
        <v>2</v>
      </c>
      <c r="H88" s="4">
        <v>82</v>
      </c>
      <c r="I88" s="4"/>
      <c r="J88" s="4">
        <v>5</v>
      </c>
      <c r="L88" s="10">
        <f t="shared" si="1"/>
        <v>0</v>
      </c>
      <c r="M88" s="30"/>
      <c r="N88" s="6"/>
      <c r="O88" s="7"/>
      <c r="P88" s="7"/>
    </row>
    <row r="89" spans="2:16" ht="15" thickBot="1">
      <c r="B89" s="5" t="s">
        <v>167</v>
      </c>
      <c r="C89" s="4">
        <v>82</v>
      </c>
      <c r="D89" s="2">
        <v>5</v>
      </c>
      <c r="E89" s="4"/>
      <c r="F89" s="4"/>
      <c r="G89" s="4">
        <v>3</v>
      </c>
      <c r="H89" s="4">
        <v>79</v>
      </c>
      <c r="I89" s="4">
        <v>2</v>
      </c>
      <c r="J89" s="4">
        <v>4</v>
      </c>
      <c r="L89" s="10">
        <f t="shared" si="1"/>
        <v>2.4390243902439025E-2</v>
      </c>
      <c r="M89" s="30"/>
      <c r="N89" s="6"/>
      <c r="O89" s="7"/>
      <c r="P89" s="7"/>
    </row>
    <row r="90" spans="2:16" ht="15" thickBot="1">
      <c r="B90" s="5" t="s">
        <v>42</v>
      </c>
      <c r="C90" s="4">
        <v>76</v>
      </c>
      <c r="D90" s="4"/>
      <c r="E90" s="4"/>
      <c r="F90" s="4"/>
      <c r="G90" s="4">
        <v>15</v>
      </c>
      <c r="H90" s="4">
        <v>61</v>
      </c>
      <c r="I90" s="4"/>
      <c r="J90" s="4">
        <v>8</v>
      </c>
      <c r="L90" s="10">
        <f t="shared" si="1"/>
        <v>0</v>
      </c>
      <c r="M90" s="30"/>
      <c r="N90" s="6"/>
      <c r="O90" s="7"/>
      <c r="P90" s="7"/>
    </row>
    <row r="91" spans="2:16" ht="15" thickBot="1">
      <c r="B91" s="5" t="s">
        <v>156</v>
      </c>
      <c r="C91" s="4">
        <v>75</v>
      </c>
      <c r="D91" s="2">
        <v>11</v>
      </c>
      <c r="E91" s="4">
        <v>4</v>
      </c>
      <c r="F91" s="3">
        <v>1</v>
      </c>
      <c r="G91" s="4">
        <v>5</v>
      </c>
      <c r="H91" s="4">
        <v>66</v>
      </c>
      <c r="I91" s="4"/>
      <c r="J91" s="4">
        <v>4</v>
      </c>
      <c r="L91" s="10">
        <f t="shared" si="1"/>
        <v>5.3333333333333337E-2</v>
      </c>
      <c r="M91" s="30"/>
      <c r="N91" s="6"/>
      <c r="O91" s="7"/>
      <c r="P91" s="7"/>
    </row>
    <row r="92" spans="2:16" ht="15" thickBot="1">
      <c r="B92" s="5" t="s">
        <v>97</v>
      </c>
      <c r="C92" s="4">
        <v>75</v>
      </c>
      <c r="D92" s="2">
        <v>15</v>
      </c>
      <c r="E92" s="4">
        <v>3</v>
      </c>
      <c r="F92" s="3">
        <v>2</v>
      </c>
      <c r="G92" s="4">
        <v>1</v>
      </c>
      <c r="H92" s="4">
        <v>71</v>
      </c>
      <c r="I92" s="4">
        <v>7</v>
      </c>
      <c r="J92" s="4">
        <v>6</v>
      </c>
      <c r="L92" s="10">
        <f t="shared" si="1"/>
        <v>0.13333333333333333</v>
      </c>
      <c r="M92" s="30"/>
      <c r="N92" s="6"/>
      <c r="O92" s="7"/>
      <c r="P92" s="7"/>
    </row>
    <row r="93" spans="2:16" ht="15" thickBot="1">
      <c r="B93" s="5" t="s">
        <v>137</v>
      </c>
      <c r="C93" s="4">
        <v>73</v>
      </c>
      <c r="D93" s="2">
        <v>26</v>
      </c>
      <c r="E93" s="4">
        <v>3</v>
      </c>
      <c r="F93" s="4"/>
      <c r="G93" s="4">
        <v>1</v>
      </c>
      <c r="H93" s="4">
        <v>69</v>
      </c>
      <c r="I93" s="4"/>
      <c r="J93" s="4">
        <v>2</v>
      </c>
      <c r="L93" s="10">
        <f t="shared" si="1"/>
        <v>4.1095890410958902E-2</v>
      </c>
      <c r="M93" s="30"/>
      <c r="N93" s="6"/>
      <c r="O93" s="7"/>
      <c r="P93" s="7"/>
    </row>
    <row r="94" spans="2:16" ht="15" thickBot="1">
      <c r="B94" s="5" t="s">
        <v>131</v>
      </c>
      <c r="C94" s="4">
        <v>70</v>
      </c>
      <c r="D94" s="4"/>
      <c r="E94" s="4"/>
      <c r="F94" s="4"/>
      <c r="G94" s="4">
        <v>15</v>
      </c>
      <c r="H94" s="4">
        <v>55</v>
      </c>
      <c r="I94" s="4">
        <v>2</v>
      </c>
      <c r="J94" s="4">
        <v>2</v>
      </c>
      <c r="L94" s="10">
        <f t="shared" si="1"/>
        <v>2.8571428571428571E-2</v>
      </c>
      <c r="M94" s="30"/>
      <c r="N94" s="6"/>
      <c r="O94" s="7"/>
      <c r="P94" s="7"/>
    </row>
    <row r="95" spans="2:16" ht="15" thickBot="1">
      <c r="B95" s="5" t="s">
        <v>165</v>
      </c>
      <c r="C95" s="4">
        <v>67</v>
      </c>
      <c r="D95" s="2">
        <v>11</v>
      </c>
      <c r="E95" s="4"/>
      <c r="F95" s="4"/>
      <c r="G95" s="4">
        <v>5</v>
      </c>
      <c r="H95" s="4">
        <v>62</v>
      </c>
      <c r="I95" s="4"/>
      <c r="J95" s="4">
        <v>4</v>
      </c>
      <c r="L95" s="10">
        <f t="shared" si="1"/>
        <v>0</v>
      </c>
      <c r="M95" s="30"/>
      <c r="N95" s="6"/>
      <c r="O95" s="7"/>
      <c r="P95" s="7"/>
    </row>
    <row r="96" spans="2:16" ht="15" thickBot="1">
      <c r="B96" s="5" t="s">
        <v>38</v>
      </c>
      <c r="C96" s="4">
        <v>66</v>
      </c>
      <c r="D96" s="2">
        <v>14</v>
      </c>
      <c r="E96" s="4"/>
      <c r="F96" s="4"/>
      <c r="G96" s="4"/>
      <c r="H96" s="4">
        <v>66</v>
      </c>
      <c r="I96" s="4"/>
      <c r="J96" s="4">
        <v>14</v>
      </c>
      <c r="L96" s="10">
        <f t="shared" si="1"/>
        <v>0</v>
      </c>
      <c r="M96" s="30"/>
      <c r="N96" s="6"/>
      <c r="O96" s="7"/>
      <c r="P96" s="7"/>
    </row>
    <row r="97" spans="2:16" ht="15" thickBot="1">
      <c r="B97" s="5" t="s">
        <v>37</v>
      </c>
      <c r="C97" s="4">
        <v>65</v>
      </c>
      <c r="D97" s="2">
        <v>12</v>
      </c>
      <c r="E97" s="4">
        <v>1</v>
      </c>
      <c r="F97" s="4"/>
      <c r="G97" s="4">
        <v>11</v>
      </c>
      <c r="H97" s="4">
        <v>53</v>
      </c>
      <c r="I97" s="4"/>
      <c r="J97" s="4">
        <v>6</v>
      </c>
      <c r="L97" s="10">
        <f t="shared" si="1"/>
        <v>1.5384615384615385E-2</v>
      </c>
      <c r="M97" s="30"/>
      <c r="N97" s="6"/>
      <c r="O97" s="7"/>
      <c r="P97" s="7"/>
    </row>
    <row r="98" spans="2:16" ht="15" thickBot="1">
      <c r="B98" s="5" t="s">
        <v>116</v>
      </c>
      <c r="C98" s="4">
        <v>59</v>
      </c>
      <c r="D98" s="2">
        <v>5</v>
      </c>
      <c r="E98" s="4"/>
      <c r="F98" s="4"/>
      <c r="G98" s="4"/>
      <c r="H98" s="4">
        <v>59</v>
      </c>
      <c r="I98" s="4"/>
      <c r="J98" s="4">
        <v>3</v>
      </c>
      <c r="L98" s="10">
        <f t="shared" si="1"/>
        <v>0</v>
      </c>
      <c r="M98" s="30"/>
      <c r="N98" s="6"/>
      <c r="O98" s="7"/>
      <c r="P98" s="7"/>
    </row>
    <row r="99" spans="2:16" ht="15" thickBot="1">
      <c r="B99" s="5" t="s">
        <v>47</v>
      </c>
      <c r="C99" s="4">
        <v>59</v>
      </c>
      <c r="D99" s="2">
        <v>6</v>
      </c>
      <c r="E99" s="4"/>
      <c r="F99" s="4"/>
      <c r="G99" s="4">
        <v>17</v>
      </c>
      <c r="H99" s="4">
        <v>42</v>
      </c>
      <c r="I99" s="4"/>
      <c r="J99" s="4">
        <v>12</v>
      </c>
      <c r="L99" s="10">
        <f t="shared" si="1"/>
        <v>0</v>
      </c>
      <c r="M99" s="30"/>
      <c r="N99" s="6"/>
      <c r="O99" s="7"/>
      <c r="P99" s="7"/>
    </row>
    <row r="100" spans="2:16" ht="15" thickBot="1">
      <c r="B100" s="5" t="s">
        <v>170</v>
      </c>
      <c r="C100" s="4">
        <v>56</v>
      </c>
      <c r="D100" s="4"/>
      <c r="E100" s="4">
        <v>1</v>
      </c>
      <c r="F100" s="4"/>
      <c r="G100" s="4"/>
      <c r="H100" s="4">
        <v>55</v>
      </c>
      <c r="I100" s="4">
        <v>4</v>
      </c>
      <c r="J100" s="4">
        <v>140</v>
      </c>
      <c r="L100" s="10">
        <f t="shared" si="1"/>
        <v>8.9285714285714288E-2</v>
      </c>
      <c r="M100" s="30"/>
      <c r="N100" s="6"/>
      <c r="O100" s="7"/>
      <c r="P100" s="7"/>
    </row>
    <row r="101" spans="2:16" ht="15" thickBot="1">
      <c r="B101" s="5" t="s">
        <v>161</v>
      </c>
      <c r="C101" s="4">
        <v>55</v>
      </c>
      <c r="D101" s="2">
        <v>3</v>
      </c>
      <c r="E101" s="4"/>
      <c r="F101" s="4"/>
      <c r="G101" s="4">
        <v>17</v>
      </c>
      <c r="H101" s="4">
        <v>38</v>
      </c>
      <c r="I101" s="4"/>
      <c r="J101" s="4">
        <v>11</v>
      </c>
      <c r="L101" s="10">
        <f t="shared" si="1"/>
        <v>0</v>
      </c>
      <c r="M101" s="30"/>
      <c r="N101" s="6"/>
      <c r="O101" s="7"/>
      <c r="P101" s="7"/>
    </row>
    <row r="102" spans="2:16" ht="15" thickBot="1">
      <c r="B102" s="5" t="s">
        <v>92</v>
      </c>
      <c r="C102" s="4">
        <v>54</v>
      </c>
      <c r="D102" s="2">
        <v>5</v>
      </c>
      <c r="E102" s="4"/>
      <c r="F102" s="4"/>
      <c r="G102" s="4">
        <v>1</v>
      </c>
      <c r="H102" s="4">
        <v>53</v>
      </c>
      <c r="I102" s="4">
        <v>1</v>
      </c>
      <c r="J102" s="4">
        <v>14</v>
      </c>
      <c r="L102" s="10">
        <f t="shared" si="1"/>
        <v>1.8518518518518517E-2</v>
      </c>
      <c r="M102" s="30"/>
      <c r="N102" s="6"/>
      <c r="O102" s="7"/>
      <c r="P102" s="7"/>
    </row>
    <row r="103" spans="2:16" ht="21.6" thickBot="1">
      <c r="B103" s="5" t="s">
        <v>108</v>
      </c>
      <c r="C103" s="4">
        <v>50</v>
      </c>
      <c r="D103" s="2">
        <v>1</v>
      </c>
      <c r="E103" s="4"/>
      <c r="F103" s="4"/>
      <c r="G103" s="4"/>
      <c r="H103" s="4">
        <v>50</v>
      </c>
      <c r="I103" s="4"/>
      <c r="J103" s="4">
        <v>36</v>
      </c>
      <c r="L103" s="10">
        <f t="shared" si="1"/>
        <v>0</v>
      </c>
      <c r="M103" s="30"/>
      <c r="N103" s="6"/>
      <c r="O103" s="7"/>
      <c r="P103" s="7"/>
    </row>
    <row r="104" spans="2:16" ht="15" thickBot="1">
      <c r="B104" s="5" t="s">
        <v>158</v>
      </c>
      <c r="C104" s="4">
        <v>47</v>
      </c>
      <c r="D104" s="4"/>
      <c r="E104" s="4"/>
      <c r="F104" s="4"/>
      <c r="G104" s="4">
        <v>1</v>
      </c>
      <c r="H104" s="4">
        <v>46</v>
      </c>
      <c r="I104" s="4"/>
      <c r="J104" s="4">
        <v>52</v>
      </c>
      <c r="L104" s="10">
        <f t="shared" si="1"/>
        <v>0</v>
      </c>
      <c r="M104" s="30"/>
      <c r="N104" s="6"/>
      <c r="O104" s="7"/>
      <c r="P104" s="7"/>
    </row>
    <row r="105" spans="2:16" ht="15" thickBot="1">
      <c r="B105" s="5" t="s">
        <v>159</v>
      </c>
      <c r="C105" s="4">
        <v>43</v>
      </c>
      <c r="D105" s="2">
        <v>2</v>
      </c>
      <c r="E105" s="4"/>
      <c r="F105" s="4"/>
      <c r="G105" s="4"/>
      <c r="H105" s="4">
        <v>43</v>
      </c>
      <c r="I105" s="4"/>
      <c r="J105" s="4">
        <v>1</v>
      </c>
      <c r="L105" s="10">
        <f t="shared" si="1"/>
        <v>0</v>
      </c>
      <c r="M105" s="30"/>
      <c r="N105" s="6"/>
      <c r="O105" s="7"/>
      <c r="P105" s="7"/>
    </row>
    <row r="106" spans="2:16" ht="15" thickBot="1">
      <c r="B106" s="5" t="s">
        <v>155</v>
      </c>
      <c r="C106" s="4">
        <v>40</v>
      </c>
      <c r="D106" s="2">
        <v>16</v>
      </c>
      <c r="E106" s="4">
        <v>1</v>
      </c>
      <c r="F106" s="3">
        <v>1</v>
      </c>
      <c r="G106" s="4">
        <v>1</v>
      </c>
      <c r="H106" s="4">
        <v>38</v>
      </c>
      <c r="I106" s="4"/>
      <c r="J106" s="4">
        <v>1</v>
      </c>
      <c r="L106" s="10">
        <f t="shared" si="1"/>
        <v>2.5000000000000001E-2</v>
      </c>
      <c r="M106" s="30"/>
      <c r="N106" s="6"/>
      <c r="O106" s="7"/>
      <c r="P106" s="7"/>
    </row>
    <row r="107" spans="2:16" ht="15" thickBot="1">
      <c r="B107" s="5" t="s">
        <v>152</v>
      </c>
      <c r="C107" s="4">
        <v>40</v>
      </c>
      <c r="D107" s="4"/>
      <c r="E107" s="4"/>
      <c r="F107" s="4"/>
      <c r="G107" s="4">
        <v>2</v>
      </c>
      <c r="H107" s="4">
        <v>38</v>
      </c>
      <c r="I107" s="4"/>
      <c r="J107" s="4">
        <v>2</v>
      </c>
      <c r="L107" s="10">
        <f t="shared" si="1"/>
        <v>0</v>
      </c>
      <c r="M107" s="30"/>
      <c r="N107" s="6"/>
      <c r="O107" s="7"/>
      <c r="P107" s="7"/>
    </row>
    <row r="108" spans="2:16" ht="15" thickBot="1">
      <c r="B108" s="5" t="s">
        <v>169</v>
      </c>
      <c r="C108" s="4">
        <v>37</v>
      </c>
      <c r="D108" s="4"/>
      <c r="E108" s="4">
        <v>1</v>
      </c>
      <c r="F108" s="4"/>
      <c r="G108" s="4"/>
      <c r="H108" s="4">
        <v>36</v>
      </c>
      <c r="I108" s="4">
        <v>7</v>
      </c>
      <c r="J108" s="4">
        <v>99</v>
      </c>
      <c r="L108" s="10">
        <f t="shared" si="1"/>
        <v>0.21621621621621623</v>
      </c>
      <c r="M108" s="30"/>
      <c r="N108" s="6"/>
      <c r="O108" s="7"/>
      <c r="P108" s="7"/>
    </row>
    <row r="109" spans="2:16" ht="15" thickBot="1">
      <c r="B109" s="5" t="s">
        <v>36</v>
      </c>
      <c r="C109" s="4">
        <v>37</v>
      </c>
      <c r="D109" s="4"/>
      <c r="E109" s="4"/>
      <c r="F109" s="4"/>
      <c r="G109" s="4"/>
      <c r="H109" s="4">
        <v>37</v>
      </c>
      <c r="I109" s="4"/>
      <c r="J109" s="4">
        <v>970</v>
      </c>
      <c r="L109" s="10">
        <f t="shared" si="1"/>
        <v>0</v>
      </c>
      <c r="M109" s="30"/>
      <c r="N109" s="6"/>
      <c r="O109" s="7"/>
      <c r="P109" s="7"/>
    </row>
    <row r="110" spans="2:16" ht="15" thickBot="1">
      <c r="B110" s="5" t="s">
        <v>96</v>
      </c>
      <c r="C110" s="4">
        <v>35</v>
      </c>
      <c r="D110" s="2">
        <v>14</v>
      </c>
      <c r="E110" s="4">
        <v>1</v>
      </c>
      <c r="F110" s="4"/>
      <c r="G110" s="4"/>
      <c r="H110" s="4">
        <v>34</v>
      </c>
      <c r="I110" s="4"/>
      <c r="J110" s="4">
        <v>3</v>
      </c>
      <c r="L110" s="10">
        <f t="shared" si="1"/>
        <v>2.8571428571428571E-2</v>
      </c>
      <c r="M110" s="30"/>
      <c r="N110" s="6"/>
      <c r="O110" s="7"/>
      <c r="P110" s="7"/>
    </row>
    <row r="111" spans="2:16" ht="15" thickBot="1">
      <c r="B111" s="5" t="s">
        <v>160</v>
      </c>
      <c r="C111" s="4">
        <v>32</v>
      </c>
      <c r="D111" s="4"/>
      <c r="E111" s="4"/>
      <c r="F111" s="4"/>
      <c r="G111" s="4"/>
      <c r="H111" s="4">
        <v>32</v>
      </c>
      <c r="I111" s="4"/>
      <c r="J111" s="4">
        <v>184</v>
      </c>
      <c r="L111" s="10">
        <f t="shared" si="1"/>
        <v>0</v>
      </c>
      <c r="M111" s="30"/>
      <c r="N111" s="6"/>
      <c r="O111" s="7"/>
      <c r="P111" s="7"/>
    </row>
    <row r="112" spans="2:16" ht="15" thickBot="1">
      <c r="B112" s="5" t="s">
        <v>168</v>
      </c>
      <c r="C112" s="4">
        <v>30</v>
      </c>
      <c r="D112" s="2">
        <v>7</v>
      </c>
      <c r="E112" s="4">
        <v>1</v>
      </c>
      <c r="F112" s="4"/>
      <c r="G112" s="4"/>
      <c r="H112" s="4">
        <v>29</v>
      </c>
      <c r="I112" s="4"/>
      <c r="J112" s="4">
        <v>0.3</v>
      </c>
      <c r="L112" s="10">
        <f t="shared" si="1"/>
        <v>3.3333333333333333E-2</v>
      </c>
      <c r="M112" s="30"/>
      <c r="N112" s="6"/>
      <c r="O112" s="7"/>
      <c r="P112" s="7"/>
    </row>
    <row r="113" spans="2:16" ht="15" thickBot="1">
      <c r="B113" s="5" t="s">
        <v>140</v>
      </c>
      <c r="C113" s="4">
        <v>30</v>
      </c>
      <c r="D113" s="2">
        <v>8</v>
      </c>
      <c r="E113" s="4"/>
      <c r="F113" s="4"/>
      <c r="G113" s="4">
        <v>2</v>
      </c>
      <c r="H113" s="4">
        <v>28</v>
      </c>
      <c r="I113" s="4"/>
      <c r="J113" s="4">
        <v>0.1</v>
      </c>
      <c r="L113" s="10">
        <f t="shared" si="1"/>
        <v>0</v>
      </c>
      <c r="M113" s="30"/>
      <c r="N113" s="6"/>
      <c r="O113" s="7"/>
      <c r="P113" s="7"/>
    </row>
    <row r="114" spans="2:16" ht="15" thickBot="1">
      <c r="B114" s="5" t="s">
        <v>164</v>
      </c>
      <c r="C114" s="4">
        <v>28</v>
      </c>
      <c r="D114" s="2">
        <v>14</v>
      </c>
      <c r="E114" s="4">
        <v>2</v>
      </c>
      <c r="F114" s="3">
        <v>1</v>
      </c>
      <c r="G114" s="4"/>
      <c r="H114" s="4">
        <v>26</v>
      </c>
      <c r="I114" s="4">
        <v>1</v>
      </c>
      <c r="J114" s="4">
        <v>22</v>
      </c>
      <c r="L114" s="10">
        <f t="shared" si="1"/>
        <v>0.10714285714285714</v>
      </c>
      <c r="M114" s="30"/>
      <c r="N114" s="6"/>
      <c r="O114" s="7"/>
      <c r="P114" s="7"/>
    </row>
    <row r="115" spans="2:16" ht="15" thickBot="1">
      <c r="B115" s="5" t="s">
        <v>141</v>
      </c>
      <c r="C115" s="4">
        <v>27</v>
      </c>
      <c r="D115" s="2">
        <v>3</v>
      </c>
      <c r="E115" s="4">
        <v>2</v>
      </c>
      <c r="F115" s="4"/>
      <c r="G115" s="4">
        <v>3</v>
      </c>
      <c r="H115" s="4">
        <v>22</v>
      </c>
      <c r="I115" s="4"/>
      <c r="J115" s="4">
        <v>0.2</v>
      </c>
      <c r="L115" s="10">
        <f t="shared" si="1"/>
        <v>7.407407407407407E-2</v>
      </c>
      <c r="M115" s="30"/>
      <c r="N115" s="6"/>
      <c r="O115" s="7"/>
      <c r="P115" s="7"/>
    </row>
    <row r="116" spans="2:16" ht="15" thickBot="1">
      <c r="B116" s="5" t="s">
        <v>231</v>
      </c>
      <c r="C116" s="4">
        <v>27</v>
      </c>
      <c r="D116" s="2">
        <v>12</v>
      </c>
      <c r="E116" s="4">
        <v>1</v>
      </c>
      <c r="F116" s="3">
        <v>1</v>
      </c>
      <c r="G116" s="4"/>
      <c r="H116" s="4">
        <v>26</v>
      </c>
      <c r="I116" s="4"/>
      <c r="J116" s="4">
        <v>160</v>
      </c>
      <c r="L116" s="10">
        <f t="shared" si="1"/>
        <v>3.7037037037037035E-2</v>
      </c>
      <c r="M116" s="30"/>
      <c r="N116" s="6"/>
      <c r="O116" s="7"/>
      <c r="P116" s="7"/>
    </row>
    <row r="117" spans="2:16" ht="15" thickBot="1">
      <c r="B117" s="5" t="s">
        <v>162</v>
      </c>
      <c r="C117" s="4">
        <v>26</v>
      </c>
      <c r="D117" s="2">
        <v>2</v>
      </c>
      <c r="E117" s="4"/>
      <c r="F117" s="4"/>
      <c r="G117" s="4"/>
      <c r="H117" s="4">
        <v>26</v>
      </c>
      <c r="I117" s="4"/>
      <c r="J117" s="4">
        <v>3</v>
      </c>
      <c r="L117" s="10">
        <f t="shared" si="1"/>
        <v>0</v>
      </c>
      <c r="M117" s="30"/>
      <c r="N117" s="6"/>
      <c r="O117" s="7"/>
      <c r="P117" s="7"/>
    </row>
    <row r="118" spans="2:16" ht="15" thickBot="1">
      <c r="B118" s="5" t="s">
        <v>144</v>
      </c>
      <c r="C118" s="4">
        <v>24</v>
      </c>
      <c r="D118" s="2">
        <v>5</v>
      </c>
      <c r="E118" s="4"/>
      <c r="F118" s="4"/>
      <c r="G118" s="4"/>
      <c r="H118" s="4">
        <v>24</v>
      </c>
      <c r="I118" s="4"/>
      <c r="J118" s="4">
        <v>2</v>
      </c>
      <c r="L118" s="10">
        <f t="shared" si="1"/>
        <v>0</v>
      </c>
      <c r="M118" s="30"/>
      <c r="N118" s="6"/>
      <c r="O118" s="7"/>
      <c r="P118" s="7"/>
    </row>
    <row r="119" spans="2:16" ht="15" thickBot="1">
      <c r="B119" s="5" t="s">
        <v>166</v>
      </c>
      <c r="C119" s="4">
        <v>23</v>
      </c>
      <c r="D119" s="2">
        <v>2</v>
      </c>
      <c r="E119" s="4">
        <v>1</v>
      </c>
      <c r="F119" s="4"/>
      <c r="G119" s="4"/>
      <c r="H119" s="4">
        <v>22</v>
      </c>
      <c r="I119" s="4"/>
      <c r="J119" s="4">
        <v>0.7</v>
      </c>
      <c r="L119" s="10">
        <f t="shared" si="1"/>
        <v>4.3478260869565216E-2</v>
      </c>
      <c r="M119" s="30"/>
      <c r="N119" s="6"/>
      <c r="O119" s="7"/>
      <c r="P119" s="7"/>
    </row>
    <row r="120" spans="2:16" ht="15" thickBot="1">
      <c r="B120" s="5" t="s">
        <v>230</v>
      </c>
      <c r="C120" s="4">
        <v>23</v>
      </c>
      <c r="D120" s="2">
        <v>2</v>
      </c>
      <c r="E120" s="4">
        <v>1</v>
      </c>
      <c r="F120" s="4"/>
      <c r="G120" s="4"/>
      <c r="H120" s="4">
        <v>22</v>
      </c>
      <c r="I120" s="4"/>
      <c r="J120" s="4">
        <v>8</v>
      </c>
      <c r="L120" s="10">
        <f t="shared" si="1"/>
        <v>4.3478260869565216E-2</v>
      </c>
      <c r="M120" s="30"/>
      <c r="N120" s="6"/>
      <c r="O120" s="7"/>
      <c r="P120" s="7"/>
    </row>
    <row r="121" spans="2:16" ht="15" thickBot="1">
      <c r="B121" s="5" t="s">
        <v>173</v>
      </c>
      <c r="C121" s="4">
        <v>23</v>
      </c>
      <c r="D121" s="2">
        <v>5</v>
      </c>
      <c r="E121" s="4"/>
      <c r="F121" s="4"/>
      <c r="G121" s="4">
        <v>1</v>
      </c>
      <c r="H121" s="4">
        <v>22</v>
      </c>
      <c r="I121" s="4"/>
      <c r="J121" s="4">
        <v>586</v>
      </c>
      <c r="L121" s="10">
        <f t="shared" si="1"/>
        <v>0</v>
      </c>
      <c r="M121" s="30"/>
      <c r="N121" s="6"/>
      <c r="O121" s="7"/>
      <c r="P121" s="7"/>
    </row>
    <row r="122" spans="2:16" ht="15" thickBot="1">
      <c r="B122" s="5" t="s">
        <v>114</v>
      </c>
      <c r="C122" s="4">
        <v>22</v>
      </c>
      <c r="D122" s="4"/>
      <c r="E122" s="4">
        <v>1</v>
      </c>
      <c r="F122" s="4"/>
      <c r="G122" s="4"/>
      <c r="H122" s="4">
        <v>21</v>
      </c>
      <c r="I122" s="4">
        <v>1</v>
      </c>
      <c r="J122" s="4">
        <v>3</v>
      </c>
      <c r="L122" s="10">
        <f t="shared" si="1"/>
        <v>9.0909090909090912E-2</v>
      </c>
      <c r="M122" s="30"/>
      <c r="N122" s="6"/>
      <c r="O122" s="7"/>
      <c r="P122" s="7"/>
    </row>
    <row r="123" spans="2:16" ht="15" thickBot="1">
      <c r="B123" s="5" t="s">
        <v>181</v>
      </c>
      <c r="C123" s="4">
        <v>22</v>
      </c>
      <c r="D123" s="2">
        <v>3</v>
      </c>
      <c r="E123" s="4"/>
      <c r="F123" s="4"/>
      <c r="G123" s="4">
        <v>10</v>
      </c>
      <c r="H123" s="4">
        <v>12</v>
      </c>
      <c r="I123" s="4"/>
      <c r="J123" s="4">
        <v>34</v>
      </c>
      <c r="L123" s="10">
        <f t="shared" si="1"/>
        <v>0</v>
      </c>
      <c r="M123" s="30"/>
      <c r="N123" s="6"/>
      <c r="O123" s="7"/>
      <c r="P123" s="7"/>
    </row>
    <row r="124" spans="2:16" ht="15" thickBot="1">
      <c r="B124" s="5" t="s">
        <v>83</v>
      </c>
      <c r="C124" s="4">
        <v>21</v>
      </c>
      <c r="D124" s="2">
        <v>5</v>
      </c>
      <c r="E124" s="4"/>
      <c r="F124" s="4"/>
      <c r="G124" s="4"/>
      <c r="H124" s="4">
        <v>21</v>
      </c>
      <c r="I124" s="4"/>
      <c r="J124" s="4">
        <v>33</v>
      </c>
      <c r="L124" s="10">
        <f t="shared" si="1"/>
        <v>0</v>
      </c>
      <c r="M124" s="30"/>
      <c r="N124" s="6"/>
      <c r="O124" s="7"/>
      <c r="P124" s="7"/>
    </row>
    <row r="125" spans="2:16" ht="15" thickBot="1">
      <c r="B125" s="5" t="s">
        <v>128</v>
      </c>
      <c r="C125" s="4">
        <v>19</v>
      </c>
      <c r="D125" s="2">
        <v>2</v>
      </c>
      <c r="E125" s="4">
        <v>1</v>
      </c>
      <c r="F125" s="4"/>
      <c r="G125" s="4"/>
      <c r="H125" s="4">
        <v>18</v>
      </c>
      <c r="I125" s="4"/>
      <c r="J125" s="4">
        <v>1</v>
      </c>
      <c r="L125" s="10">
        <f t="shared" si="1"/>
        <v>5.2631578947368418E-2</v>
      </c>
      <c r="M125" s="30"/>
      <c r="N125" s="6"/>
      <c r="O125" s="7"/>
      <c r="P125" s="7"/>
    </row>
    <row r="126" spans="2:16" ht="15" thickBot="1">
      <c r="B126" s="5" t="s">
        <v>121</v>
      </c>
      <c r="C126" s="4">
        <v>19</v>
      </c>
      <c r="D126" s="4"/>
      <c r="E126" s="4">
        <v>1</v>
      </c>
      <c r="F126" s="4"/>
      <c r="G126" s="4">
        <v>2</v>
      </c>
      <c r="H126" s="4">
        <v>16</v>
      </c>
      <c r="I126" s="4"/>
      <c r="J126" s="4">
        <v>6</v>
      </c>
      <c r="L126" s="10">
        <f t="shared" si="1"/>
        <v>5.2631578947368418E-2</v>
      </c>
      <c r="M126" s="30"/>
      <c r="N126" s="6"/>
      <c r="O126" s="7"/>
      <c r="P126" s="7"/>
    </row>
    <row r="127" spans="2:16" ht="15" thickBot="1">
      <c r="B127" s="5" t="s">
        <v>172</v>
      </c>
      <c r="C127" s="4">
        <v>19</v>
      </c>
      <c r="D127" s="2">
        <v>2</v>
      </c>
      <c r="E127" s="4"/>
      <c r="F127" s="4"/>
      <c r="G127" s="4"/>
      <c r="H127" s="4">
        <v>19</v>
      </c>
      <c r="I127" s="4"/>
      <c r="J127" s="4">
        <v>1</v>
      </c>
      <c r="L127" s="10">
        <f t="shared" si="1"/>
        <v>0</v>
      </c>
      <c r="M127" s="30"/>
      <c r="N127" s="6"/>
      <c r="O127" s="7"/>
      <c r="P127" s="7"/>
    </row>
    <row r="128" spans="2:16" ht="15" thickBot="1">
      <c r="B128" s="5" t="s">
        <v>138</v>
      </c>
      <c r="C128" s="4">
        <v>18</v>
      </c>
      <c r="D128" s="4"/>
      <c r="E128" s="4">
        <v>1</v>
      </c>
      <c r="F128" s="4"/>
      <c r="G128" s="4"/>
      <c r="H128" s="4">
        <v>17</v>
      </c>
      <c r="I128" s="4"/>
      <c r="J128" s="4">
        <v>23</v>
      </c>
      <c r="L128" s="10">
        <f t="shared" si="1"/>
        <v>5.5555555555555552E-2</v>
      </c>
      <c r="M128" s="30"/>
      <c r="N128" s="6"/>
      <c r="O128" s="7"/>
      <c r="P128" s="7"/>
    </row>
    <row r="129" spans="2:16" ht="15" thickBot="1">
      <c r="B129" s="5" t="s">
        <v>175</v>
      </c>
      <c r="C129" s="4">
        <v>18</v>
      </c>
      <c r="D129" s="4"/>
      <c r="E129" s="4"/>
      <c r="F129" s="4"/>
      <c r="G129" s="4"/>
      <c r="H129" s="4">
        <v>18</v>
      </c>
      <c r="I129" s="4"/>
      <c r="J129" s="4">
        <v>60</v>
      </c>
      <c r="L129" s="10">
        <f t="shared" si="1"/>
        <v>0</v>
      </c>
      <c r="M129" s="30"/>
      <c r="N129" s="6"/>
      <c r="O129" s="7"/>
      <c r="P129" s="7"/>
    </row>
    <row r="130" spans="2:16" ht="15" thickBot="1">
      <c r="B130" s="5" t="s">
        <v>180</v>
      </c>
      <c r="C130" s="4">
        <v>16</v>
      </c>
      <c r="D130" s="4"/>
      <c r="E130" s="4"/>
      <c r="F130" s="4"/>
      <c r="G130" s="4"/>
      <c r="H130" s="4">
        <v>16</v>
      </c>
      <c r="I130" s="4"/>
      <c r="J130" s="4">
        <v>2</v>
      </c>
      <c r="L130" s="10">
        <f t="shared" si="1"/>
        <v>0</v>
      </c>
      <c r="M130" s="30"/>
      <c r="N130" s="6"/>
      <c r="O130" s="7"/>
      <c r="P130" s="7"/>
    </row>
    <row r="131" spans="2:16" ht="15" thickBot="1">
      <c r="B131" s="5" t="s">
        <v>71</v>
      </c>
      <c r="C131" s="4">
        <v>15</v>
      </c>
      <c r="D131" s="4"/>
      <c r="E131" s="4"/>
      <c r="F131" s="4"/>
      <c r="G131" s="4"/>
      <c r="H131" s="4">
        <v>15</v>
      </c>
      <c r="I131" s="4"/>
      <c r="J131" s="4">
        <v>53</v>
      </c>
      <c r="L131" s="10">
        <f t="shared" si="1"/>
        <v>0</v>
      </c>
      <c r="M131" s="30"/>
      <c r="N131" s="6"/>
      <c r="O131" s="7"/>
      <c r="P131" s="7"/>
    </row>
    <row r="132" spans="2:16" ht="15" thickBot="1">
      <c r="B132" s="5" t="s">
        <v>26</v>
      </c>
      <c r="C132" s="4">
        <v>15</v>
      </c>
      <c r="D132" s="2">
        <v>5</v>
      </c>
      <c r="E132" s="4"/>
      <c r="F132" s="4"/>
      <c r="G132" s="4">
        <v>2</v>
      </c>
      <c r="H132" s="4">
        <v>13</v>
      </c>
      <c r="I132" s="4"/>
      <c r="J132" s="4">
        <v>445</v>
      </c>
      <c r="L132" s="10">
        <f t="shared" ref="L132:L195" si="2">(E132+I132)/C132</f>
        <v>0</v>
      </c>
      <c r="M132" s="30"/>
      <c r="N132" s="6"/>
      <c r="O132" s="7"/>
      <c r="P132" s="7"/>
    </row>
    <row r="133" spans="2:16" ht="15" thickBot="1">
      <c r="B133" s="5" t="s">
        <v>118</v>
      </c>
      <c r="C133" s="4">
        <v>15</v>
      </c>
      <c r="D133" s="2">
        <v>8</v>
      </c>
      <c r="E133" s="4"/>
      <c r="F133" s="4"/>
      <c r="G133" s="4"/>
      <c r="H133" s="4">
        <v>15</v>
      </c>
      <c r="I133" s="4"/>
      <c r="J133" s="4">
        <v>0.3</v>
      </c>
      <c r="L133" s="10">
        <f t="shared" si="2"/>
        <v>0</v>
      </c>
      <c r="M133" s="30"/>
      <c r="N133" s="6"/>
      <c r="O133" s="7"/>
      <c r="P133" s="7"/>
    </row>
    <row r="134" spans="2:16" ht="15" thickBot="1">
      <c r="B134" s="5" t="s">
        <v>86</v>
      </c>
      <c r="C134" s="4">
        <v>14</v>
      </c>
      <c r="D134" s="4"/>
      <c r="E134" s="4"/>
      <c r="F134" s="4"/>
      <c r="G134" s="4"/>
      <c r="H134" s="4">
        <v>14</v>
      </c>
      <c r="I134" s="4"/>
      <c r="J134" s="4">
        <v>49</v>
      </c>
      <c r="L134" s="10">
        <f t="shared" si="2"/>
        <v>0</v>
      </c>
      <c r="M134" s="30"/>
      <c r="N134" s="6"/>
      <c r="O134" s="7"/>
      <c r="P134" s="7"/>
    </row>
    <row r="135" spans="2:16" ht="15" thickBot="1">
      <c r="B135" s="5" t="s">
        <v>163</v>
      </c>
      <c r="C135" s="4">
        <v>14</v>
      </c>
      <c r="D135" s="4"/>
      <c r="E135" s="4"/>
      <c r="F135" s="4"/>
      <c r="G135" s="4">
        <v>1</v>
      </c>
      <c r="H135" s="4">
        <v>13</v>
      </c>
      <c r="I135" s="4"/>
      <c r="J135" s="4">
        <v>0.5</v>
      </c>
      <c r="L135" s="10">
        <f t="shared" si="2"/>
        <v>0</v>
      </c>
      <c r="M135" s="30"/>
      <c r="N135" s="6"/>
      <c r="O135" s="7"/>
      <c r="P135" s="7"/>
    </row>
    <row r="136" spans="2:16" ht="15" thickBot="1">
      <c r="B136" s="5" t="s">
        <v>53</v>
      </c>
      <c r="C136" s="4">
        <v>14</v>
      </c>
      <c r="D136" s="4"/>
      <c r="E136" s="4"/>
      <c r="F136" s="4"/>
      <c r="G136" s="4"/>
      <c r="H136" s="4">
        <v>14</v>
      </c>
      <c r="I136" s="4"/>
      <c r="J136" s="4">
        <v>2</v>
      </c>
      <c r="L136" s="10">
        <f t="shared" si="2"/>
        <v>0</v>
      </c>
      <c r="M136" s="30"/>
      <c r="N136" s="6"/>
      <c r="O136" s="7"/>
      <c r="P136" s="7"/>
    </row>
    <row r="137" spans="2:16" ht="15" thickBot="1">
      <c r="B137" s="5" t="s">
        <v>190</v>
      </c>
      <c r="C137" s="4">
        <v>13</v>
      </c>
      <c r="D137" s="4"/>
      <c r="E137" s="4"/>
      <c r="F137" s="4"/>
      <c r="G137" s="4">
        <v>3</v>
      </c>
      <c r="H137" s="4">
        <v>10</v>
      </c>
      <c r="I137" s="4"/>
      <c r="J137" s="4">
        <v>24</v>
      </c>
      <c r="L137" s="10">
        <f t="shared" si="2"/>
        <v>0</v>
      </c>
      <c r="M137" s="30"/>
      <c r="N137" s="6"/>
      <c r="O137" s="7"/>
      <c r="P137" s="7"/>
    </row>
    <row r="138" spans="2:16" ht="15" thickBot="1">
      <c r="B138" s="5" t="s">
        <v>185</v>
      </c>
      <c r="C138" s="4">
        <v>12</v>
      </c>
      <c r="D138" s="2">
        <v>6</v>
      </c>
      <c r="E138" s="4"/>
      <c r="F138" s="4"/>
      <c r="G138" s="4"/>
      <c r="H138" s="4">
        <v>12</v>
      </c>
      <c r="I138" s="4"/>
      <c r="J138" s="4">
        <v>0.2</v>
      </c>
      <c r="L138" s="10">
        <f t="shared" si="2"/>
        <v>0</v>
      </c>
      <c r="M138" s="30"/>
      <c r="N138" s="6"/>
      <c r="O138" s="7"/>
      <c r="P138" s="7"/>
    </row>
    <row r="139" spans="2:16" ht="15" thickBot="1">
      <c r="B139" s="5" t="s">
        <v>133</v>
      </c>
      <c r="C139" s="4">
        <v>11</v>
      </c>
      <c r="D139" s="2">
        <v>2</v>
      </c>
      <c r="E139" s="4"/>
      <c r="F139" s="4"/>
      <c r="G139" s="4"/>
      <c r="H139" s="4">
        <v>11</v>
      </c>
      <c r="I139" s="4"/>
      <c r="J139" s="4">
        <v>0.1</v>
      </c>
      <c r="L139" s="10">
        <f t="shared" si="2"/>
        <v>0</v>
      </c>
      <c r="M139" s="30"/>
      <c r="N139" s="6"/>
      <c r="O139" s="7"/>
      <c r="P139" s="7"/>
    </row>
    <row r="140" spans="2:16" ht="15" thickBot="1">
      <c r="B140" s="5" t="s">
        <v>101</v>
      </c>
      <c r="C140" s="4">
        <v>11</v>
      </c>
      <c r="D140" s="4"/>
      <c r="E140" s="4"/>
      <c r="F140" s="4"/>
      <c r="G140" s="4"/>
      <c r="H140" s="4">
        <v>11</v>
      </c>
      <c r="I140" s="4"/>
      <c r="J140" s="4">
        <v>40</v>
      </c>
      <c r="L140" s="10">
        <f t="shared" si="2"/>
        <v>0</v>
      </c>
      <c r="M140" s="30"/>
      <c r="N140" s="6"/>
      <c r="O140" s="7"/>
      <c r="P140" s="7"/>
    </row>
    <row r="141" spans="2:16" ht="15" thickBot="1">
      <c r="B141" s="5" t="s">
        <v>194</v>
      </c>
      <c r="C141" s="4">
        <v>10</v>
      </c>
      <c r="D141" s="4"/>
      <c r="E141" s="4"/>
      <c r="F141" s="4"/>
      <c r="G141" s="4"/>
      <c r="H141" s="4">
        <v>10</v>
      </c>
      <c r="I141" s="4"/>
      <c r="J141" s="4">
        <v>3</v>
      </c>
      <c r="L141" s="10">
        <f t="shared" si="2"/>
        <v>0</v>
      </c>
      <c r="M141" s="30"/>
      <c r="N141" s="6"/>
      <c r="O141" s="7"/>
      <c r="P141" s="7"/>
    </row>
    <row r="142" spans="2:16" ht="15" thickBot="1">
      <c r="B142" s="5" t="s">
        <v>50</v>
      </c>
      <c r="C142" s="4">
        <v>8</v>
      </c>
      <c r="D142" s="2">
        <v>3</v>
      </c>
      <c r="E142" s="4"/>
      <c r="F142" s="4"/>
      <c r="G142" s="4">
        <v>1</v>
      </c>
      <c r="H142" s="4">
        <v>7</v>
      </c>
      <c r="I142" s="4"/>
      <c r="J142" s="4">
        <v>75</v>
      </c>
      <c r="L142" s="10">
        <f t="shared" si="2"/>
        <v>0</v>
      </c>
      <c r="M142" s="30"/>
      <c r="N142" s="6"/>
      <c r="O142" s="7"/>
      <c r="P142" s="7"/>
    </row>
    <row r="143" spans="2:16" ht="15" thickBot="1">
      <c r="B143" s="5" t="s">
        <v>201</v>
      </c>
      <c r="C143" s="4">
        <v>7</v>
      </c>
      <c r="D143" s="4"/>
      <c r="E143" s="4"/>
      <c r="F143" s="4"/>
      <c r="G143" s="4"/>
      <c r="H143" s="4">
        <v>7</v>
      </c>
      <c r="I143" s="4"/>
      <c r="J143" s="4">
        <v>71</v>
      </c>
      <c r="L143" s="10">
        <f t="shared" si="2"/>
        <v>0</v>
      </c>
      <c r="M143" s="30"/>
      <c r="N143" s="6"/>
      <c r="O143" s="7"/>
      <c r="P143" s="7"/>
    </row>
    <row r="144" spans="2:16" ht="15" thickBot="1">
      <c r="B144" s="5" t="s">
        <v>192</v>
      </c>
      <c r="C144" s="4">
        <v>6</v>
      </c>
      <c r="D144" s="4"/>
      <c r="E144" s="4"/>
      <c r="F144" s="4"/>
      <c r="G144" s="4"/>
      <c r="H144" s="4">
        <v>6</v>
      </c>
      <c r="I144" s="4"/>
      <c r="J144" s="4">
        <v>4</v>
      </c>
      <c r="L144" s="10">
        <f t="shared" si="2"/>
        <v>0</v>
      </c>
      <c r="M144" s="30"/>
      <c r="N144" s="6"/>
      <c r="O144" s="7"/>
      <c r="P144" s="7"/>
    </row>
    <row r="145" spans="2:16" ht="15" thickBot="1">
      <c r="B145" s="5" t="s">
        <v>232</v>
      </c>
      <c r="C145" s="4">
        <v>6</v>
      </c>
      <c r="D145" s="4"/>
      <c r="E145" s="4"/>
      <c r="F145" s="4"/>
      <c r="G145" s="4"/>
      <c r="H145" s="4">
        <v>6</v>
      </c>
      <c r="I145" s="4"/>
      <c r="J145" s="4">
        <v>57</v>
      </c>
      <c r="L145" s="10">
        <f t="shared" si="2"/>
        <v>0</v>
      </c>
      <c r="M145" s="30"/>
      <c r="N145" s="6"/>
      <c r="O145" s="7"/>
      <c r="P145" s="7"/>
    </row>
    <row r="146" spans="2:16" ht="15" thickBot="1">
      <c r="B146" s="5" t="s">
        <v>187</v>
      </c>
      <c r="C146" s="4">
        <v>5</v>
      </c>
      <c r="D146" s="4"/>
      <c r="E146" s="4">
        <v>1</v>
      </c>
      <c r="F146" s="4"/>
      <c r="G146" s="4"/>
      <c r="H146" s="4">
        <v>4</v>
      </c>
      <c r="I146" s="4"/>
      <c r="J146" s="4">
        <v>2</v>
      </c>
      <c r="L146" s="10">
        <f t="shared" si="2"/>
        <v>0.2</v>
      </c>
      <c r="M146" s="30"/>
      <c r="N146" s="6"/>
      <c r="O146" s="7"/>
      <c r="P146" s="7"/>
    </row>
    <row r="147" spans="2:16" ht="15" thickBot="1">
      <c r="B147" s="5" t="s">
        <v>44</v>
      </c>
      <c r="C147" s="4">
        <v>5</v>
      </c>
      <c r="D147" s="2">
        <v>3</v>
      </c>
      <c r="E147" s="4"/>
      <c r="F147" s="4"/>
      <c r="G147" s="4"/>
      <c r="H147" s="4">
        <v>5</v>
      </c>
      <c r="I147" s="4"/>
      <c r="J147" s="4">
        <v>59</v>
      </c>
      <c r="L147" s="10">
        <f t="shared" si="2"/>
        <v>0</v>
      </c>
      <c r="M147" s="30"/>
      <c r="N147" s="6"/>
      <c r="O147" s="7"/>
      <c r="P147" s="7"/>
    </row>
    <row r="148" spans="2:16" ht="15" thickBot="1">
      <c r="B148" s="5" t="s">
        <v>182</v>
      </c>
      <c r="C148" s="4">
        <v>5</v>
      </c>
      <c r="D148" s="4"/>
      <c r="E148" s="4"/>
      <c r="F148" s="4"/>
      <c r="G148" s="4"/>
      <c r="H148" s="4">
        <v>5</v>
      </c>
      <c r="I148" s="4"/>
      <c r="J148" s="4">
        <v>129</v>
      </c>
      <c r="L148" s="10">
        <f t="shared" si="2"/>
        <v>0</v>
      </c>
      <c r="M148" s="30"/>
      <c r="N148" s="6"/>
      <c r="O148" s="7"/>
      <c r="P148" s="7"/>
    </row>
    <row r="149" spans="2:16" ht="15" thickBot="1">
      <c r="B149" s="5" t="s">
        <v>200</v>
      </c>
      <c r="C149" s="4">
        <v>5</v>
      </c>
      <c r="D149" s="4"/>
      <c r="E149" s="4"/>
      <c r="F149" s="4"/>
      <c r="G149" s="4"/>
      <c r="H149" s="4">
        <v>5</v>
      </c>
      <c r="I149" s="4"/>
      <c r="J149" s="4">
        <v>9</v>
      </c>
      <c r="L149" s="10">
        <f t="shared" si="2"/>
        <v>0</v>
      </c>
      <c r="M149" s="30"/>
      <c r="N149" s="6"/>
      <c r="O149" s="7"/>
      <c r="P149" s="7"/>
    </row>
    <row r="150" spans="2:16" ht="15" thickBot="1">
      <c r="B150" s="5" t="s">
        <v>183</v>
      </c>
      <c r="C150" s="4">
        <v>4</v>
      </c>
      <c r="D150" s="4"/>
      <c r="E150" s="4"/>
      <c r="F150" s="4"/>
      <c r="G150" s="4"/>
      <c r="H150" s="4">
        <v>4</v>
      </c>
      <c r="I150" s="4"/>
      <c r="J150" s="4">
        <v>10</v>
      </c>
      <c r="L150" s="10">
        <f t="shared" si="2"/>
        <v>0</v>
      </c>
      <c r="M150" s="30"/>
      <c r="N150" s="6"/>
      <c r="O150" s="7"/>
      <c r="P150" s="7"/>
    </row>
    <row r="151" spans="2:16" ht="15" thickBot="1">
      <c r="B151" s="5" t="s">
        <v>27</v>
      </c>
      <c r="C151" s="4">
        <v>4</v>
      </c>
      <c r="D151" s="2">
        <v>2</v>
      </c>
      <c r="E151" s="4"/>
      <c r="F151" s="4"/>
      <c r="G151" s="4"/>
      <c r="H151" s="4">
        <v>4</v>
      </c>
      <c r="I151" s="4"/>
      <c r="J151" s="4">
        <v>70</v>
      </c>
      <c r="L151" s="10">
        <f t="shared" si="2"/>
        <v>0</v>
      </c>
      <c r="M151" s="30"/>
      <c r="N151" s="6"/>
      <c r="O151" s="7"/>
      <c r="P151" s="7"/>
    </row>
    <row r="152" spans="2:16" ht="15" thickBot="1">
      <c r="B152" s="5" t="s">
        <v>23</v>
      </c>
      <c r="C152" s="4">
        <v>4</v>
      </c>
      <c r="D152" s="4"/>
      <c r="E152" s="4"/>
      <c r="F152" s="4"/>
      <c r="G152" s="4"/>
      <c r="H152" s="4">
        <v>4</v>
      </c>
      <c r="I152" s="4"/>
      <c r="J152" s="4">
        <v>14</v>
      </c>
      <c r="L152" s="10">
        <f t="shared" si="2"/>
        <v>0</v>
      </c>
      <c r="M152" s="30"/>
      <c r="N152" s="6"/>
      <c r="O152" s="7"/>
      <c r="P152" s="7"/>
    </row>
    <row r="153" spans="2:16" ht="15" thickBot="1">
      <c r="B153" s="5" t="s">
        <v>204</v>
      </c>
      <c r="C153" s="4">
        <v>4</v>
      </c>
      <c r="D153" s="2">
        <v>3</v>
      </c>
      <c r="E153" s="4"/>
      <c r="F153" s="4"/>
      <c r="G153" s="4"/>
      <c r="H153" s="4">
        <v>4</v>
      </c>
      <c r="I153" s="4"/>
      <c r="J153" s="4">
        <v>3</v>
      </c>
      <c r="L153" s="10">
        <f t="shared" si="2"/>
        <v>0</v>
      </c>
      <c r="M153" s="30"/>
      <c r="N153" s="6"/>
      <c r="O153" s="7"/>
      <c r="P153" s="7"/>
    </row>
    <row r="154" spans="2:16" ht="15" thickBot="1">
      <c r="B154" s="5" t="s">
        <v>63</v>
      </c>
      <c r="C154" s="4">
        <v>3</v>
      </c>
      <c r="D154" s="4"/>
      <c r="E154" s="4">
        <v>1</v>
      </c>
      <c r="F154" s="4"/>
      <c r="G154" s="4"/>
      <c r="H154" s="4">
        <v>2</v>
      </c>
      <c r="I154" s="4"/>
      <c r="J154" s="4">
        <v>46</v>
      </c>
      <c r="L154" s="10">
        <f t="shared" si="2"/>
        <v>0.33333333333333331</v>
      </c>
      <c r="M154" s="30"/>
      <c r="N154" s="6"/>
      <c r="O154" s="7"/>
      <c r="P154" s="7"/>
    </row>
    <row r="155" spans="2:16" ht="15" thickBot="1">
      <c r="B155" s="5" t="s">
        <v>199</v>
      </c>
      <c r="C155" s="4">
        <v>3</v>
      </c>
      <c r="D155" s="4"/>
      <c r="E155" s="4">
        <v>1</v>
      </c>
      <c r="F155" s="4"/>
      <c r="G155" s="4"/>
      <c r="H155" s="4">
        <v>2</v>
      </c>
      <c r="I155" s="4"/>
      <c r="J155" s="4">
        <v>18</v>
      </c>
      <c r="L155" s="10">
        <f t="shared" si="2"/>
        <v>0.33333333333333331</v>
      </c>
      <c r="M155" s="30"/>
      <c r="N155" s="6"/>
      <c r="O155" s="7"/>
      <c r="P155" s="7"/>
    </row>
    <row r="156" spans="2:16" ht="15" thickBot="1">
      <c r="B156" s="5" t="s">
        <v>206</v>
      </c>
      <c r="C156" s="4">
        <v>3</v>
      </c>
      <c r="D156" s="4"/>
      <c r="E156" s="4"/>
      <c r="F156" s="4"/>
      <c r="G156" s="4"/>
      <c r="H156" s="4">
        <v>3</v>
      </c>
      <c r="I156" s="4"/>
      <c r="J156" s="4">
        <v>5</v>
      </c>
      <c r="L156" s="10">
        <f t="shared" si="2"/>
        <v>0</v>
      </c>
      <c r="M156" s="30"/>
      <c r="N156" s="6"/>
      <c r="O156" s="7"/>
      <c r="P156" s="7"/>
    </row>
    <row r="157" spans="2:16" ht="15" thickBot="1">
      <c r="B157" s="5" t="s">
        <v>205</v>
      </c>
      <c r="C157" s="4">
        <v>3</v>
      </c>
      <c r="D157" s="4"/>
      <c r="E157" s="4"/>
      <c r="F157" s="4"/>
      <c r="G157" s="4"/>
      <c r="H157" s="4">
        <v>3</v>
      </c>
      <c r="I157" s="4"/>
      <c r="J157" s="4">
        <v>0.6</v>
      </c>
      <c r="L157" s="10">
        <f t="shared" si="2"/>
        <v>0</v>
      </c>
      <c r="M157" s="30"/>
      <c r="N157" s="6"/>
      <c r="O157" s="7"/>
      <c r="P157" s="7"/>
    </row>
    <row r="158" spans="2:16" ht="15" thickBot="1">
      <c r="B158" s="5" t="s">
        <v>178</v>
      </c>
      <c r="C158" s="4">
        <v>3</v>
      </c>
      <c r="D158" s="4"/>
      <c r="E158" s="4"/>
      <c r="F158" s="4"/>
      <c r="G158" s="4"/>
      <c r="H158" s="4">
        <v>3</v>
      </c>
      <c r="I158" s="4"/>
      <c r="J158" s="4">
        <v>0.5</v>
      </c>
      <c r="L158" s="10">
        <f t="shared" si="2"/>
        <v>0</v>
      </c>
      <c r="M158" s="30"/>
      <c r="N158" s="6"/>
      <c r="O158" s="7"/>
      <c r="P158" s="7"/>
    </row>
    <row r="159" spans="2:16" ht="15" thickBot="1">
      <c r="B159" s="5" t="s">
        <v>176</v>
      </c>
      <c r="C159" s="4">
        <v>3</v>
      </c>
      <c r="D159" s="4"/>
      <c r="E159" s="4"/>
      <c r="F159" s="4"/>
      <c r="G159" s="4"/>
      <c r="H159" s="4">
        <v>3</v>
      </c>
      <c r="I159" s="4"/>
      <c r="J159" s="4">
        <v>0.5</v>
      </c>
      <c r="L159" s="10">
        <f t="shared" si="2"/>
        <v>0</v>
      </c>
      <c r="M159" s="30"/>
      <c r="N159" s="6"/>
      <c r="O159" s="7"/>
      <c r="P159" s="7"/>
    </row>
    <row r="160" spans="2:16" ht="15" thickBot="1">
      <c r="B160" s="5" t="s">
        <v>196</v>
      </c>
      <c r="C160" s="4">
        <v>3</v>
      </c>
      <c r="D160" s="4"/>
      <c r="E160" s="4"/>
      <c r="F160" s="4"/>
      <c r="G160" s="4"/>
      <c r="H160" s="4">
        <v>3</v>
      </c>
      <c r="I160" s="4"/>
      <c r="J160" s="4">
        <v>0.6</v>
      </c>
      <c r="L160" s="10">
        <f t="shared" si="2"/>
        <v>0</v>
      </c>
      <c r="M160" s="30"/>
      <c r="N160" s="6"/>
      <c r="O160" s="7"/>
      <c r="P160" s="7"/>
    </row>
    <row r="161" spans="2:16" ht="15" thickBot="1">
      <c r="B161" s="5" t="s">
        <v>174</v>
      </c>
      <c r="C161" s="4">
        <v>3</v>
      </c>
      <c r="D161" s="4"/>
      <c r="E161" s="4"/>
      <c r="F161" s="4"/>
      <c r="G161" s="4"/>
      <c r="H161" s="4">
        <v>3</v>
      </c>
      <c r="I161" s="4"/>
      <c r="J161" s="4">
        <v>0.1</v>
      </c>
      <c r="L161" s="10">
        <f t="shared" si="2"/>
        <v>0</v>
      </c>
      <c r="M161" s="30"/>
      <c r="N161" s="6"/>
      <c r="O161" s="7"/>
      <c r="P161" s="7"/>
    </row>
    <row r="162" spans="2:16" ht="15" thickBot="1">
      <c r="B162" s="5" t="s">
        <v>117</v>
      </c>
      <c r="C162" s="4">
        <v>3</v>
      </c>
      <c r="D162" s="4"/>
      <c r="E162" s="4"/>
      <c r="F162" s="4"/>
      <c r="G162" s="4"/>
      <c r="H162" s="4">
        <v>3</v>
      </c>
      <c r="I162" s="4"/>
      <c r="J162" s="4">
        <v>1</v>
      </c>
      <c r="L162" s="10">
        <f t="shared" si="2"/>
        <v>0</v>
      </c>
      <c r="M162" s="30"/>
      <c r="N162" s="6"/>
      <c r="O162" s="7"/>
      <c r="P162" s="7"/>
    </row>
    <row r="163" spans="2:16" ht="15" thickBot="1">
      <c r="B163" s="5" t="s">
        <v>212</v>
      </c>
      <c r="C163" s="4">
        <v>3</v>
      </c>
      <c r="D163" s="4"/>
      <c r="E163" s="4"/>
      <c r="F163" s="4"/>
      <c r="G163" s="4"/>
      <c r="H163" s="4">
        <v>3</v>
      </c>
      <c r="I163" s="4"/>
      <c r="J163" s="4">
        <v>304</v>
      </c>
      <c r="L163" s="10">
        <f t="shared" si="2"/>
        <v>0</v>
      </c>
      <c r="M163" s="30"/>
      <c r="N163" s="6"/>
      <c r="O163" s="7"/>
      <c r="P163" s="7"/>
    </row>
    <row r="164" spans="2:16" ht="15" thickBot="1">
      <c r="B164" s="5" t="s">
        <v>136</v>
      </c>
      <c r="C164" s="4">
        <v>3</v>
      </c>
      <c r="D164" s="2">
        <v>1</v>
      </c>
      <c r="E164" s="4"/>
      <c r="F164" s="4"/>
      <c r="G164" s="4"/>
      <c r="H164" s="4">
        <v>3</v>
      </c>
      <c r="I164" s="4"/>
      <c r="J164" s="4">
        <v>0.2</v>
      </c>
      <c r="L164" s="10">
        <f t="shared" si="2"/>
        <v>0</v>
      </c>
      <c r="M164" s="30"/>
      <c r="N164" s="6"/>
      <c r="O164" s="7"/>
      <c r="P164" s="7"/>
    </row>
    <row r="165" spans="2:16" ht="15" thickBot="1">
      <c r="B165" s="5" t="s">
        <v>130</v>
      </c>
      <c r="C165" s="4">
        <v>3</v>
      </c>
      <c r="D165" s="4"/>
      <c r="E165" s="4"/>
      <c r="F165" s="4"/>
      <c r="G165" s="4"/>
      <c r="H165" s="4">
        <v>3</v>
      </c>
      <c r="I165" s="4"/>
      <c r="J165" s="4">
        <v>0.2</v>
      </c>
      <c r="L165" s="10">
        <f t="shared" si="2"/>
        <v>0</v>
      </c>
      <c r="M165" s="30"/>
      <c r="N165" s="6"/>
      <c r="O165" s="7"/>
      <c r="P165" s="7"/>
    </row>
    <row r="166" spans="2:16" ht="15" thickBot="1">
      <c r="B166" s="5" t="s">
        <v>197</v>
      </c>
      <c r="C166" s="4">
        <v>2</v>
      </c>
      <c r="D166" s="4"/>
      <c r="E166" s="4">
        <v>1</v>
      </c>
      <c r="F166" s="4"/>
      <c r="G166" s="4"/>
      <c r="H166" s="4">
        <v>1</v>
      </c>
      <c r="I166" s="4"/>
      <c r="J166" s="4">
        <v>0.05</v>
      </c>
      <c r="L166" s="10">
        <f t="shared" si="2"/>
        <v>0.5</v>
      </c>
      <c r="M166" s="30"/>
      <c r="N166" s="6"/>
      <c r="O166" s="7"/>
      <c r="P166" s="7"/>
    </row>
    <row r="167" spans="2:16" ht="15" thickBot="1">
      <c r="B167" s="5" t="s">
        <v>193</v>
      </c>
      <c r="C167" s="4">
        <v>2</v>
      </c>
      <c r="D167" s="4"/>
      <c r="E167" s="4"/>
      <c r="F167" s="4"/>
      <c r="G167" s="4"/>
      <c r="H167" s="4">
        <v>2</v>
      </c>
      <c r="I167" s="4"/>
      <c r="J167" s="4">
        <v>0.06</v>
      </c>
      <c r="L167" s="10">
        <f t="shared" si="2"/>
        <v>0</v>
      </c>
      <c r="M167" s="30"/>
      <c r="N167" s="6"/>
      <c r="O167" s="7"/>
      <c r="P167" s="7"/>
    </row>
    <row r="168" spans="2:16" ht="15" thickBot="1">
      <c r="B168" s="5" t="s">
        <v>186</v>
      </c>
      <c r="C168" s="4">
        <v>2</v>
      </c>
      <c r="D168" s="4"/>
      <c r="E168" s="4"/>
      <c r="F168" s="4"/>
      <c r="G168" s="4"/>
      <c r="H168" s="4">
        <v>2</v>
      </c>
      <c r="I168" s="4"/>
      <c r="J168" s="4">
        <v>0.2</v>
      </c>
      <c r="L168" s="10">
        <f t="shared" si="2"/>
        <v>0</v>
      </c>
      <c r="M168" s="30"/>
      <c r="N168" s="6"/>
      <c r="O168" s="7"/>
      <c r="P168" s="7"/>
    </row>
    <row r="169" spans="2:16" ht="15" thickBot="1">
      <c r="B169" s="5" t="s">
        <v>66</v>
      </c>
      <c r="C169" s="4">
        <v>2</v>
      </c>
      <c r="D169" s="4"/>
      <c r="E169" s="4"/>
      <c r="F169" s="4"/>
      <c r="G169" s="4"/>
      <c r="H169" s="4">
        <v>2</v>
      </c>
      <c r="I169" s="4"/>
      <c r="J169" s="4">
        <v>32</v>
      </c>
      <c r="L169" s="10">
        <f t="shared" si="2"/>
        <v>0</v>
      </c>
      <c r="M169" s="30"/>
      <c r="N169" s="6"/>
      <c r="O169" s="7"/>
      <c r="P169" s="7"/>
    </row>
    <row r="170" spans="2:16" ht="15" thickBot="1">
      <c r="B170" s="5" t="s">
        <v>215</v>
      </c>
      <c r="C170" s="4">
        <v>2</v>
      </c>
      <c r="D170" s="4"/>
      <c r="E170" s="4"/>
      <c r="F170" s="4"/>
      <c r="G170" s="4"/>
      <c r="H170" s="4">
        <v>2</v>
      </c>
      <c r="I170" s="4"/>
      <c r="J170" s="4">
        <v>3</v>
      </c>
      <c r="L170" s="10">
        <f t="shared" si="2"/>
        <v>0</v>
      </c>
      <c r="M170" s="30"/>
      <c r="N170" s="6"/>
      <c r="O170" s="7"/>
      <c r="P170" s="7"/>
    </row>
    <row r="171" spans="2:16" ht="15" thickBot="1">
      <c r="B171" s="5" t="s">
        <v>198</v>
      </c>
      <c r="C171" s="4">
        <v>2</v>
      </c>
      <c r="D171" s="4"/>
      <c r="E171" s="4"/>
      <c r="F171" s="4"/>
      <c r="G171" s="4"/>
      <c r="H171" s="4">
        <v>2</v>
      </c>
      <c r="I171" s="4"/>
      <c r="J171" s="4">
        <v>2</v>
      </c>
      <c r="L171" s="10">
        <f t="shared" si="2"/>
        <v>0</v>
      </c>
      <c r="M171" s="30"/>
      <c r="N171" s="6"/>
      <c r="O171" s="7"/>
      <c r="P171" s="7"/>
    </row>
    <row r="172" spans="2:16" ht="15" thickBot="1">
      <c r="B172" s="5" t="s">
        <v>171</v>
      </c>
      <c r="C172" s="4">
        <v>2</v>
      </c>
      <c r="D172" s="4"/>
      <c r="E172" s="4"/>
      <c r="F172" s="4"/>
      <c r="G172" s="4"/>
      <c r="H172" s="4">
        <v>2</v>
      </c>
      <c r="I172" s="4"/>
      <c r="J172" s="4">
        <v>0.2</v>
      </c>
      <c r="L172" s="10">
        <f t="shared" si="2"/>
        <v>0</v>
      </c>
      <c r="M172" s="30"/>
      <c r="N172" s="6"/>
      <c r="O172" s="7"/>
      <c r="P172" s="7"/>
    </row>
    <row r="173" spans="2:16" ht="15" thickBot="1">
      <c r="B173" s="5" t="s">
        <v>142</v>
      </c>
      <c r="C173" s="4">
        <v>2</v>
      </c>
      <c r="D173" s="4"/>
      <c r="E173" s="4"/>
      <c r="F173" s="4"/>
      <c r="G173" s="4"/>
      <c r="H173" s="4">
        <v>2</v>
      </c>
      <c r="I173" s="4"/>
      <c r="J173" s="4">
        <v>0.2</v>
      </c>
      <c r="L173" s="10">
        <f t="shared" si="2"/>
        <v>0</v>
      </c>
      <c r="M173" s="30"/>
      <c r="N173" s="6"/>
      <c r="O173" s="7"/>
      <c r="P173" s="7"/>
    </row>
    <row r="174" spans="2:16" ht="15" thickBot="1">
      <c r="B174" s="5" t="s">
        <v>145</v>
      </c>
      <c r="C174" s="4">
        <v>2</v>
      </c>
      <c r="D174" s="4"/>
      <c r="E174" s="4"/>
      <c r="F174" s="4"/>
      <c r="G174" s="4"/>
      <c r="H174" s="4">
        <v>2</v>
      </c>
      <c r="I174" s="4"/>
      <c r="J174" s="4">
        <v>0.4</v>
      </c>
      <c r="L174" s="10">
        <f t="shared" si="2"/>
        <v>0</v>
      </c>
      <c r="M174" s="30"/>
      <c r="N174" s="6"/>
      <c r="O174" s="7"/>
      <c r="P174" s="7"/>
    </row>
    <row r="175" spans="2:16" ht="15" thickBot="1">
      <c r="B175" s="5" t="s">
        <v>210</v>
      </c>
      <c r="C175" s="4">
        <v>2</v>
      </c>
      <c r="D175" s="4"/>
      <c r="E175" s="4"/>
      <c r="F175" s="4"/>
      <c r="G175" s="4"/>
      <c r="H175" s="4">
        <v>2</v>
      </c>
      <c r="I175" s="4"/>
      <c r="J175" s="4">
        <v>0.3</v>
      </c>
      <c r="L175" s="10">
        <f t="shared" si="2"/>
        <v>0</v>
      </c>
      <c r="M175" s="30"/>
      <c r="N175" s="6"/>
      <c r="O175" s="7"/>
      <c r="P175" s="7"/>
    </row>
    <row r="176" spans="2:16" ht="15" thickBot="1">
      <c r="B176" s="5" t="s">
        <v>110</v>
      </c>
      <c r="C176" s="4">
        <v>2</v>
      </c>
      <c r="D176" s="2">
        <v>1</v>
      </c>
      <c r="E176" s="4"/>
      <c r="F176" s="4"/>
      <c r="G176" s="4"/>
      <c r="H176" s="4">
        <v>2</v>
      </c>
      <c r="I176" s="4"/>
      <c r="J176" s="4">
        <v>0.08</v>
      </c>
      <c r="L176" s="10">
        <f t="shared" si="2"/>
        <v>0</v>
      </c>
      <c r="M176" s="30"/>
      <c r="N176" s="6"/>
      <c r="O176" s="7"/>
      <c r="P176" s="7"/>
    </row>
    <row r="177" spans="2:16" ht="15" thickBot="1">
      <c r="B177" s="5" t="s">
        <v>195</v>
      </c>
      <c r="C177" s="4">
        <v>2</v>
      </c>
      <c r="D177" s="4"/>
      <c r="E177" s="4"/>
      <c r="F177" s="4"/>
      <c r="G177" s="4"/>
      <c r="H177" s="4">
        <v>2</v>
      </c>
      <c r="I177" s="4"/>
      <c r="J177" s="4">
        <v>11</v>
      </c>
      <c r="L177" s="10">
        <f t="shared" si="2"/>
        <v>0</v>
      </c>
      <c r="M177" s="30"/>
      <c r="N177" s="6"/>
      <c r="O177" s="7"/>
      <c r="P177" s="7"/>
    </row>
    <row r="178" spans="2:16" ht="15" thickBot="1">
      <c r="B178" s="34" t="s">
        <v>94</v>
      </c>
      <c r="C178" s="32">
        <v>1</v>
      </c>
      <c r="D178" s="32"/>
      <c r="E178" s="32"/>
      <c r="F178" s="32"/>
      <c r="G178" s="32">
        <v>1</v>
      </c>
      <c r="H178" s="32">
        <v>0</v>
      </c>
      <c r="I178" s="32"/>
      <c r="J178" s="32">
        <v>0.03</v>
      </c>
      <c r="L178" s="10">
        <f t="shared" si="2"/>
        <v>0</v>
      </c>
      <c r="M178" s="30"/>
      <c r="N178" s="6"/>
      <c r="O178" s="7"/>
      <c r="P178" s="7"/>
    </row>
    <row r="179" spans="2:16" ht="21.6" thickBot="1">
      <c r="B179" s="5" t="s">
        <v>125</v>
      </c>
      <c r="C179" s="4">
        <v>1</v>
      </c>
      <c r="D179" s="4"/>
      <c r="E179" s="4"/>
      <c r="F179" s="4"/>
      <c r="G179" s="4"/>
      <c r="H179" s="4">
        <v>1</v>
      </c>
      <c r="I179" s="4"/>
      <c r="J179" s="4">
        <v>10</v>
      </c>
      <c r="L179" s="10">
        <f t="shared" si="2"/>
        <v>0</v>
      </c>
      <c r="M179" s="30"/>
      <c r="N179" s="6"/>
      <c r="O179" s="7"/>
      <c r="P179" s="7"/>
    </row>
    <row r="180" spans="2:16" ht="15" thickBot="1">
      <c r="B180" s="5" t="s">
        <v>203</v>
      </c>
      <c r="C180" s="4">
        <v>1</v>
      </c>
      <c r="D180" s="4"/>
      <c r="E180" s="4"/>
      <c r="F180" s="4"/>
      <c r="G180" s="4"/>
      <c r="H180" s="4">
        <v>1</v>
      </c>
      <c r="I180" s="4"/>
      <c r="J180" s="4">
        <v>0.06</v>
      </c>
      <c r="L180" s="10">
        <f t="shared" si="2"/>
        <v>0</v>
      </c>
      <c r="M180" s="30"/>
      <c r="N180" s="6"/>
      <c r="O180" s="7"/>
      <c r="P180" s="7"/>
    </row>
    <row r="181" spans="2:16" ht="15" thickBot="1">
      <c r="B181" s="5" t="s">
        <v>177</v>
      </c>
      <c r="C181" s="4">
        <v>1</v>
      </c>
      <c r="D181" s="4"/>
      <c r="E181" s="4"/>
      <c r="F181" s="4"/>
      <c r="G181" s="4"/>
      <c r="H181" s="4">
        <v>1</v>
      </c>
      <c r="I181" s="4"/>
      <c r="J181" s="4">
        <v>1</v>
      </c>
      <c r="L181" s="10">
        <f t="shared" si="2"/>
        <v>0</v>
      </c>
      <c r="M181" s="30"/>
      <c r="N181" s="6"/>
      <c r="O181" s="7"/>
      <c r="P181" s="7"/>
    </row>
    <row r="182" spans="2:16" ht="15" thickBot="1">
      <c r="B182" s="5" t="s">
        <v>60</v>
      </c>
      <c r="C182" s="4">
        <v>1</v>
      </c>
      <c r="D182" s="2">
        <v>1</v>
      </c>
      <c r="E182" s="4"/>
      <c r="F182" s="4"/>
      <c r="G182" s="4"/>
      <c r="H182" s="4">
        <v>1</v>
      </c>
      <c r="I182" s="4"/>
      <c r="J182" s="4">
        <v>14</v>
      </c>
      <c r="L182" s="10">
        <f t="shared" si="2"/>
        <v>0</v>
      </c>
      <c r="M182" s="30"/>
      <c r="N182" s="6"/>
      <c r="O182" s="7"/>
      <c r="P182" s="7"/>
    </row>
    <row r="183" spans="2:16" ht="15" thickBot="1">
      <c r="B183" s="5" t="s">
        <v>184</v>
      </c>
      <c r="C183" s="4">
        <v>1</v>
      </c>
      <c r="D183" s="4"/>
      <c r="E183" s="4"/>
      <c r="F183" s="4"/>
      <c r="G183" s="4"/>
      <c r="H183" s="4">
        <v>1</v>
      </c>
      <c r="I183" s="4"/>
      <c r="J183" s="4">
        <v>0.3</v>
      </c>
      <c r="L183" s="10">
        <f t="shared" si="2"/>
        <v>0</v>
      </c>
      <c r="M183" s="30"/>
      <c r="N183" s="6"/>
      <c r="O183" s="7"/>
      <c r="P183" s="7"/>
    </row>
    <row r="184" spans="2:16" ht="15" thickBot="1">
      <c r="B184" s="5" t="s">
        <v>216</v>
      </c>
      <c r="C184" s="4">
        <v>1</v>
      </c>
      <c r="D184" s="4"/>
      <c r="E184" s="4"/>
      <c r="F184" s="4"/>
      <c r="G184" s="4"/>
      <c r="H184" s="4">
        <v>1</v>
      </c>
      <c r="I184" s="4"/>
      <c r="J184" s="4">
        <v>0.4</v>
      </c>
      <c r="L184" s="10">
        <f t="shared" si="2"/>
        <v>0</v>
      </c>
      <c r="M184" s="30"/>
      <c r="N184" s="6"/>
      <c r="O184" s="7"/>
      <c r="P184" s="7"/>
    </row>
    <row r="185" spans="2:16" ht="15" thickBot="1">
      <c r="B185" s="5" t="s">
        <v>122</v>
      </c>
      <c r="C185" s="4">
        <v>1</v>
      </c>
      <c r="D185" s="2">
        <v>1</v>
      </c>
      <c r="E185" s="4"/>
      <c r="F185" s="4"/>
      <c r="G185" s="4"/>
      <c r="H185" s="4">
        <v>1</v>
      </c>
      <c r="I185" s="4"/>
      <c r="J185" s="4">
        <v>9</v>
      </c>
      <c r="L185" s="10">
        <f t="shared" si="2"/>
        <v>0</v>
      </c>
      <c r="M185" s="30"/>
      <c r="N185" s="6"/>
      <c r="O185" s="7"/>
      <c r="P185" s="7"/>
    </row>
    <row r="186" spans="2:16" ht="15" thickBot="1">
      <c r="B186" s="5" t="s">
        <v>207</v>
      </c>
      <c r="C186" s="4">
        <v>1</v>
      </c>
      <c r="D186" s="4"/>
      <c r="E186" s="4"/>
      <c r="F186" s="4"/>
      <c r="G186" s="4"/>
      <c r="H186" s="4">
        <v>1</v>
      </c>
      <c r="I186" s="4"/>
      <c r="J186" s="1">
        <v>1248</v>
      </c>
      <c r="L186" s="10">
        <f t="shared" si="2"/>
        <v>0</v>
      </c>
      <c r="M186" s="30"/>
      <c r="N186" s="6"/>
      <c r="O186" s="7"/>
      <c r="P186" s="7"/>
    </row>
    <row r="187" spans="2:16" ht="15" thickBot="1">
      <c r="B187" s="5" t="s">
        <v>211</v>
      </c>
      <c r="C187" s="4">
        <v>1</v>
      </c>
      <c r="D187" s="4"/>
      <c r="E187" s="4"/>
      <c r="F187" s="4"/>
      <c r="G187" s="4"/>
      <c r="H187" s="4">
        <v>1</v>
      </c>
      <c r="I187" s="4"/>
      <c r="J187" s="4">
        <v>200</v>
      </c>
      <c r="L187" s="10">
        <f t="shared" si="2"/>
        <v>0</v>
      </c>
      <c r="M187" s="30"/>
      <c r="N187" s="6"/>
      <c r="O187" s="7"/>
      <c r="P187" s="7"/>
    </row>
    <row r="188" spans="2:16" ht="15" thickBot="1">
      <c r="B188" s="5" t="s">
        <v>139</v>
      </c>
      <c r="C188" s="4">
        <v>1</v>
      </c>
      <c r="D188" s="2">
        <v>1</v>
      </c>
      <c r="E188" s="4"/>
      <c r="F188" s="4"/>
      <c r="G188" s="4"/>
      <c r="H188" s="4">
        <v>1</v>
      </c>
      <c r="I188" s="4"/>
      <c r="J188" s="4">
        <v>0.03</v>
      </c>
      <c r="L188" s="10">
        <f t="shared" si="2"/>
        <v>0</v>
      </c>
      <c r="M188" s="30"/>
      <c r="N188" s="6"/>
      <c r="O188" s="7"/>
      <c r="P188" s="7"/>
    </row>
    <row r="189" spans="2:16" ht="21.6" thickBot="1">
      <c r="B189" s="5" t="s">
        <v>135</v>
      </c>
      <c r="C189" s="4">
        <v>1</v>
      </c>
      <c r="D189" s="4"/>
      <c r="E189" s="4"/>
      <c r="F189" s="4"/>
      <c r="G189" s="4"/>
      <c r="H189" s="4">
        <v>1</v>
      </c>
      <c r="I189" s="4"/>
      <c r="J189" s="4">
        <v>0.1</v>
      </c>
      <c r="L189" s="10">
        <f t="shared" si="2"/>
        <v>0</v>
      </c>
      <c r="M189" s="30"/>
      <c r="N189" s="6"/>
      <c r="O189" s="7"/>
      <c r="P189" s="7"/>
    </row>
    <row r="190" spans="2:16" ht="21.6" thickBot="1">
      <c r="B190" s="5" t="s">
        <v>208</v>
      </c>
      <c r="C190" s="4">
        <v>1</v>
      </c>
      <c r="D190" s="4"/>
      <c r="E190" s="4"/>
      <c r="F190" s="4"/>
      <c r="G190" s="4"/>
      <c r="H190" s="4">
        <v>1</v>
      </c>
      <c r="I190" s="4"/>
      <c r="J190" s="4">
        <v>9</v>
      </c>
      <c r="L190" s="10">
        <f t="shared" si="2"/>
        <v>0</v>
      </c>
      <c r="M190" s="30"/>
      <c r="N190" s="6"/>
      <c r="O190" s="7"/>
      <c r="P190" s="7"/>
    </row>
    <row r="191" spans="2:16" ht="15" thickBot="1">
      <c r="B191" s="5" t="s">
        <v>100</v>
      </c>
      <c r="C191" s="4">
        <v>1</v>
      </c>
      <c r="D191" s="4"/>
      <c r="E191" s="4"/>
      <c r="F191" s="4"/>
      <c r="G191" s="4"/>
      <c r="H191" s="4">
        <v>1</v>
      </c>
      <c r="I191" s="4"/>
      <c r="J191" s="4">
        <v>23</v>
      </c>
      <c r="L191" s="10">
        <f t="shared" si="2"/>
        <v>0</v>
      </c>
      <c r="M191" s="30"/>
      <c r="N191" s="6"/>
      <c r="O191" s="7"/>
      <c r="P191" s="7"/>
    </row>
    <row r="192" spans="2:16" ht="15" thickBot="1">
      <c r="B192" s="5" t="s">
        <v>209</v>
      </c>
      <c r="C192" s="4">
        <v>1</v>
      </c>
      <c r="D192" s="4"/>
      <c r="E192" s="4"/>
      <c r="F192" s="4"/>
      <c r="G192" s="4"/>
      <c r="H192" s="4">
        <v>1</v>
      </c>
      <c r="I192" s="4"/>
      <c r="J192" s="4">
        <v>0.06</v>
      </c>
      <c r="L192" s="10">
        <f t="shared" si="2"/>
        <v>0</v>
      </c>
      <c r="M192" s="30"/>
      <c r="N192" s="6"/>
      <c r="O192" s="7"/>
      <c r="P192" s="7"/>
    </row>
    <row r="193" spans="1:16" ht="15" thickBot="1">
      <c r="B193" s="5" t="s">
        <v>189</v>
      </c>
      <c r="C193" s="4">
        <v>1</v>
      </c>
      <c r="D193" s="2">
        <v>1</v>
      </c>
      <c r="E193" s="4"/>
      <c r="F193" s="4"/>
      <c r="G193" s="4"/>
      <c r="H193" s="4">
        <v>1</v>
      </c>
      <c r="I193" s="4"/>
      <c r="J193" s="4">
        <v>0.06</v>
      </c>
      <c r="L193" s="10">
        <f t="shared" si="2"/>
        <v>0</v>
      </c>
      <c r="M193" s="30"/>
      <c r="N193" s="6"/>
      <c r="O193" s="7"/>
      <c r="P193" s="7"/>
    </row>
    <row r="194" spans="1:16" ht="15" thickBot="1">
      <c r="B194" s="5" t="s">
        <v>225</v>
      </c>
      <c r="C194" s="4">
        <v>1</v>
      </c>
      <c r="D194" s="4"/>
      <c r="E194" s="4"/>
      <c r="F194" s="4"/>
      <c r="G194" s="4"/>
      <c r="H194" s="4">
        <v>1</v>
      </c>
      <c r="I194" s="4"/>
      <c r="J194" s="4">
        <v>0.8</v>
      </c>
      <c r="L194" s="10">
        <f t="shared" si="2"/>
        <v>0</v>
      </c>
      <c r="M194" s="30"/>
      <c r="N194" s="6"/>
      <c r="O194" s="7"/>
      <c r="P194" s="7"/>
    </row>
    <row r="195" spans="1:16" ht="15" thickBot="1">
      <c r="B195" s="20" t="s">
        <v>112</v>
      </c>
      <c r="C195" s="21">
        <v>1</v>
      </c>
      <c r="D195" s="21"/>
      <c r="E195" s="21"/>
      <c r="F195" s="21"/>
      <c r="G195" s="21"/>
      <c r="H195" s="21">
        <v>1</v>
      </c>
      <c r="I195" s="21"/>
      <c r="J195" s="21">
        <v>0.02</v>
      </c>
      <c r="L195" s="10">
        <f t="shared" si="2"/>
        <v>0</v>
      </c>
      <c r="M195" s="30"/>
      <c r="N195" s="6"/>
      <c r="O195" s="7"/>
      <c r="P195" s="7"/>
    </row>
    <row r="196" spans="1:16" ht="15.6">
      <c r="B196" s="56"/>
      <c r="C196" s="57"/>
      <c r="D196" s="58"/>
      <c r="E196" s="57"/>
      <c r="F196" s="57"/>
      <c r="G196" s="57"/>
      <c r="H196" s="57"/>
      <c r="I196" s="57"/>
      <c r="J196" s="57"/>
      <c r="L196" s="10"/>
      <c r="M196" s="30"/>
      <c r="N196" s="6"/>
      <c r="O196" s="7"/>
      <c r="P196" s="7"/>
    </row>
    <row r="197" spans="1:16" ht="15.6">
      <c r="B197" s="56"/>
      <c r="C197" s="57"/>
      <c r="D197" s="58"/>
      <c r="E197" s="57"/>
      <c r="F197" s="57"/>
      <c r="G197" s="57"/>
      <c r="H197" s="57"/>
      <c r="I197" s="57"/>
      <c r="J197" s="57"/>
      <c r="L197" s="10"/>
      <c r="M197" s="30"/>
      <c r="N197" s="6"/>
      <c r="O197" s="7"/>
      <c r="P197" s="7"/>
    </row>
    <row r="198" spans="1:16" ht="15.6">
      <c r="B198" s="56"/>
      <c r="C198" s="57"/>
      <c r="D198" s="58"/>
      <c r="E198" s="57"/>
      <c r="F198" s="57"/>
      <c r="G198" s="57"/>
      <c r="H198" s="57"/>
      <c r="I198" s="57"/>
      <c r="J198" s="57"/>
      <c r="L198" s="10"/>
      <c r="M198" s="30"/>
      <c r="N198" s="6"/>
      <c r="O198" s="7"/>
      <c r="P198" s="7"/>
    </row>
    <row r="199" spans="1:16">
      <c r="B199" s="23"/>
      <c r="C199" s="24"/>
      <c r="D199" s="25"/>
      <c r="E199" s="24"/>
      <c r="F199" s="24"/>
      <c r="G199" s="24"/>
      <c r="H199" s="24"/>
      <c r="I199" s="24"/>
      <c r="J199" s="24"/>
      <c r="L199" s="10"/>
      <c r="M199" s="30"/>
    </row>
    <row r="200" spans="1:16">
      <c r="A200" t="s">
        <v>227</v>
      </c>
      <c r="C200" s="6">
        <f t="shared" ref="C200:I200" si="3">SUM(C3:C199)</f>
        <v>335403</v>
      </c>
      <c r="D200" s="6">
        <f t="shared" si="3"/>
        <v>30367</v>
      </c>
      <c r="E200" s="6">
        <f t="shared" si="3"/>
        <v>14611</v>
      </c>
      <c r="F200" s="6">
        <f t="shared" si="3"/>
        <v>1598</v>
      </c>
      <c r="G200" s="6">
        <f t="shared" si="3"/>
        <v>97636</v>
      </c>
      <c r="H200" s="6">
        <f t="shared" si="3"/>
        <v>223156</v>
      </c>
      <c r="I200" s="6">
        <f t="shared" si="3"/>
        <v>10640</v>
      </c>
      <c r="J200" s="6"/>
      <c r="L200" s="10">
        <f t="shared" ref="L200:L201" si="4">(E200+I200)/C200</f>
        <v>7.5285552007584911E-2</v>
      </c>
      <c r="M200" s="30"/>
      <c r="N200" s="6"/>
      <c r="O200" s="7"/>
      <c r="P200" s="7"/>
    </row>
    <row r="201" spans="1:16">
      <c r="A201" t="s">
        <v>229</v>
      </c>
      <c r="C201" s="6">
        <f>SUM(C4:C199)</f>
        <v>254349</v>
      </c>
      <c r="D201" s="6">
        <f t="shared" ref="D201:I201" si="5">SUM(D4:D199)</f>
        <v>30367</v>
      </c>
      <c r="E201" s="6">
        <f t="shared" si="5"/>
        <v>11350</v>
      </c>
      <c r="F201" s="6">
        <f t="shared" si="5"/>
        <v>1598</v>
      </c>
      <c r="G201" s="6">
        <f t="shared" si="5"/>
        <v>25196</v>
      </c>
      <c r="H201" s="6">
        <f t="shared" si="5"/>
        <v>217803</v>
      </c>
      <c r="I201" s="6">
        <f t="shared" si="5"/>
        <v>8795</v>
      </c>
      <c r="J201" s="6"/>
      <c r="L201" s="10">
        <f t="shared" si="4"/>
        <v>7.9202198553955397E-2</v>
      </c>
      <c r="M201" s="30"/>
      <c r="N201" s="6"/>
      <c r="O201" s="7"/>
      <c r="P201" s="7"/>
    </row>
  </sheetData>
  <hyperlinks>
    <hyperlink ref="B3" r:id="rId1" display="https://www.worldometers.info/coronavirus/country/china/" xr:uid="{27EEBEAC-9A38-4D3F-A196-DDF78545FC32}"/>
    <hyperlink ref="B4" r:id="rId2" display="https://www.worldometers.info/coronavirus/country/italy/" xr:uid="{ADA96684-14BB-4E84-AE40-636946EC9C36}"/>
    <hyperlink ref="B5" r:id="rId3" display="https://www.worldometers.info/coronavirus/country/us/" xr:uid="{4E0C557E-514D-430C-8550-9A99B17D68F6}"/>
    <hyperlink ref="B6" r:id="rId4" display="https://www.worldometers.info/coronavirus/country/spain/" xr:uid="{05C87643-B0F2-483B-B5A5-C341D6A88067}"/>
    <hyperlink ref="B7" r:id="rId5" display="https://www.worldometers.info/coronavirus/country/germany/" xr:uid="{DE83CD2D-D8B5-470C-9D32-ED6027A38AD0}"/>
    <hyperlink ref="B8" r:id="rId6" display="https://www.worldometers.info/coronavirus/country/iran/" xr:uid="{53F72435-7189-4A63-9E77-BD71872E4587}"/>
    <hyperlink ref="B9" r:id="rId7" display="https://www.worldometers.info/coronavirus/country/france/" xr:uid="{B5DD3766-E719-452B-BA36-99B5E1DE8463}"/>
    <hyperlink ref="B10" r:id="rId8" display="https://www.worldometers.info/coronavirus/country/south-korea/" xr:uid="{40CFF8AC-F275-4741-B32F-1AEBCD22B809}"/>
    <hyperlink ref="B11" r:id="rId9" display="https://www.worldometers.info/coronavirus/country/switzerland/" xr:uid="{4AF4BF0C-D51C-4610-9454-347C587D7C06}"/>
    <hyperlink ref="B12" r:id="rId10" display="https://www.worldometers.info/coronavirus/country/uk/" xr:uid="{B027916F-3BAD-4818-A80B-A4CB50D8822E}"/>
    <hyperlink ref="B13" r:id="rId11" display="https://www.worldometers.info/coronavirus/country/netherlands/" xr:uid="{5D0C76E2-9D93-4CAC-92F8-F51EE5AE8B51}"/>
    <hyperlink ref="B14" r:id="rId12" display="https://www.worldometers.info/coronavirus/country/austria/" xr:uid="{FA924AA1-61C2-4064-AB34-2D25EFB2C5AB}"/>
    <hyperlink ref="B15" r:id="rId13" display="https://www.worldometers.info/coronavirus/country/belgium/" xr:uid="{8268668B-D3FA-4A68-9DBC-DCFD6D83206E}"/>
    <hyperlink ref="B16" r:id="rId14" display="https://www.worldometers.info/coronavirus/country/norway/" xr:uid="{5252F052-C492-4CA0-91C5-D876D8FD1DDF}"/>
    <hyperlink ref="B17" r:id="rId15" display="https://www.worldometers.info/coronavirus/country/sweden/" xr:uid="{54C1A901-8838-4453-BAE5-2E923FB851F3}"/>
    <hyperlink ref="B18" r:id="rId16" display="https://www.worldometers.info/coronavirus/country/portugal/" xr:uid="{C4D81C5E-5FA3-4E5E-8EF1-494EF48AC00B}"/>
    <hyperlink ref="B19" r:id="rId17" display="https://www.worldometers.info/coronavirus/country/brazil/" xr:uid="{FED868BC-57AE-466C-9350-350435AFA06E}"/>
    <hyperlink ref="B20" r:id="rId18" display="https://www.worldometers.info/coronavirus/country/canada/" xr:uid="{B1BC53A0-24DC-4E9B-8B26-D7F6B46AD918}"/>
    <hyperlink ref="B21" r:id="rId19" display="https://www.worldometers.info/coronavirus/country/denmark/" xr:uid="{0F8476B9-7D7F-4A2E-A4C5-37B75EEF973C}"/>
    <hyperlink ref="B22" r:id="rId20" display="https://www.worldometers.info/coronavirus/country/australia/" xr:uid="{2952ED39-6785-4EC1-A093-31F8BB966AF4}"/>
    <hyperlink ref="B23" r:id="rId21" display="https://www.worldometers.info/coronavirus/country/malaysia/" xr:uid="{8839F3B8-3F68-4290-8CEA-7D3BC6BC705C}"/>
    <hyperlink ref="B28" r:id="rId22" display="https://www.worldometers.info/coronavirus/country/ireland/" xr:uid="{8872264D-738E-4045-AFAC-EA149304CF6C}"/>
    <hyperlink ref="B33" r:id="rId23" display="https://www.worldometers.info/coronavirus/country/poland/" xr:uid="{9C1B3B94-92DD-47AA-9931-EFE2595BE2D3}"/>
    <hyperlink ref="B36" r:id="rId24" display="https://www.worldometers.info/coronavirus/country/greece/" xr:uid="{45EA5953-6B88-433A-BCC0-3A4A0C821FEA}"/>
    <hyperlink ref="B39" r:id="rId25" display="https://www.worldometers.info/coronavirus/country/indonesia/" xr:uid="{06080BD4-B752-4574-B581-AF5F73E23B26}"/>
    <hyperlink ref="B46" r:id="rId26" display="https://www.worldometers.info/coronavirus/country/philippines/" xr:uid="{7327D19B-996D-450C-97F2-6392396EB0CB}"/>
    <hyperlink ref="B52" r:id="rId27" display="https://www.worldometers.info/coronavirus/country/china-hong-kong-sar/" xr:uid="{DEF6344D-A719-488D-9525-ACE905827A03}"/>
    <hyperlink ref="B58" r:id="rId28" display="https://www.worldometers.info/coronavirus/country/iraq/" xr:uid="{BFA5764A-4A55-495F-987D-FED714254851}"/>
    <hyperlink ref="B63" r:id="rId29" display="https://www.worldometers.info/coronavirus/country/algeria/" xr:uid="{0BF86593-9CE4-4E8F-B9F2-ED7DDD196EA3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0FE06-12A0-46B5-A18D-BDD2603D0847}">
  <dimension ref="A1:P194"/>
  <sheetViews>
    <sheetView zoomScale="90" zoomScaleNormal="90" workbookViewId="0">
      <pane xSplit="2" ySplit="1" topLeftCell="C176" activePane="bottomRight" state="frozen"/>
      <selection pane="bottomRight" activeCell="L172" sqref="L172:L191"/>
      <selection pane="bottomLeft" activeCell="A2" sqref="A2"/>
      <selection pane="topRight" activeCell="C1" sqref="C1"/>
    </sheetView>
  </sheetViews>
  <sheetFormatPr defaultRowHeight="14.45"/>
  <cols>
    <col min="2" max="2" width="14" customWidth="1"/>
    <col min="3" max="4" width="10.5703125" customWidth="1"/>
    <col min="5" max="5" width="11.42578125" customWidth="1"/>
    <col min="6" max="6" width="11.28515625" customWidth="1"/>
    <col min="7" max="7" width="15.42578125" customWidth="1"/>
    <col min="8" max="8" width="11.5703125" customWidth="1"/>
    <col min="9" max="9" width="13.42578125" customWidth="1"/>
    <col min="10" max="10" width="25" customWidth="1"/>
    <col min="12" max="12" width="30.85546875" style="8" customWidth="1"/>
    <col min="13" max="13" width="9.42578125" style="29" customWidth="1"/>
  </cols>
  <sheetData>
    <row r="1" spans="2:16" ht="15" thickBot="1"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L1" s="8" t="s">
        <v>13</v>
      </c>
      <c r="N1" s="8"/>
      <c r="O1" s="8"/>
      <c r="P1" s="8"/>
    </row>
    <row r="2" spans="2:16" ht="15" thickBot="1">
      <c r="B2" s="36"/>
      <c r="C2" s="37"/>
      <c r="D2" s="37"/>
      <c r="E2" s="37"/>
      <c r="F2" s="37"/>
      <c r="G2" s="37"/>
      <c r="H2" s="37"/>
      <c r="I2" s="37"/>
      <c r="J2" s="38"/>
      <c r="N2" s="8"/>
      <c r="O2" s="8"/>
      <c r="P2" s="8"/>
    </row>
    <row r="3" spans="2:16" ht="15.95" thickBot="1">
      <c r="B3" s="18" t="s">
        <v>147</v>
      </c>
      <c r="C3" s="42">
        <v>81008</v>
      </c>
      <c r="D3" s="43"/>
      <c r="E3" s="42">
        <v>3255</v>
      </c>
      <c r="F3" s="43"/>
      <c r="G3" s="42">
        <v>71740</v>
      </c>
      <c r="H3" s="42">
        <v>6013</v>
      </c>
      <c r="I3" s="42">
        <v>1927</v>
      </c>
      <c r="J3" s="43">
        <v>56</v>
      </c>
      <c r="L3" s="10">
        <f>(E3+I3)/C3</f>
        <v>6.3968990716966226E-2</v>
      </c>
      <c r="M3" s="30"/>
      <c r="N3" s="6"/>
      <c r="O3" s="7"/>
      <c r="P3" s="7"/>
    </row>
    <row r="4" spans="2:16" ht="15.95" thickBot="1">
      <c r="B4" s="17" t="s">
        <v>62</v>
      </c>
      <c r="C4" s="44">
        <v>53578</v>
      </c>
      <c r="D4" s="45">
        <v>6557</v>
      </c>
      <c r="E4" s="44">
        <v>4825</v>
      </c>
      <c r="F4" s="46">
        <v>793</v>
      </c>
      <c r="G4" s="44">
        <v>6072</v>
      </c>
      <c r="H4" s="44">
        <v>42681</v>
      </c>
      <c r="I4" s="44">
        <v>2857</v>
      </c>
      <c r="J4" s="47">
        <v>886</v>
      </c>
      <c r="L4" s="10">
        <f t="shared" ref="L4:L67" si="0">(E4+I4)/C4</f>
        <v>0.14337974541789542</v>
      </c>
      <c r="M4" s="30"/>
      <c r="N4" s="6"/>
      <c r="O4" s="7"/>
      <c r="P4" s="7"/>
    </row>
    <row r="5" spans="2:16" ht="15.95" thickBot="1">
      <c r="B5" s="17" t="s">
        <v>79</v>
      </c>
      <c r="C5" s="44">
        <v>25496</v>
      </c>
      <c r="D5" s="45">
        <v>3925</v>
      </c>
      <c r="E5" s="44">
        <v>1378</v>
      </c>
      <c r="F5" s="46">
        <v>285</v>
      </c>
      <c r="G5" s="44">
        <v>2125</v>
      </c>
      <c r="H5" s="44">
        <v>21993</v>
      </c>
      <c r="I5" s="44">
        <v>1612</v>
      </c>
      <c r="J5" s="47">
        <v>545</v>
      </c>
      <c r="L5" s="10">
        <f t="shared" si="0"/>
        <v>0.11727329777219957</v>
      </c>
      <c r="M5" s="30"/>
      <c r="N5" s="6"/>
      <c r="O5" s="7"/>
      <c r="P5" s="7"/>
    </row>
    <row r="6" spans="2:16" ht="15.95" thickBot="1">
      <c r="B6" s="17" t="s">
        <v>73</v>
      </c>
      <c r="C6" s="44">
        <v>23993</v>
      </c>
      <c r="D6" s="45">
        <v>4610</v>
      </c>
      <c r="E6" s="47">
        <v>301</v>
      </c>
      <c r="F6" s="46">
        <v>45</v>
      </c>
      <c r="G6" s="47">
        <v>171</v>
      </c>
      <c r="H6" s="44">
        <v>23521</v>
      </c>
      <c r="I6" s="47">
        <v>64</v>
      </c>
      <c r="J6" s="47">
        <v>72</v>
      </c>
      <c r="L6" s="10">
        <f t="shared" si="0"/>
        <v>1.5212770391364148E-2</v>
      </c>
      <c r="M6" s="30"/>
      <c r="N6" s="6"/>
      <c r="O6" s="7"/>
      <c r="P6" s="7"/>
    </row>
    <row r="7" spans="2:16" ht="15.95" thickBot="1">
      <c r="B7" s="17" t="s">
        <v>52</v>
      </c>
      <c r="C7" s="44">
        <v>22364</v>
      </c>
      <c r="D7" s="45">
        <v>2516</v>
      </c>
      <c r="E7" s="47">
        <v>84</v>
      </c>
      <c r="F7" s="46">
        <v>16</v>
      </c>
      <c r="G7" s="47">
        <v>209</v>
      </c>
      <c r="H7" s="44">
        <v>22071</v>
      </c>
      <c r="I7" s="47">
        <v>2</v>
      </c>
      <c r="J7" s="47">
        <v>267</v>
      </c>
      <c r="L7" s="10">
        <f t="shared" si="0"/>
        <v>3.8454659273832945E-3</v>
      </c>
      <c r="M7" s="30"/>
      <c r="N7" s="6"/>
      <c r="O7" s="7"/>
      <c r="P7" s="7"/>
    </row>
    <row r="8" spans="2:16" s="11" customFormat="1" ht="15.95" thickBot="1">
      <c r="B8" s="17" t="s">
        <v>99</v>
      </c>
      <c r="C8" s="44">
        <v>20610</v>
      </c>
      <c r="D8" s="48">
        <v>966</v>
      </c>
      <c r="E8" s="44">
        <v>1556</v>
      </c>
      <c r="F8" s="46">
        <v>123</v>
      </c>
      <c r="G8" s="44">
        <v>7635</v>
      </c>
      <c r="H8" s="44">
        <v>11419</v>
      </c>
      <c r="I8" s="47"/>
      <c r="J8" s="47">
        <v>245</v>
      </c>
      <c r="L8" s="10">
        <f t="shared" si="0"/>
        <v>7.54973313925279E-2</v>
      </c>
      <c r="M8" s="30"/>
      <c r="N8" s="6"/>
      <c r="O8" s="7"/>
      <c r="P8" s="7"/>
    </row>
    <row r="9" spans="2:16" ht="15.95" thickBot="1">
      <c r="B9" s="17" t="s">
        <v>95</v>
      </c>
      <c r="C9" s="44">
        <v>14459</v>
      </c>
      <c r="D9" s="45">
        <v>1847</v>
      </c>
      <c r="E9" s="47">
        <v>562</v>
      </c>
      <c r="F9" s="46">
        <v>112</v>
      </c>
      <c r="G9" s="44">
        <v>1587</v>
      </c>
      <c r="H9" s="44">
        <v>12310</v>
      </c>
      <c r="I9" s="44">
        <v>1525</v>
      </c>
      <c r="J9" s="47">
        <v>222</v>
      </c>
      <c r="L9" s="10">
        <f t="shared" si="0"/>
        <v>0.14433916591742169</v>
      </c>
      <c r="M9" s="30"/>
      <c r="N9" s="6"/>
      <c r="O9" s="7"/>
      <c r="P9" s="7"/>
    </row>
    <row r="10" spans="2:16" ht="15.95" thickBot="1">
      <c r="B10" s="17" t="s">
        <v>29</v>
      </c>
      <c r="C10" s="44">
        <v>8799</v>
      </c>
      <c r="D10" s="48">
        <v>147</v>
      </c>
      <c r="E10" s="47">
        <v>102</v>
      </c>
      <c r="F10" s="46">
        <v>8</v>
      </c>
      <c r="G10" s="44">
        <v>2612</v>
      </c>
      <c r="H10" s="44">
        <v>6085</v>
      </c>
      <c r="I10" s="47">
        <v>59</v>
      </c>
      <c r="J10" s="47">
        <v>172</v>
      </c>
      <c r="L10" s="10">
        <f t="shared" si="0"/>
        <v>1.8297533810660304E-2</v>
      </c>
      <c r="M10" s="30"/>
      <c r="N10" s="6"/>
      <c r="O10" s="7"/>
      <c r="P10" s="7"/>
    </row>
    <row r="11" spans="2:16" ht="15.95" thickBot="1">
      <c r="B11" s="17" t="s">
        <v>46</v>
      </c>
      <c r="C11" s="44">
        <v>6863</v>
      </c>
      <c r="D11" s="45">
        <v>1248</v>
      </c>
      <c r="E11" s="47">
        <v>80</v>
      </c>
      <c r="F11" s="46">
        <v>24</v>
      </c>
      <c r="G11" s="47">
        <v>131</v>
      </c>
      <c r="H11" s="44">
        <v>6652</v>
      </c>
      <c r="I11" s="47">
        <v>141</v>
      </c>
      <c r="J11" s="47">
        <v>793</v>
      </c>
      <c r="L11" s="10">
        <f t="shared" si="0"/>
        <v>3.2201661081159842E-2</v>
      </c>
      <c r="M11" s="30"/>
      <c r="N11" s="6"/>
      <c r="O11" s="7"/>
      <c r="P11" s="7"/>
    </row>
    <row r="12" spans="2:16" ht="15.95" thickBot="1">
      <c r="B12" s="17" t="s">
        <v>89</v>
      </c>
      <c r="C12" s="44">
        <v>5018</v>
      </c>
      <c r="D12" s="45">
        <v>1035</v>
      </c>
      <c r="E12" s="47">
        <v>233</v>
      </c>
      <c r="F12" s="46">
        <v>56</v>
      </c>
      <c r="G12" s="47">
        <v>93</v>
      </c>
      <c r="H12" s="44">
        <v>4692</v>
      </c>
      <c r="I12" s="47">
        <v>20</v>
      </c>
      <c r="J12" s="47">
        <v>74</v>
      </c>
      <c r="L12" s="10">
        <f t="shared" si="0"/>
        <v>5.0418493423674771E-2</v>
      </c>
      <c r="M12" s="30"/>
      <c r="N12" s="6"/>
      <c r="O12" s="7"/>
      <c r="P12" s="7"/>
    </row>
    <row r="13" spans="2:16" ht="15.95" thickBot="1">
      <c r="B13" s="17" t="s">
        <v>84</v>
      </c>
      <c r="C13" s="44">
        <v>3631</v>
      </c>
      <c r="D13" s="48">
        <v>637</v>
      </c>
      <c r="E13" s="47">
        <v>136</v>
      </c>
      <c r="F13" s="46">
        <v>30</v>
      </c>
      <c r="G13" s="47">
        <v>2</v>
      </c>
      <c r="H13" s="44">
        <v>3493</v>
      </c>
      <c r="I13" s="47">
        <v>354</v>
      </c>
      <c r="J13" s="47">
        <v>212</v>
      </c>
      <c r="L13" s="10">
        <f t="shared" si="0"/>
        <v>0.13494904984852657</v>
      </c>
      <c r="M13" s="30"/>
      <c r="N13" s="6"/>
      <c r="O13" s="7"/>
      <c r="P13" s="7"/>
    </row>
    <row r="14" spans="2:16" ht="15.95" thickBot="1">
      <c r="B14" s="17" t="s">
        <v>51</v>
      </c>
      <c r="C14" s="44">
        <v>2992</v>
      </c>
      <c r="D14" s="48">
        <v>343</v>
      </c>
      <c r="E14" s="47">
        <v>8</v>
      </c>
      <c r="F14" s="46">
        <v>2</v>
      </c>
      <c r="G14" s="47">
        <v>9</v>
      </c>
      <c r="H14" s="44">
        <v>2975</v>
      </c>
      <c r="I14" s="47">
        <v>15</v>
      </c>
      <c r="J14" s="47">
        <v>332</v>
      </c>
      <c r="L14" s="10">
        <f t="shared" si="0"/>
        <v>7.6871657754010699E-3</v>
      </c>
      <c r="M14" s="30"/>
      <c r="N14" s="6"/>
      <c r="O14" s="7"/>
      <c r="P14" s="7"/>
    </row>
    <row r="15" spans="2:16" ht="15.95" thickBot="1">
      <c r="B15" s="17" t="s">
        <v>77</v>
      </c>
      <c r="C15" s="44">
        <v>2815</v>
      </c>
      <c r="D15" s="48">
        <v>558</v>
      </c>
      <c r="E15" s="47">
        <v>67</v>
      </c>
      <c r="F15" s="46">
        <v>30</v>
      </c>
      <c r="G15" s="47">
        <v>263</v>
      </c>
      <c r="H15" s="44">
        <v>2485</v>
      </c>
      <c r="I15" s="47">
        <v>288</v>
      </c>
      <c r="J15" s="47">
        <v>243</v>
      </c>
      <c r="L15" s="10">
        <f t="shared" si="0"/>
        <v>0.12611012433392541</v>
      </c>
      <c r="M15" s="30"/>
      <c r="N15" s="6"/>
      <c r="O15" s="7"/>
      <c r="P15" s="7"/>
    </row>
    <row r="16" spans="2:16" ht="15.95" thickBot="1">
      <c r="B16" s="17" t="s">
        <v>31</v>
      </c>
      <c r="C16" s="44">
        <v>2164</v>
      </c>
      <c r="D16" s="48">
        <v>205</v>
      </c>
      <c r="E16" s="47">
        <v>7</v>
      </c>
      <c r="F16" s="47"/>
      <c r="G16" s="47">
        <v>6</v>
      </c>
      <c r="H16" s="44">
        <v>2151</v>
      </c>
      <c r="I16" s="47">
        <v>28</v>
      </c>
      <c r="J16" s="47">
        <v>399</v>
      </c>
      <c r="L16" s="10">
        <f t="shared" si="0"/>
        <v>1.6173752310536044E-2</v>
      </c>
      <c r="M16" s="30"/>
      <c r="N16" s="6"/>
      <c r="O16" s="7"/>
      <c r="P16" s="7"/>
    </row>
    <row r="17" spans="2:16" ht="15.95" thickBot="1">
      <c r="B17" s="17" t="s">
        <v>81</v>
      </c>
      <c r="C17" s="44">
        <v>1770</v>
      </c>
      <c r="D17" s="48">
        <v>131</v>
      </c>
      <c r="E17" s="47">
        <v>20</v>
      </c>
      <c r="F17" s="46">
        <v>4</v>
      </c>
      <c r="G17" s="47">
        <v>16</v>
      </c>
      <c r="H17" s="44">
        <v>1734</v>
      </c>
      <c r="I17" s="47">
        <v>71</v>
      </c>
      <c r="J17" s="47">
        <v>175</v>
      </c>
      <c r="L17" s="10">
        <f t="shared" si="0"/>
        <v>5.141242937853107E-2</v>
      </c>
      <c r="M17" s="30"/>
      <c r="N17" s="6"/>
      <c r="O17" s="7"/>
      <c r="P17" s="7"/>
    </row>
    <row r="18" spans="2:16" s="11" customFormat="1" ht="15.95" thickBot="1">
      <c r="B18" s="17" t="s">
        <v>43</v>
      </c>
      <c r="C18" s="44">
        <v>1328</v>
      </c>
      <c r="D18" s="48">
        <v>241</v>
      </c>
      <c r="E18" s="47">
        <v>19</v>
      </c>
      <c r="F18" s="46">
        <v>7</v>
      </c>
      <c r="G18" s="47">
        <v>14</v>
      </c>
      <c r="H18" s="44">
        <v>1295</v>
      </c>
      <c r="I18" s="47">
        <v>1</v>
      </c>
      <c r="J18" s="47">
        <v>35</v>
      </c>
      <c r="L18" s="10">
        <f t="shared" si="0"/>
        <v>1.5060240963855422E-2</v>
      </c>
      <c r="M18" s="30"/>
      <c r="N18" s="6"/>
      <c r="O18" s="7"/>
      <c r="P18" s="7"/>
    </row>
    <row r="19" spans="2:16" ht="15.95" thickBot="1">
      <c r="B19" s="17" t="s">
        <v>54</v>
      </c>
      <c r="C19" s="44">
        <v>1326</v>
      </c>
      <c r="D19" s="48">
        <v>71</v>
      </c>
      <c r="E19" s="47">
        <v>13</v>
      </c>
      <c r="F19" s="46">
        <v>4</v>
      </c>
      <c r="G19" s="47">
        <v>1</v>
      </c>
      <c r="H19" s="44">
        <v>1312</v>
      </c>
      <c r="I19" s="47">
        <v>42</v>
      </c>
      <c r="J19" s="47">
        <v>229</v>
      </c>
      <c r="L19" s="10">
        <f t="shared" si="0"/>
        <v>4.1478129713423829E-2</v>
      </c>
      <c r="M19" s="30"/>
      <c r="N19" s="6"/>
      <c r="O19" s="7"/>
      <c r="P19" s="7"/>
    </row>
    <row r="20" spans="2:16" ht="15.95" thickBot="1">
      <c r="B20" s="17" t="s">
        <v>59</v>
      </c>
      <c r="C20" s="44">
        <v>1280</v>
      </c>
      <c r="D20" s="48">
        <v>260</v>
      </c>
      <c r="E20" s="47">
        <v>12</v>
      </c>
      <c r="F20" s="46">
        <v>6</v>
      </c>
      <c r="G20" s="47">
        <v>5</v>
      </c>
      <c r="H20" s="44">
        <v>1263</v>
      </c>
      <c r="I20" s="47">
        <v>26</v>
      </c>
      <c r="J20" s="47">
        <v>126</v>
      </c>
      <c r="L20" s="10">
        <f t="shared" si="0"/>
        <v>2.9687499999999999E-2</v>
      </c>
      <c r="M20" s="30"/>
      <c r="N20" s="6"/>
      <c r="O20" s="7"/>
      <c r="P20" s="7"/>
    </row>
    <row r="21" spans="2:16" ht="15.95" thickBot="1">
      <c r="B21" s="17" t="s">
        <v>76</v>
      </c>
      <c r="C21" s="44">
        <v>1183</v>
      </c>
      <c r="D21" s="48">
        <v>153</v>
      </c>
      <c r="E21" s="47">
        <v>8</v>
      </c>
      <c r="F21" s="46">
        <v>5</v>
      </c>
      <c r="G21" s="47">
        <v>114</v>
      </c>
      <c r="H21" s="44">
        <v>1061</v>
      </c>
      <c r="I21" s="47">
        <v>26</v>
      </c>
      <c r="J21" s="47">
        <v>37</v>
      </c>
      <c r="L21" s="10">
        <f t="shared" si="0"/>
        <v>2.8740490278951817E-2</v>
      </c>
      <c r="M21" s="30"/>
      <c r="N21" s="6"/>
      <c r="O21" s="7"/>
      <c r="P21" s="7"/>
    </row>
    <row r="22" spans="2:16" ht="15.95" thickBot="1">
      <c r="B22" s="17" t="s">
        <v>123</v>
      </c>
      <c r="C22" s="44">
        <v>1128</v>
      </c>
      <c r="D22" s="48">
        <v>158</v>
      </c>
      <c r="E22" s="47">
        <v>18</v>
      </c>
      <c r="F22" s="46">
        <v>7</v>
      </c>
      <c r="G22" s="47">
        <v>2</v>
      </c>
      <c r="H22" s="44">
        <v>1108</v>
      </c>
      <c r="I22" s="47">
        <v>18</v>
      </c>
      <c r="J22" s="47">
        <v>5</v>
      </c>
      <c r="L22" s="10">
        <f t="shared" si="0"/>
        <v>3.1914893617021274E-2</v>
      </c>
      <c r="M22" s="30"/>
      <c r="N22" s="6"/>
      <c r="O22" s="7"/>
      <c r="P22" s="7"/>
    </row>
    <row r="23" spans="2:16" s="11" customFormat="1" ht="15.95" thickBot="1">
      <c r="B23" s="17" t="s">
        <v>25</v>
      </c>
      <c r="C23" s="44">
        <v>1072</v>
      </c>
      <c r="D23" s="48">
        <v>144</v>
      </c>
      <c r="E23" s="47">
        <v>7</v>
      </c>
      <c r="F23" s="47"/>
      <c r="G23" s="47">
        <v>46</v>
      </c>
      <c r="H23" s="44">
        <v>1019</v>
      </c>
      <c r="I23" s="47">
        <v>2</v>
      </c>
      <c r="J23" s="47">
        <v>42</v>
      </c>
      <c r="L23" s="10">
        <f t="shared" si="0"/>
        <v>8.3955223880597014E-3</v>
      </c>
      <c r="M23" s="30"/>
      <c r="N23" s="12"/>
      <c r="O23" s="13"/>
      <c r="P23" s="13"/>
    </row>
    <row r="24" spans="2:16" ht="15.95" thickBot="1">
      <c r="B24" s="50" t="s">
        <v>105</v>
      </c>
      <c r="C24" s="44">
        <v>1054</v>
      </c>
      <c r="D24" s="48">
        <v>47</v>
      </c>
      <c r="E24" s="47">
        <v>36</v>
      </c>
      <c r="F24" s="46">
        <v>1</v>
      </c>
      <c r="G24" s="47">
        <v>215</v>
      </c>
      <c r="H24" s="47">
        <v>803</v>
      </c>
      <c r="I24" s="47">
        <v>55</v>
      </c>
      <c r="J24" s="47">
        <v>8</v>
      </c>
      <c r="L24" s="10">
        <f t="shared" si="0"/>
        <v>8.6337760910815936E-2</v>
      </c>
      <c r="M24" s="30"/>
      <c r="N24" s="6"/>
      <c r="O24" s="7"/>
      <c r="P24" s="7"/>
    </row>
    <row r="25" spans="2:16" ht="15.95" thickBot="1">
      <c r="B25" s="50" t="s">
        <v>48</v>
      </c>
      <c r="C25" s="47">
        <v>995</v>
      </c>
      <c r="D25" s="48">
        <v>162</v>
      </c>
      <c r="E25" s="47"/>
      <c r="F25" s="47"/>
      <c r="G25" s="47">
        <v>6</v>
      </c>
      <c r="H25" s="47">
        <v>989</v>
      </c>
      <c r="I25" s="47">
        <v>7</v>
      </c>
      <c r="J25" s="47">
        <v>93</v>
      </c>
      <c r="L25" s="10">
        <f t="shared" si="0"/>
        <v>7.0351758793969852E-3</v>
      </c>
      <c r="M25" s="30"/>
      <c r="N25" s="6"/>
      <c r="O25" s="7"/>
      <c r="P25" s="7"/>
    </row>
    <row r="26" spans="2:16" ht="15.95" thickBot="1">
      <c r="B26" s="50" t="s">
        <v>87</v>
      </c>
      <c r="C26" s="47">
        <v>947</v>
      </c>
      <c r="D26" s="48">
        <v>277</v>
      </c>
      <c r="E26" s="47">
        <v>21</v>
      </c>
      <c r="F26" s="46">
        <v>12</v>
      </c>
      <c r="G26" s="47"/>
      <c r="H26" s="47">
        <v>926</v>
      </c>
      <c r="I26" s="47"/>
      <c r="J26" s="47">
        <v>11</v>
      </c>
      <c r="L26" s="10">
        <f t="shared" si="0"/>
        <v>2.2175290390707498E-2</v>
      </c>
      <c r="M26" s="30"/>
      <c r="N26" s="6"/>
      <c r="O26" s="7"/>
      <c r="P26" s="7"/>
    </row>
    <row r="27" spans="2:16" ht="15.95" thickBot="1">
      <c r="B27" s="50" t="s">
        <v>49</v>
      </c>
      <c r="C27" s="47">
        <v>883</v>
      </c>
      <c r="D27" s="48">
        <v>178</v>
      </c>
      <c r="E27" s="47">
        <v>1</v>
      </c>
      <c r="F27" s="47"/>
      <c r="G27" s="47">
        <v>36</v>
      </c>
      <c r="H27" s="47">
        <v>846</v>
      </c>
      <c r="I27" s="47">
        <v>15</v>
      </c>
      <c r="J27" s="47">
        <v>102</v>
      </c>
      <c r="L27" s="10">
        <f t="shared" si="0"/>
        <v>1.8120045300113252E-2</v>
      </c>
      <c r="M27" s="30"/>
      <c r="N27" s="6"/>
      <c r="O27" s="7"/>
      <c r="P27" s="7"/>
    </row>
    <row r="28" spans="2:16" ht="15.95" thickBot="1">
      <c r="B28" s="17" t="s">
        <v>68</v>
      </c>
      <c r="C28" s="47">
        <v>785</v>
      </c>
      <c r="D28" s="48">
        <v>102</v>
      </c>
      <c r="E28" s="47">
        <v>3</v>
      </c>
      <c r="F28" s="47"/>
      <c r="G28" s="47">
        <v>5</v>
      </c>
      <c r="H28" s="47">
        <v>777</v>
      </c>
      <c r="I28" s="47">
        <v>13</v>
      </c>
      <c r="J28" s="47">
        <v>159</v>
      </c>
      <c r="L28" s="10">
        <f t="shared" si="0"/>
        <v>2.038216560509554E-2</v>
      </c>
      <c r="M28" s="30"/>
      <c r="N28" s="6"/>
      <c r="O28" s="7"/>
      <c r="P28" s="7"/>
    </row>
    <row r="29" spans="2:16" ht="28.5" thickBot="1">
      <c r="B29" s="51" t="s">
        <v>151</v>
      </c>
      <c r="C29" s="47">
        <v>712</v>
      </c>
      <c r="D29" s="47"/>
      <c r="E29" s="47">
        <v>8</v>
      </c>
      <c r="F29" s="47"/>
      <c r="G29" s="47">
        <v>567</v>
      </c>
      <c r="H29" s="47">
        <v>137</v>
      </c>
      <c r="I29" s="47">
        <v>15</v>
      </c>
      <c r="J29" s="47"/>
      <c r="L29" s="10">
        <f t="shared" si="0"/>
        <v>3.2303370786516857E-2</v>
      </c>
      <c r="M29" s="30"/>
      <c r="N29" s="6"/>
      <c r="O29" s="7"/>
      <c r="P29" s="7"/>
    </row>
    <row r="30" spans="2:16" ht="15.95" thickBot="1">
      <c r="B30" s="50" t="s">
        <v>33</v>
      </c>
      <c r="C30" s="47">
        <v>670</v>
      </c>
      <c r="D30" s="48">
        <v>186</v>
      </c>
      <c r="E30" s="47">
        <v>8</v>
      </c>
      <c r="F30" s="46">
        <v>3</v>
      </c>
      <c r="G30" s="47">
        <v>6</v>
      </c>
      <c r="H30" s="47">
        <v>656</v>
      </c>
      <c r="I30" s="47">
        <v>3</v>
      </c>
      <c r="J30" s="44">
        <v>1070</v>
      </c>
      <c r="L30" s="10">
        <f t="shared" si="0"/>
        <v>1.6417910447761194E-2</v>
      </c>
      <c r="M30" s="30"/>
      <c r="N30" s="6"/>
      <c r="O30" s="7"/>
      <c r="P30" s="7"/>
    </row>
    <row r="31" spans="2:16" ht="15.95" thickBot="1">
      <c r="B31" s="50" t="s">
        <v>120</v>
      </c>
      <c r="C31" s="47">
        <v>645</v>
      </c>
      <c r="D31" s="48">
        <v>144</v>
      </c>
      <c r="E31" s="47">
        <v>3</v>
      </c>
      <c r="F31" s="47"/>
      <c r="G31" s="47">
        <v>13</v>
      </c>
      <c r="H31" s="47">
        <v>629</v>
      </c>
      <c r="I31" s="47"/>
      <c r="J31" s="47">
        <v>3</v>
      </c>
      <c r="L31" s="10">
        <f t="shared" si="0"/>
        <v>4.6511627906976744E-3</v>
      </c>
      <c r="M31" s="30"/>
      <c r="N31" s="6"/>
      <c r="O31" s="7"/>
      <c r="P31" s="7"/>
    </row>
    <row r="32" spans="2:16" ht="15.95" thickBot="1">
      <c r="B32" s="50" t="s">
        <v>72</v>
      </c>
      <c r="C32" s="47">
        <v>537</v>
      </c>
      <c r="D32" s="48">
        <v>103</v>
      </c>
      <c r="E32" s="47">
        <v>1</v>
      </c>
      <c r="F32" s="46">
        <v>1</v>
      </c>
      <c r="G32" s="47">
        <v>8</v>
      </c>
      <c r="H32" s="47">
        <v>528</v>
      </c>
      <c r="I32" s="47">
        <v>7</v>
      </c>
      <c r="J32" s="47">
        <v>28</v>
      </c>
      <c r="L32" s="10">
        <f t="shared" si="0"/>
        <v>1.4897579143389199E-2</v>
      </c>
      <c r="M32" s="30"/>
      <c r="N32" s="6"/>
      <c r="O32" s="7"/>
      <c r="P32" s="7"/>
    </row>
    <row r="33" spans="2:16" ht="15.95" thickBot="1">
      <c r="B33" s="17" t="s">
        <v>64</v>
      </c>
      <c r="C33" s="47">
        <v>536</v>
      </c>
      <c r="D33" s="48">
        <v>111</v>
      </c>
      <c r="E33" s="47">
        <v>5</v>
      </c>
      <c r="F33" s="47"/>
      <c r="G33" s="47">
        <v>13</v>
      </c>
      <c r="H33" s="47">
        <v>518</v>
      </c>
      <c r="I33" s="47">
        <v>3</v>
      </c>
      <c r="J33" s="47">
        <v>14</v>
      </c>
      <c r="L33" s="10">
        <f t="shared" si="0"/>
        <v>1.4925373134328358E-2</v>
      </c>
      <c r="M33" s="30"/>
      <c r="N33" s="6"/>
      <c r="O33" s="7"/>
      <c r="P33" s="7"/>
    </row>
    <row r="34" spans="2:16" ht="15.95" thickBot="1">
      <c r="B34" s="50" t="s">
        <v>115</v>
      </c>
      <c r="C34" s="47">
        <v>532</v>
      </c>
      <c r="D34" s="48">
        <v>106</v>
      </c>
      <c r="E34" s="47">
        <v>7</v>
      </c>
      <c r="F34" s="47"/>
      <c r="G34" s="47">
        <v>3</v>
      </c>
      <c r="H34" s="47">
        <v>522</v>
      </c>
      <c r="I34" s="47">
        <v>2</v>
      </c>
      <c r="J34" s="47">
        <v>30</v>
      </c>
      <c r="L34" s="10">
        <f t="shared" si="0"/>
        <v>1.6917293233082706E-2</v>
      </c>
      <c r="M34" s="30"/>
      <c r="N34" s="6"/>
      <c r="O34" s="7"/>
      <c r="P34" s="7"/>
    </row>
    <row r="35" spans="2:16" ht="15.95" thickBot="1">
      <c r="B35" s="17" t="s">
        <v>69</v>
      </c>
      <c r="C35" s="47">
        <v>530</v>
      </c>
      <c r="D35" s="48">
        <v>35</v>
      </c>
      <c r="E35" s="47">
        <v>13</v>
      </c>
      <c r="F35" s="46">
        <v>3</v>
      </c>
      <c r="G35" s="47">
        <v>19</v>
      </c>
      <c r="H35" s="47">
        <v>498</v>
      </c>
      <c r="I35" s="47">
        <v>18</v>
      </c>
      <c r="J35" s="47">
        <v>51</v>
      </c>
      <c r="L35" s="10">
        <f t="shared" si="0"/>
        <v>5.849056603773585E-2</v>
      </c>
      <c r="M35" s="30"/>
      <c r="N35" s="6"/>
      <c r="O35" s="7"/>
      <c r="P35" s="7"/>
    </row>
    <row r="36" spans="2:16" ht="15.95" thickBot="1">
      <c r="B36" s="50" t="s">
        <v>55</v>
      </c>
      <c r="C36" s="47">
        <v>523</v>
      </c>
      <c r="D36" s="48">
        <v>73</v>
      </c>
      <c r="E36" s="47">
        <v>1</v>
      </c>
      <c r="F36" s="46">
        <v>1</v>
      </c>
      <c r="G36" s="47">
        <v>10</v>
      </c>
      <c r="H36" s="47">
        <v>512</v>
      </c>
      <c r="I36" s="47">
        <v>2</v>
      </c>
      <c r="J36" s="47">
        <v>94</v>
      </c>
      <c r="L36" s="10">
        <f t="shared" si="0"/>
        <v>5.7361376673040155E-3</v>
      </c>
      <c r="M36" s="30"/>
      <c r="N36" s="6"/>
      <c r="O36" s="7"/>
      <c r="P36" s="7"/>
    </row>
    <row r="37" spans="2:16" ht="15.95" thickBot="1">
      <c r="B37" s="50" t="s">
        <v>35</v>
      </c>
      <c r="C37" s="47">
        <v>481</v>
      </c>
      <c r="D37" s="48">
        <v>11</v>
      </c>
      <c r="E37" s="47"/>
      <c r="F37" s="47"/>
      <c r="G37" s="47">
        <v>27</v>
      </c>
      <c r="H37" s="47">
        <v>454</v>
      </c>
      <c r="I37" s="47">
        <v>6</v>
      </c>
      <c r="J37" s="47">
        <v>167</v>
      </c>
      <c r="L37" s="10">
        <f t="shared" si="0"/>
        <v>1.2474012474012475E-2</v>
      </c>
      <c r="M37" s="30"/>
      <c r="N37" s="6"/>
      <c r="O37" s="7"/>
      <c r="P37" s="7"/>
    </row>
    <row r="38" spans="2:16" ht="15.95" thickBot="1">
      <c r="B38" s="50" t="s">
        <v>20</v>
      </c>
      <c r="C38" s="47">
        <v>473</v>
      </c>
      <c r="D38" s="48">
        <v>64</v>
      </c>
      <c r="E38" s="47">
        <v>1</v>
      </c>
      <c r="F38" s="46">
        <v>1</v>
      </c>
      <c r="G38" s="47">
        <v>5</v>
      </c>
      <c r="H38" s="47">
        <v>467</v>
      </c>
      <c r="I38" s="47">
        <v>1</v>
      </c>
      <c r="J38" s="44">
        <v>1386</v>
      </c>
      <c r="L38" s="10">
        <f t="shared" si="0"/>
        <v>4.2283298097251587E-3</v>
      </c>
      <c r="M38" s="30"/>
      <c r="N38" s="6"/>
      <c r="O38" s="7"/>
      <c r="P38" s="7"/>
    </row>
    <row r="39" spans="2:16" ht="15.95" thickBot="1">
      <c r="B39" s="17" t="s">
        <v>146</v>
      </c>
      <c r="C39" s="47">
        <v>450</v>
      </c>
      <c r="D39" s="48">
        <v>81</v>
      </c>
      <c r="E39" s="47">
        <v>38</v>
      </c>
      <c r="F39" s="46">
        <v>6</v>
      </c>
      <c r="G39" s="47">
        <v>20</v>
      </c>
      <c r="H39" s="47">
        <v>392</v>
      </c>
      <c r="I39" s="47"/>
      <c r="J39" s="47">
        <v>2</v>
      </c>
      <c r="L39" s="10">
        <f t="shared" si="0"/>
        <v>8.4444444444444447E-2</v>
      </c>
      <c r="M39" s="30"/>
      <c r="N39" s="6"/>
      <c r="O39" s="7"/>
      <c r="P39" s="7"/>
    </row>
    <row r="40" spans="2:16" ht="15.95" thickBot="1">
      <c r="B40" s="50" t="s">
        <v>41</v>
      </c>
      <c r="C40" s="47">
        <v>432</v>
      </c>
      <c r="D40" s="48">
        <v>47</v>
      </c>
      <c r="E40" s="47">
        <v>2</v>
      </c>
      <c r="F40" s="46">
        <v>2</v>
      </c>
      <c r="G40" s="47">
        <v>140</v>
      </c>
      <c r="H40" s="47">
        <v>290</v>
      </c>
      <c r="I40" s="47">
        <v>14</v>
      </c>
      <c r="J40" s="47">
        <v>74</v>
      </c>
      <c r="L40" s="10">
        <f t="shared" si="0"/>
        <v>3.7037037037037035E-2</v>
      </c>
      <c r="M40" s="30"/>
      <c r="N40" s="6"/>
      <c r="O40" s="7"/>
      <c r="P40" s="7"/>
    </row>
    <row r="41" spans="2:16" ht="15.95" thickBot="1">
      <c r="B41" s="50" t="s">
        <v>109</v>
      </c>
      <c r="C41" s="47">
        <v>411</v>
      </c>
      <c r="D41" s="48">
        <v>89</v>
      </c>
      <c r="E41" s="47">
        <v>1</v>
      </c>
      <c r="F41" s="47"/>
      <c r="G41" s="47">
        <v>44</v>
      </c>
      <c r="H41" s="47">
        <v>366</v>
      </c>
      <c r="I41" s="47">
        <v>7</v>
      </c>
      <c r="J41" s="47">
        <v>6</v>
      </c>
      <c r="L41" s="10">
        <f t="shared" si="0"/>
        <v>1.9464720194647202E-2</v>
      </c>
      <c r="M41" s="30"/>
      <c r="N41" s="6"/>
      <c r="O41" s="7"/>
      <c r="P41" s="7"/>
    </row>
    <row r="42" spans="2:16" ht="15.95" thickBot="1">
      <c r="B42" s="50" t="s">
        <v>148</v>
      </c>
      <c r="C42" s="47">
        <v>392</v>
      </c>
      <c r="D42" s="48">
        <v>48</v>
      </c>
      <c r="E42" s="47"/>
      <c r="F42" s="47"/>
      <c r="G42" s="47">
        <v>16</v>
      </c>
      <c r="H42" s="47">
        <v>376</v>
      </c>
      <c r="I42" s="47"/>
      <c r="J42" s="47">
        <v>11</v>
      </c>
      <c r="L42" s="10">
        <f t="shared" si="0"/>
        <v>0</v>
      </c>
      <c r="M42" s="30"/>
      <c r="N42" s="6"/>
      <c r="O42" s="7"/>
      <c r="P42" s="7"/>
    </row>
    <row r="43" spans="2:16" ht="15.95" thickBot="1">
      <c r="B43" s="50" t="s">
        <v>30</v>
      </c>
      <c r="C43" s="47">
        <v>383</v>
      </c>
      <c r="D43" s="48">
        <v>42</v>
      </c>
      <c r="E43" s="47">
        <v>1</v>
      </c>
      <c r="F43" s="47"/>
      <c r="G43" s="47"/>
      <c r="H43" s="47">
        <v>382</v>
      </c>
      <c r="I43" s="47">
        <v>12</v>
      </c>
      <c r="J43" s="47">
        <v>184</v>
      </c>
      <c r="L43" s="10">
        <f t="shared" si="0"/>
        <v>3.3942558746736295E-2</v>
      </c>
      <c r="M43" s="30"/>
      <c r="N43" s="6"/>
      <c r="O43" s="7"/>
      <c r="P43" s="7"/>
    </row>
    <row r="44" spans="2:16" ht="15.95" thickBot="1">
      <c r="B44" s="50" t="s">
        <v>80</v>
      </c>
      <c r="C44" s="47">
        <v>367</v>
      </c>
      <c r="D44" s="48">
        <v>59</v>
      </c>
      <c r="E44" s="47"/>
      <c r="F44" s="47"/>
      <c r="G44" s="47">
        <v>52</v>
      </c>
      <c r="H44" s="47">
        <v>315</v>
      </c>
      <c r="I44" s="47">
        <v>14</v>
      </c>
      <c r="J44" s="47">
        <v>19</v>
      </c>
      <c r="L44" s="10">
        <f t="shared" si="0"/>
        <v>3.8147138964577658E-2</v>
      </c>
      <c r="M44" s="30"/>
      <c r="N44" s="6"/>
      <c r="O44" s="7"/>
      <c r="P44" s="7"/>
    </row>
    <row r="45" spans="2:16" ht="15.95" thickBot="1">
      <c r="B45" s="50" t="s">
        <v>113</v>
      </c>
      <c r="C45" s="47">
        <v>332</v>
      </c>
      <c r="D45" s="48">
        <v>83</v>
      </c>
      <c r="E45" s="47">
        <v>5</v>
      </c>
      <c r="F45" s="47"/>
      <c r="G45" s="47">
        <v>23</v>
      </c>
      <c r="H45" s="47">
        <v>304</v>
      </c>
      <c r="I45" s="47"/>
      <c r="J45" s="47">
        <v>0.2</v>
      </c>
      <c r="L45" s="10">
        <f t="shared" si="0"/>
        <v>1.5060240963855422E-2</v>
      </c>
      <c r="M45" s="30"/>
      <c r="N45" s="6"/>
      <c r="O45" s="7"/>
      <c r="P45" s="7"/>
    </row>
    <row r="46" spans="2:16" ht="15.95" thickBot="1">
      <c r="B46" s="50" t="s">
        <v>106</v>
      </c>
      <c r="C46" s="47">
        <v>318</v>
      </c>
      <c r="D46" s="48">
        <v>55</v>
      </c>
      <c r="E46" s="47">
        <v>5</v>
      </c>
      <c r="F46" s="46">
        <v>1</v>
      </c>
      <c r="G46" s="47">
        <v>1</v>
      </c>
      <c r="H46" s="47">
        <v>312</v>
      </c>
      <c r="I46" s="47">
        <v>5</v>
      </c>
      <c r="J46" s="47">
        <v>10</v>
      </c>
      <c r="L46" s="10">
        <f t="shared" si="0"/>
        <v>3.1446540880503145E-2</v>
      </c>
      <c r="M46" s="30"/>
      <c r="N46" s="6"/>
      <c r="O46" s="7"/>
      <c r="P46" s="7"/>
    </row>
    <row r="47" spans="2:16" ht="15.95" thickBot="1">
      <c r="B47" s="50" t="s">
        <v>18</v>
      </c>
      <c r="C47" s="47">
        <v>310</v>
      </c>
      <c r="D47" s="48">
        <v>12</v>
      </c>
      <c r="E47" s="47">
        <v>1</v>
      </c>
      <c r="F47" s="47"/>
      <c r="G47" s="47">
        <v>125</v>
      </c>
      <c r="H47" s="47">
        <v>184</v>
      </c>
      <c r="I47" s="47">
        <v>4</v>
      </c>
      <c r="J47" s="47">
        <v>182</v>
      </c>
      <c r="L47" s="10">
        <f t="shared" si="0"/>
        <v>1.6129032258064516E-2</v>
      </c>
      <c r="M47" s="30"/>
      <c r="N47" s="6"/>
      <c r="O47" s="7"/>
      <c r="P47" s="7"/>
    </row>
    <row r="48" spans="2:16" ht="15.95" thickBot="1">
      <c r="B48" s="17" t="s">
        <v>126</v>
      </c>
      <c r="C48" s="47">
        <v>307</v>
      </c>
      <c r="D48" s="48">
        <v>77</v>
      </c>
      <c r="E48" s="47">
        <v>19</v>
      </c>
      <c r="F48" s="46">
        <v>1</v>
      </c>
      <c r="G48" s="47">
        <v>13</v>
      </c>
      <c r="H48" s="47">
        <v>275</v>
      </c>
      <c r="I48" s="47">
        <v>1</v>
      </c>
      <c r="J48" s="47">
        <v>3</v>
      </c>
      <c r="L48" s="10">
        <f t="shared" si="0"/>
        <v>6.5146579804560262E-2</v>
      </c>
      <c r="M48" s="30"/>
      <c r="N48" s="6"/>
      <c r="O48" s="7"/>
      <c r="P48" s="7"/>
    </row>
    <row r="49" spans="2:16" ht="15.95" thickBot="1">
      <c r="B49" s="50" t="s">
        <v>24</v>
      </c>
      <c r="C49" s="47">
        <v>306</v>
      </c>
      <c r="D49" s="48">
        <v>53</v>
      </c>
      <c r="E49" s="47">
        <v>1</v>
      </c>
      <c r="F49" s="47"/>
      <c r="G49" s="47">
        <v>16</v>
      </c>
      <c r="H49" s="47">
        <v>289</v>
      </c>
      <c r="I49" s="47"/>
      <c r="J49" s="47">
        <v>2</v>
      </c>
      <c r="L49" s="10">
        <f t="shared" si="0"/>
        <v>3.2679738562091504E-3</v>
      </c>
      <c r="M49" s="30"/>
      <c r="N49" s="6"/>
      <c r="O49" s="7"/>
      <c r="P49" s="7"/>
    </row>
    <row r="50" spans="2:16" ht="15.95" thickBot="1">
      <c r="B50" s="50" t="s">
        <v>34</v>
      </c>
      <c r="C50" s="47">
        <v>306</v>
      </c>
      <c r="D50" s="48">
        <v>23</v>
      </c>
      <c r="E50" s="47"/>
      <c r="F50" s="47"/>
      <c r="G50" s="47">
        <v>2</v>
      </c>
      <c r="H50" s="47">
        <v>304</v>
      </c>
      <c r="I50" s="47"/>
      <c r="J50" s="47">
        <v>231</v>
      </c>
      <c r="L50" s="10">
        <f t="shared" si="0"/>
        <v>0</v>
      </c>
      <c r="M50" s="30"/>
      <c r="N50" s="6"/>
      <c r="O50" s="7"/>
      <c r="P50" s="7"/>
    </row>
    <row r="51" spans="2:16" ht="15.95" thickBot="1">
      <c r="B51" s="50" t="s">
        <v>104</v>
      </c>
      <c r="C51" s="47">
        <v>294</v>
      </c>
      <c r="D51" s="48">
        <v>9</v>
      </c>
      <c r="E51" s="47">
        <v>10</v>
      </c>
      <c r="F51" s="46">
        <v>2</v>
      </c>
      <c r="G51" s="47">
        <v>42</v>
      </c>
      <c r="H51" s="47">
        <v>242</v>
      </c>
      <c r="I51" s="47"/>
      <c r="J51" s="47">
        <v>3</v>
      </c>
      <c r="L51" s="10">
        <f t="shared" si="0"/>
        <v>3.4013605442176874E-2</v>
      </c>
      <c r="M51" s="30"/>
      <c r="N51" s="6"/>
      <c r="O51" s="7"/>
      <c r="P51" s="7"/>
    </row>
    <row r="52" spans="2:16" ht="15.95" thickBot="1">
      <c r="B52" s="17" t="s">
        <v>19</v>
      </c>
      <c r="C52" s="47">
        <v>273</v>
      </c>
      <c r="D52" s="48">
        <v>17</v>
      </c>
      <c r="E52" s="47">
        <v>4</v>
      </c>
      <c r="F52" s="47"/>
      <c r="G52" s="47">
        <v>98</v>
      </c>
      <c r="H52" s="47">
        <v>171</v>
      </c>
      <c r="I52" s="47">
        <v>4</v>
      </c>
      <c r="J52" s="47">
        <v>36</v>
      </c>
      <c r="L52" s="10">
        <f t="shared" si="0"/>
        <v>2.9304029304029304E-2</v>
      </c>
      <c r="M52" s="30"/>
      <c r="N52" s="6"/>
      <c r="O52" s="7"/>
      <c r="P52" s="7"/>
    </row>
    <row r="53" spans="2:16" ht="15.95" thickBot="1">
      <c r="B53" s="50" t="s">
        <v>70</v>
      </c>
      <c r="C53" s="47">
        <v>240</v>
      </c>
      <c r="D53" s="48">
        <v>38</v>
      </c>
      <c r="E53" s="47"/>
      <c r="F53" s="47"/>
      <c r="G53" s="47">
        <v>2</v>
      </c>
      <c r="H53" s="47">
        <v>238</v>
      </c>
      <c r="I53" s="47"/>
      <c r="J53" s="47">
        <v>4</v>
      </c>
      <c r="L53" s="10">
        <f t="shared" si="0"/>
        <v>0</v>
      </c>
      <c r="M53" s="30"/>
      <c r="N53" s="6"/>
      <c r="O53" s="7"/>
      <c r="P53" s="7"/>
    </row>
    <row r="54" spans="2:16" ht="15.95" thickBot="1">
      <c r="B54" s="50" t="s">
        <v>74</v>
      </c>
      <c r="C54" s="47">
        <v>230</v>
      </c>
      <c r="D54" s="48">
        <v>53</v>
      </c>
      <c r="E54" s="47">
        <v>4</v>
      </c>
      <c r="F54" s="47"/>
      <c r="G54" s="47">
        <v>8</v>
      </c>
      <c r="H54" s="47">
        <v>218</v>
      </c>
      <c r="I54" s="47">
        <v>4</v>
      </c>
      <c r="J54" s="47">
        <v>34</v>
      </c>
      <c r="L54" s="10">
        <f t="shared" si="0"/>
        <v>3.4782608695652174E-2</v>
      </c>
      <c r="M54" s="30"/>
      <c r="N54" s="6"/>
      <c r="O54" s="7"/>
      <c r="P54" s="7"/>
    </row>
    <row r="55" spans="2:16" ht="15.95" thickBot="1">
      <c r="B55" s="17" t="s">
        <v>149</v>
      </c>
      <c r="C55" s="47">
        <v>214</v>
      </c>
      <c r="D55" s="48">
        <v>6</v>
      </c>
      <c r="E55" s="47">
        <v>17</v>
      </c>
      <c r="F55" s="47"/>
      <c r="G55" s="47">
        <v>51</v>
      </c>
      <c r="H55" s="47">
        <v>146</v>
      </c>
      <c r="I55" s="47"/>
      <c r="J55" s="47">
        <v>5</v>
      </c>
      <c r="L55" s="10">
        <f t="shared" si="0"/>
        <v>7.9439252336448593E-2</v>
      </c>
      <c r="M55" s="30"/>
      <c r="N55" s="6"/>
      <c r="O55" s="7"/>
      <c r="P55" s="7"/>
    </row>
    <row r="56" spans="2:16" ht="15.95" thickBot="1">
      <c r="B56" s="50" t="s">
        <v>75</v>
      </c>
      <c r="C56" s="47">
        <v>206</v>
      </c>
      <c r="D56" s="48">
        <v>76</v>
      </c>
      <c r="E56" s="47">
        <v>1</v>
      </c>
      <c r="F56" s="47"/>
      <c r="G56" s="47">
        <v>5</v>
      </c>
      <c r="H56" s="47">
        <v>200</v>
      </c>
      <c r="I56" s="47"/>
      <c r="J56" s="47">
        <v>50</v>
      </c>
      <c r="L56" s="10">
        <f t="shared" si="0"/>
        <v>4.8543689320388345E-3</v>
      </c>
      <c r="M56" s="30"/>
      <c r="N56" s="6"/>
      <c r="O56" s="7"/>
      <c r="P56" s="7"/>
    </row>
    <row r="57" spans="2:16" ht="15.95" thickBot="1">
      <c r="B57" s="50" t="s">
        <v>129</v>
      </c>
      <c r="C57" s="47">
        <v>203</v>
      </c>
      <c r="D57" s="48">
        <v>39</v>
      </c>
      <c r="E57" s="47">
        <v>2</v>
      </c>
      <c r="F57" s="46">
        <v>1</v>
      </c>
      <c r="G57" s="47">
        <v>4</v>
      </c>
      <c r="H57" s="47">
        <v>197</v>
      </c>
      <c r="I57" s="47">
        <v>1</v>
      </c>
      <c r="J57" s="47">
        <v>2</v>
      </c>
      <c r="L57" s="10">
        <f t="shared" si="0"/>
        <v>1.4778325123152709E-2</v>
      </c>
      <c r="M57" s="30"/>
      <c r="N57" s="6"/>
      <c r="O57" s="7"/>
      <c r="P57" s="7"/>
    </row>
    <row r="58" spans="2:16" ht="15.95" thickBot="1">
      <c r="B58" s="50" t="s">
        <v>91</v>
      </c>
      <c r="C58" s="47">
        <v>200</v>
      </c>
      <c r="D58" s="47"/>
      <c r="E58" s="47">
        <v>1</v>
      </c>
      <c r="F58" s="47"/>
      <c r="G58" s="47">
        <v>1</v>
      </c>
      <c r="H58" s="47">
        <v>198</v>
      </c>
      <c r="I58" s="47">
        <v>7</v>
      </c>
      <c r="J58" s="47">
        <v>46</v>
      </c>
      <c r="L58" s="10">
        <f t="shared" si="0"/>
        <v>0.04</v>
      </c>
      <c r="M58" s="30"/>
      <c r="N58" s="6"/>
      <c r="O58" s="7"/>
      <c r="P58" s="7"/>
    </row>
    <row r="59" spans="2:16" ht="15.95" thickBot="1">
      <c r="B59" s="50" t="s">
        <v>98</v>
      </c>
      <c r="C59" s="47">
        <v>196</v>
      </c>
      <c r="D59" s="48">
        <v>51</v>
      </c>
      <c r="E59" s="47"/>
      <c r="F59" s="47"/>
      <c r="G59" s="47">
        <v>1</v>
      </c>
      <c r="H59" s="47">
        <v>195</v>
      </c>
      <c r="I59" s="47"/>
      <c r="J59" s="47">
        <v>4</v>
      </c>
      <c r="L59" s="10">
        <f t="shared" si="0"/>
        <v>0</v>
      </c>
      <c r="M59" s="30"/>
      <c r="N59" s="6"/>
      <c r="O59" s="7"/>
      <c r="P59" s="7"/>
    </row>
    <row r="60" spans="2:16" ht="15.95" thickBot="1">
      <c r="B60" s="50" t="s">
        <v>56</v>
      </c>
      <c r="C60" s="47">
        <v>178</v>
      </c>
      <c r="D60" s="48">
        <v>41</v>
      </c>
      <c r="E60" s="47"/>
      <c r="F60" s="47"/>
      <c r="G60" s="47">
        <v>7</v>
      </c>
      <c r="H60" s="47">
        <v>171</v>
      </c>
      <c r="I60" s="47">
        <v>2</v>
      </c>
      <c r="J60" s="47">
        <v>33</v>
      </c>
      <c r="L60" s="10">
        <f t="shared" si="0"/>
        <v>1.1235955056179775E-2</v>
      </c>
      <c r="M60" s="30"/>
      <c r="N60" s="6"/>
      <c r="O60" s="7"/>
      <c r="P60" s="7"/>
    </row>
    <row r="61" spans="2:16" ht="15.95" thickBot="1">
      <c r="B61" s="50" t="s">
        <v>153</v>
      </c>
      <c r="C61" s="47">
        <v>176</v>
      </c>
      <c r="D61" s="48">
        <v>17</v>
      </c>
      <c r="E61" s="47"/>
      <c r="F61" s="47"/>
      <c r="G61" s="47">
        <v>27</v>
      </c>
      <c r="H61" s="47">
        <v>149</v>
      </c>
      <c r="I61" s="47">
        <v>5</v>
      </c>
      <c r="J61" s="47">
        <v>41</v>
      </c>
      <c r="L61" s="10">
        <f t="shared" si="0"/>
        <v>2.8409090909090908E-2</v>
      </c>
      <c r="M61" s="30"/>
      <c r="N61" s="6"/>
      <c r="O61" s="7"/>
      <c r="P61" s="7"/>
    </row>
    <row r="62" spans="2:16" ht="15.95" thickBot="1">
      <c r="B62" s="50" t="s">
        <v>111</v>
      </c>
      <c r="C62" s="47">
        <v>171</v>
      </c>
      <c r="D62" s="48">
        <v>36</v>
      </c>
      <c r="E62" s="47">
        <v>1</v>
      </c>
      <c r="F62" s="47"/>
      <c r="G62" s="47">
        <v>2</v>
      </c>
      <c r="H62" s="47">
        <v>168</v>
      </c>
      <c r="I62" s="47">
        <v>4</v>
      </c>
      <c r="J62" s="47">
        <v>20</v>
      </c>
      <c r="L62" s="10">
        <f t="shared" si="0"/>
        <v>2.9239766081871343E-2</v>
      </c>
      <c r="M62" s="30"/>
      <c r="N62" s="6"/>
      <c r="O62" s="7"/>
      <c r="P62" s="7"/>
    </row>
    <row r="63" spans="2:16" ht="15.95" thickBot="1">
      <c r="B63" s="50" t="s">
        <v>57</v>
      </c>
      <c r="C63" s="47">
        <v>163</v>
      </c>
      <c r="D63" s="48">
        <v>36</v>
      </c>
      <c r="E63" s="47">
        <v>3</v>
      </c>
      <c r="F63" s="47"/>
      <c r="G63" s="47">
        <v>3</v>
      </c>
      <c r="H63" s="47">
        <v>157</v>
      </c>
      <c r="I63" s="47">
        <v>3</v>
      </c>
      <c r="J63" s="47">
        <v>23</v>
      </c>
      <c r="L63" s="10">
        <f t="shared" si="0"/>
        <v>3.6809815950920248E-2</v>
      </c>
      <c r="M63" s="30"/>
      <c r="N63" s="6"/>
      <c r="O63" s="7"/>
      <c r="P63" s="7"/>
    </row>
    <row r="64" spans="2:16" ht="15.95" thickBot="1">
      <c r="B64" s="50" t="s">
        <v>67</v>
      </c>
      <c r="C64" s="47">
        <v>160</v>
      </c>
      <c r="D64" s="48">
        <v>9</v>
      </c>
      <c r="E64" s="47">
        <v>20</v>
      </c>
      <c r="F64" s="46">
        <v>6</v>
      </c>
      <c r="G64" s="47">
        <v>4</v>
      </c>
      <c r="H64" s="47">
        <v>136</v>
      </c>
      <c r="I64" s="47">
        <v>12</v>
      </c>
      <c r="J64" s="44">
        <v>4715</v>
      </c>
      <c r="L64" s="10">
        <f t="shared" si="0"/>
        <v>0.2</v>
      </c>
      <c r="M64" s="30"/>
      <c r="N64" s="6"/>
      <c r="O64" s="7"/>
      <c r="P64" s="7"/>
    </row>
    <row r="65" spans="2:16" ht="15.95" thickBot="1">
      <c r="B65" s="50" t="s">
        <v>93</v>
      </c>
      <c r="C65" s="47">
        <v>160</v>
      </c>
      <c r="D65" s="48">
        <v>24</v>
      </c>
      <c r="E65" s="47"/>
      <c r="F65" s="47"/>
      <c r="G65" s="47">
        <v>1</v>
      </c>
      <c r="H65" s="47">
        <v>159</v>
      </c>
      <c r="I65" s="47">
        <v>2</v>
      </c>
      <c r="J65" s="47">
        <v>54</v>
      </c>
      <c r="L65" s="10">
        <f t="shared" si="0"/>
        <v>1.2500000000000001E-2</v>
      </c>
      <c r="M65" s="30"/>
      <c r="N65" s="6"/>
      <c r="O65" s="7"/>
      <c r="P65" s="7"/>
    </row>
    <row r="66" spans="2:16" ht="15.95" thickBot="1">
      <c r="B66" s="50" t="s">
        <v>127</v>
      </c>
      <c r="C66" s="47">
        <v>158</v>
      </c>
      <c r="D66" s="47"/>
      <c r="E66" s="47">
        <v>4</v>
      </c>
      <c r="F66" s="46">
        <v>1</v>
      </c>
      <c r="G66" s="47">
        <v>3</v>
      </c>
      <c r="H66" s="47">
        <v>151</v>
      </c>
      <c r="I66" s="47"/>
      <c r="J66" s="47">
        <v>3</v>
      </c>
      <c r="L66" s="10">
        <f t="shared" si="0"/>
        <v>2.5316455696202531E-2</v>
      </c>
      <c r="M66" s="30"/>
      <c r="N66" s="6"/>
      <c r="O66" s="7"/>
      <c r="P66" s="7"/>
    </row>
    <row r="67" spans="2:16" ht="15.95" thickBot="1">
      <c r="B67" s="50" t="s">
        <v>45</v>
      </c>
      <c r="C67" s="47">
        <v>153</v>
      </c>
      <c r="D67" s="48">
        <v>18</v>
      </c>
      <c r="E67" s="47">
        <v>2</v>
      </c>
      <c r="F67" s="47"/>
      <c r="G67" s="47">
        <v>28</v>
      </c>
      <c r="H67" s="47">
        <v>123</v>
      </c>
      <c r="I67" s="47"/>
      <c r="J67" s="47">
        <v>6</v>
      </c>
      <c r="L67" s="10">
        <f t="shared" si="0"/>
        <v>1.3071895424836602E-2</v>
      </c>
      <c r="M67" s="30"/>
      <c r="N67" s="6"/>
      <c r="O67" s="7"/>
      <c r="P67" s="7"/>
    </row>
    <row r="68" spans="2:16" ht="15.95" thickBot="1">
      <c r="B68" s="50" t="s">
        <v>16</v>
      </c>
      <c r="C68" s="47">
        <v>153</v>
      </c>
      <c r="D68" s="48">
        <v>13</v>
      </c>
      <c r="E68" s="47">
        <v>2</v>
      </c>
      <c r="F68" s="47"/>
      <c r="G68" s="47">
        <v>38</v>
      </c>
      <c r="H68" s="47">
        <v>113</v>
      </c>
      <c r="I68" s="47">
        <v>2</v>
      </c>
      <c r="J68" s="47">
        <v>15</v>
      </c>
      <c r="L68" s="10">
        <f t="shared" ref="L68:L131" si="1">(E68+I68)/C68</f>
        <v>2.6143790849673203E-2</v>
      </c>
      <c r="M68" s="30"/>
      <c r="N68" s="6"/>
      <c r="O68" s="7"/>
      <c r="P68" s="7"/>
    </row>
    <row r="69" spans="2:16" ht="15.95" thickBot="1">
      <c r="B69" s="17" t="s">
        <v>143</v>
      </c>
      <c r="C69" s="47">
        <v>139</v>
      </c>
      <c r="D69" s="48">
        <v>45</v>
      </c>
      <c r="E69" s="47">
        <v>15</v>
      </c>
      <c r="F69" s="46">
        <v>4</v>
      </c>
      <c r="G69" s="47">
        <v>65</v>
      </c>
      <c r="H69" s="47">
        <v>59</v>
      </c>
      <c r="I69" s="47"/>
      <c r="J69" s="47">
        <v>3</v>
      </c>
      <c r="L69" s="10">
        <f t="shared" si="1"/>
        <v>0.1079136690647482</v>
      </c>
      <c r="M69" s="30"/>
      <c r="N69" s="6"/>
      <c r="O69" s="7"/>
      <c r="P69" s="7"/>
    </row>
    <row r="70" spans="2:16" ht="15.95" thickBot="1">
      <c r="B70" s="50" t="s">
        <v>28</v>
      </c>
      <c r="C70" s="47">
        <v>124</v>
      </c>
      <c r="D70" s="48">
        <v>13</v>
      </c>
      <c r="E70" s="47"/>
      <c r="F70" s="47"/>
      <c r="G70" s="47">
        <v>1</v>
      </c>
      <c r="H70" s="47">
        <v>123</v>
      </c>
      <c r="I70" s="47"/>
      <c r="J70" s="47">
        <v>66</v>
      </c>
      <c r="L70" s="10">
        <f t="shared" si="1"/>
        <v>0</v>
      </c>
      <c r="M70" s="30"/>
      <c r="N70" s="6"/>
      <c r="O70" s="7"/>
      <c r="P70" s="7"/>
    </row>
    <row r="71" spans="2:16" ht="15.95" thickBot="1">
      <c r="B71" s="50" t="s">
        <v>90</v>
      </c>
      <c r="C71" s="47">
        <v>117</v>
      </c>
      <c r="D71" s="48">
        <v>4</v>
      </c>
      <c r="E71" s="47">
        <v>2</v>
      </c>
      <c r="F71" s="47"/>
      <c r="G71" s="47">
        <v>2</v>
      </c>
      <c r="H71" s="47">
        <v>113</v>
      </c>
      <c r="I71" s="47">
        <v>2</v>
      </c>
      <c r="J71" s="47">
        <v>23</v>
      </c>
      <c r="L71" s="10">
        <f t="shared" si="1"/>
        <v>3.4188034188034191E-2</v>
      </c>
      <c r="M71" s="30"/>
      <c r="N71" s="6"/>
      <c r="O71" s="7"/>
      <c r="P71" s="7"/>
    </row>
    <row r="72" spans="2:16" ht="28.5" thickBot="1">
      <c r="B72" s="50" t="s">
        <v>124</v>
      </c>
      <c r="C72" s="47">
        <v>112</v>
      </c>
      <c r="D72" s="48">
        <v>40</v>
      </c>
      <c r="E72" s="47">
        <v>3</v>
      </c>
      <c r="F72" s="46">
        <v>1</v>
      </c>
      <c r="G72" s="47"/>
      <c r="H72" s="47">
        <v>109</v>
      </c>
      <c r="I72" s="47"/>
      <c r="J72" s="47">
        <v>10</v>
      </c>
      <c r="L72" s="10">
        <f t="shared" si="1"/>
        <v>2.6785714285714284E-2</v>
      </c>
      <c r="M72" s="30"/>
      <c r="N72" s="6"/>
      <c r="O72" s="7"/>
      <c r="P72" s="7"/>
    </row>
    <row r="73" spans="2:16" ht="15.95" thickBot="1">
      <c r="B73" s="50" t="s">
        <v>82</v>
      </c>
      <c r="C73" s="47">
        <v>110</v>
      </c>
      <c r="D73" s="47"/>
      <c r="E73" s="47"/>
      <c r="F73" s="47"/>
      <c r="G73" s="47"/>
      <c r="H73" s="47">
        <v>110</v>
      </c>
      <c r="I73" s="47">
        <v>3</v>
      </c>
      <c r="J73" s="47">
        <v>32</v>
      </c>
      <c r="L73" s="10">
        <f t="shared" si="1"/>
        <v>2.7272727272727271E-2</v>
      </c>
      <c r="M73" s="30"/>
      <c r="N73" s="6"/>
      <c r="O73" s="7"/>
      <c r="P73" s="7"/>
    </row>
    <row r="74" spans="2:16" ht="15.95" thickBot="1">
      <c r="B74" s="50" t="s">
        <v>61</v>
      </c>
      <c r="C74" s="47">
        <v>103</v>
      </c>
      <c r="D74" s="48">
        <v>18</v>
      </c>
      <c r="E74" s="47">
        <v>4</v>
      </c>
      <c r="F74" s="47"/>
      <c r="G74" s="47">
        <v>7</v>
      </c>
      <c r="H74" s="47">
        <v>92</v>
      </c>
      <c r="I74" s="47">
        <v>6</v>
      </c>
      <c r="J74" s="47">
        <v>11</v>
      </c>
      <c r="L74" s="10">
        <f t="shared" si="1"/>
        <v>9.7087378640776698E-2</v>
      </c>
      <c r="M74" s="30"/>
      <c r="N74" s="6"/>
      <c r="O74" s="7"/>
      <c r="P74" s="7"/>
    </row>
    <row r="75" spans="2:16" ht="15.95" thickBot="1">
      <c r="B75" s="50" t="s">
        <v>157</v>
      </c>
      <c r="C75" s="47">
        <v>100</v>
      </c>
      <c r="D75" s="48">
        <v>16</v>
      </c>
      <c r="E75" s="47"/>
      <c r="F75" s="47"/>
      <c r="G75" s="47">
        <v>1</v>
      </c>
      <c r="H75" s="47">
        <v>99</v>
      </c>
      <c r="I75" s="47"/>
      <c r="J75" s="47">
        <v>10</v>
      </c>
      <c r="L75" s="10">
        <f t="shared" si="1"/>
        <v>0</v>
      </c>
      <c r="M75" s="30"/>
      <c r="N75" s="6"/>
      <c r="O75" s="7"/>
      <c r="P75" s="7"/>
    </row>
    <row r="76" spans="2:16" ht="15.95" thickBot="1">
      <c r="B76" s="50" t="s">
        <v>39</v>
      </c>
      <c r="C76" s="47">
        <v>99</v>
      </c>
      <c r="D76" s="48">
        <v>30</v>
      </c>
      <c r="E76" s="47">
        <v>1</v>
      </c>
      <c r="F76" s="47"/>
      <c r="G76" s="47">
        <v>1</v>
      </c>
      <c r="H76" s="47">
        <v>97</v>
      </c>
      <c r="I76" s="47">
        <v>1</v>
      </c>
      <c r="J76" s="47">
        <v>36</v>
      </c>
      <c r="L76" s="10">
        <f t="shared" si="1"/>
        <v>2.0202020202020204E-2</v>
      </c>
      <c r="M76" s="30"/>
      <c r="N76" s="6"/>
      <c r="O76" s="7"/>
      <c r="P76" s="7"/>
    </row>
    <row r="77" spans="2:16" ht="15.95" thickBot="1">
      <c r="B77" s="50" t="s">
        <v>134</v>
      </c>
      <c r="C77" s="47">
        <v>96</v>
      </c>
      <c r="D77" s="48">
        <v>10</v>
      </c>
      <c r="E77" s="47">
        <v>3</v>
      </c>
      <c r="F77" s="47"/>
      <c r="G77" s="47">
        <v>3</v>
      </c>
      <c r="H77" s="47">
        <v>90</v>
      </c>
      <c r="I77" s="47">
        <v>1</v>
      </c>
      <c r="J77" s="47">
        <v>3</v>
      </c>
      <c r="L77" s="10">
        <f t="shared" si="1"/>
        <v>4.1666666666666664E-2</v>
      </c>
      <c r="M77" s="30"/>
      <c r="N77" s="6"/>
      <c r="O77" s="7"/>
      <c r="P77" s="7"/>
    </row>
    <row r="78" spans="2:16" ht="15.95" thickBot="1">
      <c r="B78" s="50" t="s">
        <v>32</v>
      </c>
      <c r="C78" s="47">
        <v>94</v>
      </c>
      <c r="D78" s="48">
        <v>3</v>
      </c>
      <c r="E78" s="47"/>
      <c r="F78" s="47"/>
      <c r="G78" s="47">
        <v>17</v>
      </c>
      <c r="H78" s="47">
        <v>77</v>
      </c>
      <c r="I78" s="47">
        <v>2</v>
      </c>
      <c r="J78" s="47">
        <v>1</v>
      </c>
      <c r="L78" s="10">
        <f t="shared" si="1"/>
        <v>2.1276595744680851E-2</v>
      </c>
      <c r="M78" s="30"/>
      <c r="N78" s="6"/>
      <c r="O78" s="7"/>
      <c r="P78" s="7"/>
    </row>
    <row r="79" spans="2:16" ht="28.5" thickBot="1">
      <c r="B79" s="50" t="s">
        <v>88</v>
      </c>
      <c r="C79" s="47">
        <v>93</v>
      </c>
      <c r="D79" s="48">
        <v>4</v>
      </c>
      <c r="E79" s="47">
        <v>1</v>
      </c>
      <c r="F79" s="46">
        <v>1</v>
      </c>
      <c r="G79" s="47">
        <v>2</v>
      </c>
      <c r="H79" s="47">
        <v>90</v>
      </c>
      <c r="I79" s="47">
        <v>1</v>
      </c>
      <c r="J79" s="47">
        <v>28</v>
      </c>
      <c r="L79" s="10">
        <f t="shared" si="1"/>
        <v>2.1505376344086023E-2</v>
      </c>
      <c r="M79" s="30"/>
      <c r="N79" s="6"/>
      <c r="O79" s="7"/>
      <c r="P79" s="7"/>
    </row>
    <row r="80" spans="2:16" ht="28.5" thickBot="1">
      <c r="B80" s="50" t="s">
        <v>17</v>
      </c>
      <c r="C80" s="47">
        <v>92</v>
      </c>
      <c r="D80" s="48">
        <v>12</v>
      </c>
      <c r="E80" s="47"/>
      <c r="F80" s="47"/>
      <c r="G80" s="47">
        <v>3</v>
      </c>
      <c r="H80" s="47">
        <v>89</v>
      </c>
      <c r="I80" s="47"/>
      <c r="J80" s="44">
        <v>1883</v>
      </c>
      <c r="L80" s="10">
        <f t="shared" si="1"/>
        <v>0</v>
      </c>
      <c r="M80" s="30"/>
      <c r="N80" s="6"/>
      <c r="O80" s="7"/>
      <c r="P80" s="7"/>
    </row>
    <row r="81" spans="2:16" ht="15.95" thickBot="1">
      <c r="B81" s="50" t="s">
        <v>154</v>
      </c>
      <c r="C81" s="47">
        <v>88</v>
      </c>
      <c r="D81" s="48">
        <v>13</v>
      </c>
      <c r="E81" s="47"/>
      <c r="F81" s="47"/>
      <c r="G81" s="47">
        <v>1</v>
      </c>
      <c r="H81" s="47">
        <v>87</v>
      </c>
      <c r="I81" s="47">
        <v>2</v>
      </c>
      <c r="J81" s="44">
        <v>1139</v>
      </c>
      <c r="L81" s="10">
        <f t="shared" si="1"/>
        <v>2.2727272727272728E-2</v>
      </c>
      <c r="M81" s="30"/>
      <c r="N81" s="6"/>
      <c r="O81" s="7"/>
      <c r="P81" s="7"/>
    </row>
    <row r="82" spans="2:16" ht="28.5" thickBot="1">
      <c r="B82" s="50" t="s">
        <v>78</v>
      </c>
      <c r="C82" s="47">
        <v>85</v>
      </c>
      <c r="D82" s="48">
        <v>9</v>
      </c>
      <c r="E82" s="47"/>
      <c r="F82" s="47"/>
      <c r="G82" s="47">
        <v>1</v>
      </c>
      <c r="H82" s="47">
        <v>84</v>
      </c>
      <c r="I82" s="47">
        <v>1</v>
      </c>
      <c r="J82" s="47">
        <v>41</v>
      </c>
      <c r="L82" s="10">
        <f t="shared" si="1"/>
        <v>1.1764705882352941E-2</v>
      </c>
      <c r="M82" s="30"/>
      <c r="N82" s="6"/>
      <c r="O82" s="7"/>
      <c r="P82" s="7"/>
    </row>
    <row r="83" spans="2:16" ht="15.95" thickBot="1">
      <c r="B83" s="50" t="s">
        <v>40</v>
      </c>
      <c r="C83" s="47">
        <v>84</v>
      </c>
      <c r="D83" s="48">
        <v>9</v>
      </c>
      <c r="E83" s="47">
        <v>1</v>
      </c>
      <c r="F83" s="46">
        <v>1</v>
      </c>
      <c r="G83" s="47">
        <v>3</v>
      </c>
      <c r="H83" s="47">
        <v>80</v>
      </c>
      <c r="I83" s="47">
        <v>3</v>
      </c>
      <c r="J83" s="47">
        <v>70</v>
      </c>
      <c r="L83" s="10">
        <f t="shared" si="1"/>
        <v>4.7619047619047616E-2</v>
      </c>
      <c r="M83" s="30"/>
      <c r="N83" s="6"/>
      <c r="O83" s="7"/>
      <c r="P83" s="7"/>
    </row>
    <row r="84" spans="2:16" ht="15.95" thickBot="1">
      <c r="B84" s="50" t="s">
        <v>21</v>
      </c>
      <c r="C84" s="47">
        <v>83</v>
      </c>
      <c r="D84" s="48">
        <v>5</v>
      </c>
      <c r="E84" s="47"/>
      <c r="F84" s="47"/>
      <c r="G84" s="47">
        <v>1</v>
      </c>
      <c r="H84" s="47">
        <v>82</v>
      </c>
      <c r="I84" s="47">
        <v>2</v>
      </c>
      <c r="J84" s="47">
        <v>190</v>
      </c>
      <c r="L84" s="10">
        <f t="shared" si="1"/>
        <v>2.4096385542168676E-2</v>
      </c>
      <c r="M84" s="30"/>
      <c r="N84" s="6"/>
      <c r="O84" s="7"/>
      <c r="P84" s="7"/>
    </row>
    <row r="85" spans="2:16" ht="15.95" thickBot="1">
      <c r="B85" s="50" t="s">
        <v>150</v>
      </c>
      <c r="C85" s="47">
        <v>80</v>
      </c>
      <c r="D85" s="48">
        <v>14</v>
      </c>
      <c r="E85" s="47">
        <v>1</v>
      </c>
      <c r="F85" s="47"/>
      <c r="G85" s="47">
        <v>1</v>
      </c>
      <c r="H85" s="47">
        <v>78</v>
      </c>
      <c r="I85" s="47">
        <v>3</v>
      </c>
      <c r="J85" s="47">
        <v>20</v>
      </c>
      <c r="L85" s="10">
        <f t="shared" si="1"/>
        <v>0.05</v>
      </c>
      <c r="M85" s="30"/>
      <c r="N85" s="6"/>
      <c r="O85" s="7"/>
      <c r="P85" s="7"/>
    </row>
    <row r="86" spans="2:16" ht="15.95" thickBot="1">
      <c r="B86" s="50" t="s">
        <v>167</v>
      </c>
      <c r="C86" s="47">
        <v>77</v>
      </c>
      <c r="D86" s="48">
        <v>4</v>
      </c>
      <c r="E86" s="47"/>
      <c r="F86" s="47"/>
      <c r="G86" s="47">
        <v>3</v>
      </c>
      <c r="H86" s="47">
        <v>74</v>
      </c>
      <c r="I86" s="47">
        <v>2</v>
      </c>
      <c r="J86" s="47">
        <v>4</v>
      </c>
      <c r="L86" s="10">
        <f t="shared" si="1"/>
        <v>2.5974025974025976E-2</v>
      </c>
      <c r="M86" s="30"/>
      <c r="N86" s="6"/>
      <c r="O86" s="7"/>
      <c r="P86" s="7"/>
    </row>
    <row r="87" spans="2:16" ht="15.95" thickBot="1">
      <c r="B87" s="50" t="s">
        <v>102</v>
      </c>
      <c r="C87" s="47">
        <v>76</v>
      </c>
      <c r="D87" s="48">
        <v>6</v>
      </c>
      <c r="E87" s="47">
        <v>2</v>
      </c>
      <c r="F87" s="47"/>
      <c r="G87" s="47">
        <v>2</v>
      </c>
      <c r="H87" s="47">
        <v>72</v>
      </c>
      <c r="I87" s="47">
        <v>2</v>
      </c>
      <c r="J87" s="47">
        <v>26</v>
      </c>
      <c r="L87" s="10">
        <f t="shared" si="1"/>
        <v>5.2631578947368418E-2</v>
      </c>
      <c r="M87" s="30"/>
      <c r="N87" s="6"/>
      <c r="O87" s="7"/>
      <c r="P87" s="7"/>
    </row>
    <row r="88" spans="2:16" ht="15.95" thickBot="1">
      <c r="B88" s="50" t="s">
        <v>42</v>
      </c>
      <c r="C88" s="47">
        <v>76</v>
      </c>
      <c r="D88" s="48">
        <v>7</v>
      </c>
      <c r="E88" s="47"/>
      <c r="F88" s="47"/>
      <c r="G88" s="47">
        <v>15</v>
      </c>
      <c r="H88" s="47">
        <v>61</v>
      </c>
      <c r="I88" s="47"/>
      <c r="J88" s="47">
        <v>8</v>
      </c>
      <c r="L88" s="10">
        <f t="shared" si="1"/>
        <v>0</v>
      </c>
      <c r="M88" s="30"/>
      <c r="N88" s="6"/>
      <c r="O88" s="7"/>
      <c r="P88" s="7"/>
    </row>
    <row r="89" spans="2:16" ht="15.95" thickBot="1">
      <c r="B89" s="50" t="s">
        <v>22</v>
      </c>
      <c r="C89" s="47">
        <v>73</v>
      </c>
      <c r="D89" s="48">
        <v>9</v>
      </c>
      <c r="E89" s="47"/>
      <c r="F89" s="47"/>
      <c r="G89" s="47">
        <v>2</v>
      </c>
      <c r="H89" s="47">
        <v>71</v>
      </c>
      <c r="I89" s="47">
        <v>1</v>
      </c>
      <c r="J89" s="47">
        <v>165</v>
      </c>
      <c r="L89" s="10">
        <f t="shared" si="1"/>
        <v>1.3698630136986301E-2</v>
      </c>
      <c r="M89" s="30"/>
      <c r="N89" s="6"/>
      <c r="O89" s="7"/>
      <c r="P89" s="7"/>
    </row>
    <row r="90" spans="2:16" ht="15.95" thickBot="1">
      <c r="B90" s="50" t="s">
        <v>131</v>
      </c>
      <c r="C90" s="47">
        <v>70</v>
      </c>
      <c r="D90" s="48">
        <v>5</v>
      </c>
      <c r="E90" s="47"/>
      <c r="F90" s="47"/>
      <c r="G90" s="47">
        <v>15</v>
      </c>
      <c r="H90" s="47">
        <v>55</v>
      </c>
      <c r="I90" s="47">
        <v>2</v>
      </c>
      <c r="J90" s="47">
        <v>2</v>
      </c>
      <c r="L90" s="10">
        <f t="shared" si="1"/>
        <v>2.8571428571428571E-2</v>
      </c>
      <c r="M90" s="30"/>
      <c r="N90" s="6"/>
      <c r="O90" s="7"/>
      <c r="P90" s="7"/>
    </row>
    <row r="91" spans="2:16" ht="15.95" thickBot="1">
      <c r="B91" s="50" t="s">
        <v>156</v>
      </c>
      <c r="C91" s="47">
        <v>64</v>
      </c>
      <c r="D91" s="48">
        <v>24</v>
      </c>
      <c r="E91" s="47">
        <v>3</v>
      </c>
      <c r="F91" s="46">
        <v>2</v>
      </c>
      <c r="G91" s="47">
        <v>5</v>
      </c>
      <c r="H91" s="47">
        <v>56</v>
      </c>
      <c r="I91" s="47"/>
      <c r="J91" s="47">
        <v>3</v>
      </c>
      <c r="L91" s="10">
        <f t="shared" si="1"/>
        <v>4.6875E-2</v>
      </c>
      <c r="M91" s="30"/>
      <c r="N91" s="6"/>
      <c r="O91" s="7"/>
      <c r="P91" s="7"/>
    </row>
    <row r="92" spans="2:16" ht="15.95" thickBot="1">
      <c r="B92" s="50" t="s">
        <v>97</v>
      </c>
      <c r="C92" s="47">
        <v>60</v>
      </c>
      <c r="D92" s="48">
        <v>6</v>
      </c>
      <c r="E92" s="47">
        <v>1</v>
      </c>
      <c r="F92" s="47"/>
      <c r="G92" s="47">
        <v>1</v>
      </c>
      <c r="H92" s="47">
        <v>58</v>
      </c>
      <c r="I92" s="47">
        <v>7</v>
      </c>
      <c r="J92" s="47">
        <v>5</v>
      </c>
      <c r="L92" s="10">
        <f t="shared" si="1"/>
        <v>0.13333333333333333</v>
      </c>
      <c r="M92" s="30"/>
      <c r="N92" s="6"/>
      <c r="O92" s="7"/>
      <c r="P92" s="7"/>
    </row>
    <row r="93" spans="2:16" ht="15.95" thickBot="1">
      <c r="B93" s="50" t="s">
        <v>170</v>
      </c>
      <c r="C93" s="47">
        <v>56</v>
      </c>
      <c r="D93" s="48">
        <v>5</v>
      </c>
      <c r="E93" s="47">
        <v>1</v>
      </c>
      <c r="F93" s="47"/>
      <c r="G93" s="47"/>
      <c r="H93" s="47">
        <v>55</v>
      </c>
      <c r="I93" s="47">
        <v>4</v>
      </c>
      <c r="J93" s="47">
        <v>140</v>
      </c>
      <c r="L93" s="10">
        <f t="shared" si="1"/>
        <v>8.9285714285714288E-2</v>
      </c>
      <c r="M93" s="30"/>
      <c r="N93" s="6"/>
      <c r="O93" s="7"/>
      <c r="P93" s="7"/>
    </row>
    <row r="94" spans="2:16" ht="15.95" thickBot="1">
      <c r="B94" s="50" t="s">
        <v>165</v>
      </c>
      <c r="C94" s="47">
        <v>56</v>
      </c>
      <c r="D94" s="48">
        <v>9</v>
      </c>
      <c r="E94" s="47"/>
      <c r="F94" s="47"/>
      <c r="G94" s="47">
        <v>5</v>
      </c>
      <c r="H94" s="47">
        <v>51</v>
      </c>
      <c r="I94" s="47"/>
      <c r="J94" s="47">
        <v>3</v>
      </c>
      <c r="L94" s="10">
        <f t="shared" si="1"/>
        <v>0</v>
      </c>
      <c r="M94" s="30"/>
      <c r="N94" s="6"/>
      <c r="O94" s="7"/>
      <c r="P94" s="7"/>
    </row>
    <row r="95" spans="2:16" ht="15.95" thickBot="1">
      <c r="B95" s="50" t="s">
        <v>116</v>
      </c>
      <c r="C95" s="47">
        <v>54</v>
      </c>
      <c r="D95" s="48">
        <v>2</v>
      </c>
      <c r="E95" s="47"/>
      <c r="F95" s="47"/>
      <c r="G95" s="47"/>
      <c r="H95" s="47">
        <v>54</v>
      </c>
      <c r="I95" s="47"/>
      <c r="J95" s="47">
        <v>3</v>
      </c>
      <c r="L95" s="10">
        <f t="shared" si="1"/>
        <v>0</v>
      </c>
      <c r="M95" s="30"/>
      <c r="N95" s="6"/>
      <c r="O95" s="7"/>
      <c r="P95" s="7"/>
    </row>
    <row r="96" spans="2:16" ht="15.95" thickBot="1">
      <c r="B96" s="50" t="s">
        <v>37</v>
      </c>
      <c r="C96" s="47">
        <v>53</v>
      </c>
      <c r="D96" s="48">
        <v>9</v>
      </c>
      <c r="E96" s="47">
        <v>1</v>
      </c>
      <c r="F96" s="47"/>
      <c r="G96" s="47">
        <v>11</v>
      </c>
      <c r="H96" s="47">
        <v>41</v>
      </c>
      <c r="I96" s="47"/>
      <c r="J96" s="47">
        <v>5</v>
      </c>
      <c r="L96" s="10">
        <f t="shared" si="1"/>
        <v>1.8867924528301886E-2</v>
      </c>
      <c r="M96" s="30"/>
      <c r="N96" s="6"/>
      <c r="O96" s="7"/>
      <c r="P96" s="7"/>
    </row>
    <row r="97" spans="2:16" ht="15.95" thickBot="1">
      <c r="B97" s="50" t="s">
        <v>85</v>
      </c>
      <c r="C97" s="47">
        <v>53</v>
      </c>
      <c r="D97" s="48">
        <v>2</v>
      </c>
      <c r="E97" s="47"/>
      <c r="F97" s="47"/>
      <c r="G97" s="47">
        <v>2</v>
      </c>
      <c r="H97" s="47">
        <v>51</v>
      </c>
      <c r="I97" s="47"/>
      <c r="J97" s="47">
        <v>3</v>
      </c>
      <c r="L97" s="10">
        <f t="shared" si="1"/>
        <v>0</v>
      </c>
      <c r="M97" s="30"/>
      <c r="N97" s="6"/>
      <c r="O97" s="7"/>
      <c r="P97" s="7"/>
    </row>
    <row r="98" spans="2:16" ht="15.95" thickBot="1">
      <c r="B98" s="50" t="s">
        <v>47</v>
      </c>
      <c r="C98" s="47">
        <v>53</v>
      </c>
      <c r="D98" s="48">
        <v>5</v>
      </c>
      <c r="E98" s="47"/>
      <c r="F98" s="47"/>
      <c r="G98" s="47">
        <v>17</v>
      </c>
      <c r="H98" s="47">
        <v>36</v>
      </c>
      <c r="I98" s="47"/>
      <c r="J98" s="47">
        <v>10</v>
      </c>
      <c r="L98" s="10">
        <f t="shared" si="1"/>
        <v>0</v>
      </c>
      <c r="M98" s="30"/>
      <c r="N98" s="6"/>
      <c r="O98" s="7"/>
      <c r="P98" s="7"/>
    </row>
    <row r="99" spans="2:16" ht="15.95" thickBot="1">
      <c r="B99" s="50" t="s">
        <v>38</v>
      </c>
      <c r="C99" s="47">
        <v>52</v>
      </c>
      <c r="D99" s="47"/>
      <c r="E99" s="47"/>
      <c r="F99" s="47"/>
      <c r="G99" s="47"/>
      <c r="H99" s="47">
        <v>52</v>
      </c>
      <c r="I99" s="47"/>
      <c r="J99" s="47">
        <v>11</v>
      </c>
      <c r="L99" s="10">
        <f t="shared" si="1"/>
        <v>0</v>
      </c>
      <c r="M99" s="30"/>
      <c r="N99" s="6"/>
      <c r="O99" s="7"/>
      <c r="P99" s="7"/>
    </row>
    <row r="100" spans="2:16" ht="15.95" thickBot="1">
      <c r="B100" s="50" t="s">
        <v>161</v>
      </c>
      <c r="C100" s="47">
        <v>52</v>
      </c>
      <c r="D100" s="48">
        <v>4</v>
      </c>
      <c r="E100" s="47"/>
      <c r="F100" s="47"/>
      <c r="G100" s="47">
        <v>13</v>
      </c>
      <c r="H100" s="47">
        <v>39</v>
      </c>
      <c r="I100" s="47"/>
      <c r="J100" s="47">
        <v>10</v>
      </c>
      <c r="L100" s="10">
        <f t="shared" si="1"/>
        <v>0</v>
      </c>
      <c r="M100" s="30"/>
      <c r="N100" s="6"/>
      <c r="O100" s="7"/>
      <c r="P100" s="7"/>
    </row>
    <row r="101" spans="2:16" ht="15.95" thickBot="1">
      <c r="B101" s="50" t="s">
        <v>92</v>
      </c>
      <c r="C101" s="47">
        <v>49</v>
      </c>
      <c r="D101" s="48">
        <v>5</v>
      </c>
      <c r="E101" s="47"/>
      <c r="F101" s="47"/>
      <c r="G101" s="47">
        <v>1</v>
      </c>
      <c r="H101" s="47">
        <v>48</v>
      </c>
      <c r="I101" s="47">
        <v>1</v>
      </c>
      <c r="J101" s="47">
        <v>12</v>
      </c>
      <c r="L101" s="10">
        <f t="shared" si="1"/>
        <v>2.0408163265306121E-2</v>
      </c>
      <c r="M101" s="30"/>
      <c r="N101" s="6"/>
      <c r="O101" s="7"/>
      <c r="P101" s="7"/>
    </row>
    <row r="102" spans="2:16" ht="28.5" thickBot="1">
      <c r="B102" s="50" t="s">
        <v>108</v>
      </c>
      <c r="C102" s="47">
        <v>49</v>
      </c>
      <c r="D102" s="48">
        <v>40</v>
      </c>
      <c r="E102" s="47"/>
      <c r="F102" s="47"/>
      <c r="G102" s="47"/>
      <c r="H102" s="47">
        <v>49</v>
      </c>
      <c r="I102" s="47"/>
      <c r="J102" s="47">
        <v>35</v>
      </c>
      <c r="L102" s="10">
        <f t="shared" si="1"/>
        <v>0</v>
      </c>
      <c r="M102" s="30"/>
      <c r="N102" s="6"/>
      <c r="O102" s="7"/>
      <c r="P102" s="7"/>
    </row>
    <row r="103" spans="2:16" ht="15.95" thickBot="1">
      <c r="B103" s="50" t="s">
        <v>137</v>
      </c>
      <c r="C103" s="47">
        <v>47</v>
      </c>
      <c r="D103" s="48">
        <v>6</v>
      </c>
      <c r="E103" s="47">
        <v>3</v>
      </c>
      <c r="F103" s="47"/>
      <c r="G103" s="47">
        <v>1</v>
      </c>
      <c r="H103" s="47">
        <v>43</v>
      </c>
      <c r="I103" s="47"/>
      <c r="J103" s="47">
        <v>1</v>
      </c>
      <c r="L103" s="10">
        <f t="shared" si="1"/>
        <v>6.3829787234042548E-2</v>
      </c>
      <c r="M103" s="30"/>
      <c r="N103" s="6"/>
      <c r="O103" s="7"/>
      <c r="P103" s="7"/>
    </row>
    <row r="104" spans="2:16" ht="15.95" thickBot="1">
      <c r="B104" s="50" t="s">
        <v>158</v>
      </c>
      <c r="C104" s="47">
        <v>47</v>
      </c>
      <c r="D104" s="48">
        <v>9</v>
      </c>
      <c r="E104" s="47"/>
      <c r="F104" s="47"/>
      <c r="G104" s="47"/>
      <c r="H104" s="47">
        <v>47</v>
      </c>
      <c r="I104" s="47"/>
      <c r="J104" s="47">
        <v>52</v>
      </c>
      <c r="L104" s="10">
        <f t="shared" si="1"/>
        <v>0</v>
      </c>
      <c r="M104" s="30"/>
      <c r="N104" s="6"/>
      <c r="O104" s="7"/>
      <c r="P104" s="7"/>
    </row>
    <row r="105" spans="2:16" ht="15.95" thickBot="1">
      <c r="B105" s="50" t="s">
        <v>159</v>
      </c>
      <c r="C105" s="47">
        <v>41</v>
      </c>
      <c r="D105" s="48">
        <v>8</v>
      </c>
      <c r="E105" s="47"/>
      <c r="F105" s="47"/>
      <c r="G105" s="47"/>
      <c r="H105" s="47">
        <v>41</v>
      </c>
      <c r="I105" s="47"/>
      <c r="J105" s="47">
        <v>1</v>
      </c>
      <c r="L105" s="10">
        <f t="shared" si="1"/>
        <v>0</v>
      </c>
      <c r="M105" s="30"/>
      <c r="N105" s="6"/>
      <c r="O105" s="7"/>
      <c r="P105" s="7"/>
    </row>
    <row r="106" spans="2:16" ht="15.95" thickBot="1">
      <c r="B106" s="50" t="s">
        <v>152</v>
      </c>
      <c r="C106" s="47">
        <v>40</v>
      </c>
      <c r="D106" s="48">
        <v>13</v>
      </c>
      <c r="E106" s="47"/>
      <c r="F106" s="47"/>
      <c r="G106" s="47">
        <v>2</v>
      </c>
      <c r="H106" s="47">
        <v>38</v>
      </c>
      <c r="I106" s="47"/>
      <c r="J106" s="47">
        <v>2</v>
      </c>
      <c r="L106" s="10">
        <f t="shared" si="1"/>
        <v>0</v>
      </c>
      <c r="M106" s="30"/>
      <c r="N106" s="6"/>
      <c r="O106" s="7"/>
      <c r="P106" s="7"/>
    </row>
    <row r="107" spans="2:16" ht="15.95" thickBot="1">
      <c r="B107" s="50" t="s">
        <v>169</v>
      </c>
      <c r="C107" s="47">
        <v>37</v>
      </c>
      <c r="D107" s="48">
        <v>5</v>
      </c>
      <c r="E107" s="47">
        <v>1</v>
      </c>
      <c r="F107" s="47"/>
      <c r="G107" s="47"/>
      <c r="H107" s="47">
        <v>36</v>
      </c>
      <c r="I107" s="47">
        <v>7</v>
      </c>
      <c r="J107" s="47">
        <v>99</v>
      </c>
      <c r="L107" s="10">
        <f t="shared" si="1"/>
        <v>0.21621621621621623</v>
      </c>
      <c r="M107" s="30"/>
      <c r="N107" s="6"/>
      <c r="O107" s="7"/>
      <c r="P107" s="7"/>
    </row>
    <row r="108" spans="2:16" ht="15.95" thickBot="1">
      <c r="B108" s="50" t="s">
        <v>36</v>
      </c>
      <c r="C108" s="47">
        <v>37</v>
      </c>
      <c r="D108" s="48">
        <v>9</v>
      </c>
      <c r="E108" s="47"/>
      <c r="F108" s="47"/>
      <c r="G108" s="47"/>
      <c r="H108" s="47">
        <v>37</v>
      </c>
      <c r="I108" s="47"/>
      <c r="J108" s="47">
        <v>970</v>
      </c>
      <c r="L108" s="10">
        <f t="shared" si="1"/>
        <v>0</v>
      </c>
      <c r="M108" s="30"/>
      <c r="N108" s="6"/>
      <c r="O108" s="7"/>
      <c r="P108" s="7"/>
    </row>
    <row r="109" spans="2:16" ht="28.5" thickBot="1">
      <c r="B109" s="50" t="s">
        <v>160</v>
      </c>
      <c r="C109" s="47">
        <v>32</v>
      </c>
      <c r="D109" s="48">
        <v>20</v>
      </c>
      <c r="E109" s="47"/>
      <c r="F109" s="47"/>
      <c r="G109" s="47"/>
      <c r="H109" s="47">
        <v>32</v>
      </c>
      <c r="I109" s="47"/>
      <c r="J109" s="47">
        <v>184</v>
      </c>
      <c r="L109" s="10">
        <f t="shared" si="1"/>
        <v>0</v>
      </c>
      <c r="M109" s="30"/>
      <c r="N109" s="6"/>
      <c r="O109" s="7"/>
      <c r="P109" s="7"/>
    </row>
    <row r="110" spans="2:16" ht="15.95" thickBot="1">
      <c r="B110" s="50" t="s">
        <v>141</v>
      </c>
      <c r="C110" s="47">
        <v>24</v>
      </c>
      <c r="D110" s="48">
        <v>4</v>
      </c>
      <c r="E110" s="47">
        <v>2</v>
      </c>
      <c r="F110" s="46">
        <v>1</v>
      </c>
      <c r="G110" s="47">
        <v>3</v>
      </c>
      <c r="H110" s="47">
        <v>19</v>
      </c>
      <c r="I110" s="47"/>
      <c r="J110" s="47">
        <v>0.1</v>
      </c>
      <c r="L110" s="10">
        <f t="shared" si="1"/>
        <v>8.3333333333333329E-2</v>
      </c>
      <c r="M110" s="30"/>
      <c r="N110" s="6"/>
      <c r="O110" s="7"/>
      <c r="P110" s="7"/>
    </row>
    <row r="111" spans="2:16" ht="15.95" thickBot="1">
      <c r="B111" s="50" t="s">
        <v>155</v>
      </c>
      <c r="C111" s="47">
        <v>24</v>
      </c>
      <c r="D111" s="47"/>
      <c r="E111" s="47"/>
      <c r="F111" s="47"/>
      <c r="G111" s="47">
        <v>1</v>
      </c>
      <c r="H111" s="47">
        <v>23</v>
      </c>
      <c r="I111" s="47"/>
      <c r="J111" s="47">
        <v>0.6</v>
      </c>
      <c r="L111" s="10">
        <f t="shared" si="1"/>
        <v>0</v>
      </c>
      <c r="M111" s="30"/>
      <c r="N111" s="6"/>
      <c r="O111" s="7"/>
      <c r="P111" s="7"/>
    </row>
    <row r="112" spans="2:16" ht="15.95" thickBot="1">
      <c r="B112" s="50" t="s">
        <v>162</v>
      </c>
      <c r="C112" s="47">
        <v>24</v>
      </c>
      <c r="D112" s="47"/>
      <c r="E112" s="47"/>
      <c r="F112" s="47"/>
      <c r="G112" s="47"/>
      <c r="H112" s="47">
        <v>24</v>
      </c>
      <c r="I112" s="47"/>
      <c r="J112" s="47">
        <v>2</v>
      </c>
      <c r="L112" s="10">
        <f t="shared" si="1"/>
        <v>0</v>
      </c>
      <c r="M112" s="30"/>
      <c r="N112" s="6"/>
      <c r="O112" s="7"/>
      <c r="P112" s="7"/>
    </row>
    <row r="113" spans="2:16" ht="15.95" thickBot="1">
      <c r="B113" s="50" t="s">
        <v>168</v>
      </c>
      <c r="C113" s="47">
        <v>23</v>
      </c>
      <c r="D113" s="48">
        <v>5</v>
      </c>
      <c r="E113" s="47">
        <v>1</v>
      </c>
      <c r="F113" s="46">
        <v>1</v>
      </c>
      <c r="G113" s="47"/>
      <c r="H113" s="47">
        <v>22</v>
      </c>
      <c r="I113" s="47"/>
      <c r="J113" s="47">
        <v>0.3</v>
      </c>
      <c r="L113" s="10">
        <f t="shared" si="1"/>
        <v>4.3478260869565216E-2</v>
      </c>
      <c r="M113" s="30"/>
      <c r="N113" s="6"/>
      <c r="O113" s="7"/>
      <c r="P113" s="7"/>
    </row>
    <row r="114" spans="2:16" ht="15.95" thickBot="1">
      <c r="B114" s="50" t="s">
        <v>140</v>
      </c>
      <c r="C114" s="47">
        <v>22</v>
      </c>
      <c r="D114" s="48">
        <v>10</v>
      </c>
      <c r="E114" s="47"/>
      <c r="F114" s="47"/>
      <c r="G114" s="47">
        <v>1</v>
      </c>
      <c r="H114" s="47">
        <v>21</v>
      </c>
      <c r="I114" s="47"/>
      <c r="J114" s="47">
        <v>0.1</v>
      </c>
      <c r="L114" s="10">
        <f t="shared" si="1"/>
        <v>0</v>
      </c>
      <c r="M114" s="30"/>
      <c r="N114" s="6"/>
      <c r="O114" s="7"/>
      <c r="P114" s="7"/>
    </row>
    <row r="115" spans="2:16" ht="15.95" thickBot="1">
      <c r="B115" s="50" t="s">
        <v>96</v>
      </c>
      <c r="C115" s="47">
        <v>21</v>
      </c>
      <c r="D115" s="47"/>
      <c r="E115" s="47">
        <v>1</v>
      </c>
      <c r="F115" s="47"/>
      <c r="G115" s="47"/>
      <c r="H115" s="47">
        <v>20</v>
      </c>
      <c r="I115" s="47"/>
      <c r="J115" s="47">
        <v>2</v>
      </c>
      <c r="L115" s="10">
        <f t="shared" si="1"/>
        <v>4.7619047619047616E-2</v>
      </c>
      <c r="M115" s="30"/>
      <c r="N115" s="6"/>
      <c r="O115" s="7"/>
      <c r="P115" s="7"/>
    </row>
    <row r="116" spans="2:16" ht="15.95" thickBot="1">
      <c r="B116" s="50" t="s">
        <v>166</v>
      </c>
      <c r="C116" s="47">
        <v>21</v>
      </c>
      <c r="D116" s="48">
        <v>5</v>
      </c>
      <c r="E116" s="47">
        <v>1</v>
      </c>
      <c r="F116" s="46">
        <v>1</v>
      </c>
      <c r="G116" s="47"/>
      <c r="H116" s="47">
        <v>20</v>
      </c>
      <c r="I116" s="47"/>
      <c r="J116" s="47">
        <v>0.7</v>
      </c>
      <c r="L116" s="10">
        <f t="shared" si="1"/>
        <v>4.7619047619047616E-2</v>
      </c>
      <c r="M116" s="30"/>
      <c r="N116" s="6"/>
      <c r="O116" s="7"/>
      <c r="P116" s="7"/>
    </row>
    <row r="117" spans="2:16" ht="15.95" thickBot="1">
      <c r="B117" s="50" t="s">
        <v>230</v>
      </c>
      <c r="C117" s="47">
        <v>21</v>
      </c>
      <c r="D117" s="48">
        <v>7</v>
      </c>
      <c r="E117" s="47"/>
      <c r="F117" s="47"/>
      <c r="G117" s="47"/>
      <c r="H117" s="47">
        <v>21</v>
      </c>
      <c r="I117" s="47"/>
      <c r="J117" s="47">
        <v>7</v>
      </c>
      <c r="L117" s="10">
        <f t="shared" si="1"/>
        <v>0</v>
      </c>
      <c r="M117" s="30"/>
      <c r="N117" s="6"/>
      <c r="O117" s="7"/>
      <c r="P117" s="7"/>
    </row>
    <row r="118" spans="2:16" ht="15.95" thickBot="1">
      <c r="B118" s="50" t="s">
        <v>121</v>
      </c>
      <c r="C118" s="47">
        <v>19</v>
      </c>
      <c r="D118" s="47"/>
      <c r="E118" s="47">
        <v>1</v>
      </c>
      <c r="F118" s="47"/>
      <c r="G118" s="47">
        <v>2</v>
      </c>
      <c r="H118" s="47">
        <v>16</v>
      </c>
      <c r="I118" s="47"/>
      <c r="J118" s="47">
        <v>6</v>
      </c>
      <c r="L118" s="10">
        <f t="shared" si="1"/>
        <v>5.2631578947368418E-2</v>
      </c>
      <c r="M118" s="30"/>
      <c r="N118" s="6"/>
      <c r="O118" s="7"/>
      <c r="P118" s="7"/>
    </row>
    <row r="119" spans="2:16" ht="15.95" thickBot="1">
      <c r="B119" s="50" t="s">
        <v>144</v>
      </c>
      <c r="C119" s="47">
        <v>19</v>
      </c>
      <c r="D119" s="48">
        <v>3</v>
      </c>
      <c r="E119" s="47"/>
      <c r="F119" s="47"/>
      <c r="G119" s="47"/>
      <c r="H119" s="47">
        <v>19</v>
      </c>
      <c r="I119" s="47"/>
      <c r="J119" s="47">
        <v>2</v>
      </c>
      <c r="L119" s="10">
        <f t="shared" si="1"/>
        <v>0</v>
      </c>
      <c r="M119" s="30"/>
      <c r="N119" s="6"/>
      <c r="O119" s="7"/>
      <c r="P119" s="7"/>
    </row>
    <row r="120" spans="2:16" ht="15.95" thickBot="1">
      <c r="B120" s="50" t="s">
        <v>138</v>
      </c>
      <c r="C120" s="47">
        <v>18</v>
      </c>
      <c r="D120" s="48">
        <v>3</v>
      </c>
      <c r="E120" s="47">
        <v>1</v>
      </c>
      <c r="F120" s="47"/>
      <c r="G120" s="47"/>
      <c r="H120" s="47">
        <v>17</v>
      </c>
      <c r="I120" s="47"/>
      <c r="J120" s="47">
        <v>23</v>
      </c>
      <c r="L120" s="10">
        <f t="shared" si="1"/>
        <v>5.5555555555555552E-2</v>
      </c>
      <c r="M120" s="30"/>
      <c r="N120" s="6"/>
      <c r="O120" s="7"/>
      <c r="P120" s="7"/>
    </row>
    <row r="121" spans="2:16" ht="15.95" thickBot="1">
      <c r="B121" s="50" t="s">
        <v>114</v>
      </c>
      <c r="C121" s="47">
        <v>18</v>
      </c>
      <c r="D121" s="47"/>
      <c r="E121" s="47">
        <v>1</v>
      </c>
      <c r="F121" s="46">
        <v>1</v>
      </c>
      <c r="G121" s="47"/>
      <c r="H121" s="47">
        <v>17</v>
      </c>
      <c r="I121" s="47">
        <v>1</v>
      </c>
      <c r="J121" s="47">
        <v>3</v>
      </c>
      <c r="L121" s="10">
        <f t="shared" si="1"/>
        <v>0.1111111111111111</v>
      </c>
      <c r="M121" s="30"/>
      <c r="N121" s="6"/>
      <c r="O121" s="7"/>
      <c r="P121" s="7"/>
    </row>
    <row r="122" spans="2:16" ht="15.95" thickBot="1">
      <c r="B122" s="50" t="s">
        <v>181</v>
      </c>
      <c r="C122" s="47">
        <v>18</v>
      </c>
      <c r="D122" s="48">
        <v>1</v>
      </c>
      <c r="E122" s="47"/>
      <c r="F122" s="47"/>
      <c r="G122" s="47">
        <v>10</v>
      </c>
      <c r="H122" s="47">
        <v>8</v>
      </c>
      <c r="I122" s="47"/>
      <c r="J122" s="47">
        <v>28</v>
      </c>
      <c r="L122" s="10">
        <f t="shared" si="1"/>
        <v>0</v>
      </c>
      <c r="M122" s="30"/>
      <c r="N122" s="6"/>
      <c r="O122" s="7"/>
      <c r="P122" s="7"/>
    </row>
    <row r="123" spans="2:16" ht="15.95" thickBot="1">
      <c r="B123" s="50" t="s">
        <v>173</v>
      </c>
      <c r="C123" s="47">
        <v>18</v>
      </c>
      <c r="D123" s="48">
        <v>7</v>
      </c>
      <c r="E123" s="47"/>
      <c r="F123" s="47"/>
      <c r="G123" s="47">
        <v>1</v>
      </c>
      <c r="H123" s="47">
        <v>17</v>
      </c>
      <c r="I123" s="47"/>
      <c r="J123" s="47">
        <v>459</v>
      </c>
      <c r="L123" s="10">
        <f t="shared" si="1"/>
        <v>0</v>
      </c>
      <c r="M123" s="30"/>
      <c r="N123" s="6"/>
      <c r="O123" s="7"/>
      <c r="P123" s="7"/>
    </row>
    <row r="124" spans="2:16" ht="28.5" thickBot="1">
      <c r="B124" s="50" t="s">
        <v>175</v>
      </c>
      <c r="C124" s="47">
        <v>18</v>
      </c>
      <c r="D124" s="48">
        <v>3</v>
      </c>
      <c r="E124" s="47"/>
      <c r="F124" s="47"/>
      <c r="G124" s="47"/>
      <c r="H124" s="47">
        <v>18</v>
      </c>
      <c r="I124" s="47"/>
      <c r="J124" s="47">
        <v>60</v>
      </c>
      <c r="L124" s="10">
        <f t="shared" si="1"/>
        <v>0</v>
      </c>
      <c r="M124" s="30"/>
      <c r="N124" s="6"/>
      <c r="O124" s="7"/>
      <c r="P124" s="7"/>
    </row>
    <row r="125" spans="2:16" ht="15.95" thickBot="1">
      <c r="B125" s="50" t="s">
        <v>128</v>
      </c>
      <c r="C125" s="47">
        <v>17</v>
      </c>
      <c r="D125" s="48">
        <v>5</v>
      </c>
      <c r="E125" s="47">
        <v>1</v>
      </c>
      <c r="F125" s="47"/>
      <c r="G125" s="47"/>
      <c r="H125" s="47">
        <v>16</v>
      </c>
      <c r="I125" s="47"/>
      <c r="J125" s="47">
        <v>0.9</v>
      </c>
      <c r="L125" s="10">
        <f t="shared" si="1"/>
        <v>5.8823529411764705E-2</v>
      </c>
      <c r="M125" s="30"/>
      <c r="N125" s="6"/>
      <c r="O125" s="7"/>
      <c r="P125" s="7"/>
    </row>
    <row r="126" spans="2:16" ht="15.95" thickBot="1">
      <c r="B126" s="50" t="s">
        <v>172</v>
      </c>
      <c r="C126" s="47">
        <v>17</v>
      </c>
      <c r="D126" s="47"/>
      <c r="E126" s="47"/>
      <c r="F126" s="47"/>
      <c r="G126" s="47"/>
      <c r="H126" s="47">
        <v>17</v>
      </c>
      <c r="I126" s="47"/>
      <c r="J126" s="47">
        <v>1</v>
      </c>
      <c r="L126" s="10">
        <f t="shared" si="1"/>
        <v>0</v>
      </c>
      <c r="M126" s="30"/>
      <c r="N126" s="6"/>
      <c r="O126" s="7"/>
      <c r="P126" s="7"/>
    </row>
    <row r="127" spans="2:16" ht="15.95" thickBot="1">
      <c r="B127" s="50" t="s">
        <v>83</v>
      </c>
      <c r="C127" s="47">
        <v>16</v>
      </c>
      <c r="D127" s="48">
        <v>2</v>
      </c>
      <c r="E127" s="47"/>
      <c r="F127" s="47"/>
      <c r="G127" s="47"/>
      <c r="H127" s="47">
        <v>16</v>
      </c>
      <c r="I127" s="47"/>
      <c r="J127" s="47">
        <v>25</v>
      </c>
      <c r="L127" s="10">
        <f t="shared" si="1"/>
        <v>0</v>
      </c>
      <c r="M127" s="30"/>
      <c r="N127" s="6"/>
      <c r="O127" s="7"/>
      <c r="P127" s="7"/>
    </row>
    <row r="128" spans="2:16" ht="15.95" thickBot="1">
      <c r="B128" s="50" t="s">
        <v>180</v>
      </c>
      <c r="C128" s="47">
        <v>16</v>
      </c>
      <c r="D128" s="48">
        <v>7</v>
      </c>
      <c r="E128" s="47"/>
      <c r="F128" s="47"/>
      <c r="G128" s="47"/>
      <c r="H128" s="47">
        <v>16</v>
      </c>
      <c r="I128" s="47"/>
      <c r="J128" s="47">
        <v>2</v>
      </c>
      <c r="L128" s="10">
        <f t="shared" si="1"/>
        <v>0</v>
      </c>
      <c r="M128" s="30"/>
      <c r="N128" s="6"/>
      <c r="O128" s="7"/>
      <c r="P128" s="7"/>
    </row>
    <row r="129" spans="2:16" ht="28.5" thickBot="1">
      <c r="B129" s="50" t="s">
        <v>71</v>
      </c>
      <c r="C129" s="47">
        <v>15</v>
      </c>
      <c r="D129" s="48">
        <v>4</v>
      </c>
      <c r="E129" s="47"/>
      <c r="F129" s="47"/>
      <c r="G129" s="47"/>
      <c r="H129" s="47">
        <v>15</v>
      </c>
      <c r="I129" s="47"/>
      <c r="J129" s="47">
        <v>53</v>
      </c>
      <c r="L129" s="10">
        <f t="shared" si="1"/>
        <v>0</v>
      </c>
      <c r="M129" s="30"/>
      <c r="N129" s="6"/>
      <c r="O129" s="7"/>
      <c r="P129" s="7"/>
    </row>
    <row r="130" spans="2:16" ht="15.95" thickBot="1">
      <c r="B130" s="50" t="s">
        <v>231</v>
      </c>
      <c r="C130" s="47">
        <v>15</v>
      </c>
      <c r="D130" s="48">
        <v>1</v>
      </c>
      <c r="E130" s="47"/>
      <c r="F130" s="47"/>
      <c r="G130" s="47"/>
      <c r="H130" s="47">
        <v>15</v>
      </c>
      <c r="I130" s="47"/>
      <c r="J130" s="47">
        <v>89</v>
      </c>
      <c r="L130" s="10">
        <f t="shared" si="1"/>
        <v>0</v>
      </c>
      <c r="M130" s="30"/>
      <c r="N130" s="6"/>
      <c r="O130" s="7"/>
      <c r="P130" s="7"/>
    </row>
    <row r="131" spans="2:16" ht="15.95" thickBot="1">
      <c r="B131" s="50" t="s">
        <v>164</v>
      </c>
      <c r="C131" s="47">
        <v>14</v>
      </c>
      <c r="D131" s="48">
        <v>2</v>
      </c>
      <c r="E131" s="47">
        <v>1</v>
      </c>
      <c r="F131" s="46">
        <v>1</v>
      </c>
      <c r="G131" s="47"/>
      <c r="H131" s="47">
        <v>13</v>
      </c>
      <c r="I131" s="47"/>
      <c r="J131" s="47">
        <v>11</v>
      </c>
      <c r="L131" s="10">
        <f t="shared" si="1"/>
        <v>7.1428571428571425E-2</v>
      </c>
      <c r="M131" s="30"/>
      <c r="N131" s="6"/>
      <c r="O131" s="7"/>
      <c r="P131" s="7"/>
    </row>
    <row r="132" spans="2:16" ht="15.95" thickBot="1">
      <c r="B132" s="50" t="s">
        <v>86</v>
      </c>
      <c r="C132" s="47">
        <v>14</v>
      </c>
      <c r="D132" s="48">
        <v>8</v>
      </c>
      <c r="E132" s="47"/>
      <c r="F132" s="47"/>
      <c r="G132" s="47"/>
      <c r="H132" s="47">
        <v>14</v>
      </c>
      <c r="I132" s="47"/>
      <c r="J132" s="47">
        <v>49</v>
      </c>
      <c r="L132" s="10">
        <f t="shared" ref="L132:L191" si="2">(E132+I132)/C132</f>
        <v>0</v>
      </c>
      <c r="M132" s="30"/>
      <c r="N132" s="6"/>
      <c r="O132" s="7"/>
      <c r="P132" s="7"/>
    </row>
    <row r="133" spans="2:16" ht="15.95" thickBot="1">
      <c r="B133" s="50" t="s">
        <v>163</v>
      </c>
      <c r="C133" s="47">
        <v>14</v>
      </c>
      <c r="D133" s="48">
        <v>5</v>
      </c>
      <c r="E133" s="47"/>
      <c r="F133" s="47"/>
      <c r="G133" s="47">
        <v>1</v>
      </c>
      <c r="H133" s="47">
        <v>13</v>
      </c>
      <c r="I133" s="47"/>
      <c r="J133" s="47">
        <v>0.5</v>
      </c>
      <c r="L133" s="10">
        <f t="shared" si="2"/>
        <v>0</v>
      </c>
      <c r="M133" s="30"/>
      <c r="N133" s="6"/>
      <c r="O133" s="7"/>
      <c r="P133" s="7"/>
    </row>
    <row r="134" spans="2:16" ht="15.95" thickBot="1">
      <c r="B134" s="50" t="s">
        <v>53</v>
      </c>
      <c r="C134" s="47">
        <v>14</v>
      </c>
      <c r="D134" s="48">
        <v>8</v>
      </c>
      <c r="E134" s="47"/>
      <c r="F134" s="47"/>
      <c r="G134" s="47"/>
      <c r="H134" s="47">
        <v>14</v>
      </c>
      <c r="I134" s="47"/>
      <c r="J134" s="47">
        <v>2</v>
      </c>
      <c r="L134" s="10">
        <f t="shared" si="2"/>
        <v>0</v>
      </c>
      <c r="M134" s="30"/>
      <c r="N134" s="6"/>
      <c r="O134" s="7"/>
      <c r="P134" s="7"/>
    </row>
    <row r="135" spans="2:16" ht="15.95" thickBot="1">
      <c r="B135" s="50" t="s">
        <v>190</v>
      </c>
      <c r="C135" s="47">
        <v>13</v>
      </c>
      <c r="D135" s="47"/>
      <c r="E135" s="47"/>
      <c r="F135" s="47"/>
      <c r="G135" s="47">
        <v>3</v>
      </c>
      <c r="H135" s="47">
        <v>10</v>
      </c>
      <c r="I135" s="47"/>
      <c r="J135" s="47">
        <v>24</v>
      </c>
      <c r="L135" s="10">
        <f t="shared" si="2"/>
        <v>0</v>
      </c>
      <c r="M135" s="30"/>
      <c r="N135" s="6"/>
      <c r="O135" s="7"/>
      <c r="P135" s="7"/>
    </row>
    <row r="136" spans="2:16" ht="15.95" thickBot="1">
      <c r="B136" s="50" t="s">
        <v>101</v>
      </c>
      <c r="C136" s="47">
        <v>11</v>
      </c>
      <c r="D136" s="48">
        <v>4</v>
      </c>
      <c r="E136" s="47"/>
      <c r="F136" s="47"/>
      <c r="G136" s="47"/>
      <c r="H136" s="47">
        <v>11</v>
      </c>
      <c r="I136" s="47"/>
      <c r="J136" s="47">
        <v>40</v>
      </c>
      <c r="L136" s="10">
        <f t="shared" si="2"/>
        <v>0</v>
      </c>
      <c r="M136" s="30"/>
      <c r="N136" s="6"/>
      <c r="O136" s="7"/>
      <c r="P136" s="7"/>
    </row>
    <row r="137" spans="2:16" ht="15.95" thickBot="1">
      <c r="B137" s="50" t="s">
        <v>26</v>
      </c>
      <c r="C137" s="47">
        <v>10</v>
      </c>
      <c r="D137" s="47"/>
      <c r="E137" s="47"/>
      <c r="F137" s="47"/>
      <c r="G137" s="47">
        <v>2</v>
      </c>
      <c r="H137" s="47">
        <v>8</v>
      </c>
      <c r="I137" s="47"/>
      <c r="J137" s="47">
        <v>297</v>
      </c>
      <c r="L137" s="10">
        <f t="shared" si="2"/>
        <v>0</v>
      </c>
      <c r="M137" s="30"/>
      <c r="N137" s="6"/>
      <c r="O137" s="7"/>
      <c r="P137" s="7"/>
    </row>
    <row r="138" spans="2:16" ht="15.95" thickBot="1">
      <c r="B138" s="50" t="s">
        <v>194</v>
      </c>
      <c r="C138" s="47">
        <v>10</v>
      </c>
      <c r="D138" s="48">
        <v>4</v>
      </c>
      <c r="E138" s="47"/>
      <c r="F138" s="47"/>
      <c r="G138" s="47"/>
      <c r="H138" s="47">
        <v>10</v>
      </c>
      <c r="I138" s="47"/>
      <c r="J138" s="47">
        <v>3</v>
      </c>
      <c r="L138" s="10">
        <f t="shared" si="2"/>
        <v>0</v>
      </c>
      <c r="M138" s="30"/>
      <c r="N138" s="6"/>
      <c r="O138" s="7"/>
      <c r="P138" s="7"/>
    </row>
    <row r="139" spans="2:16" ht="15.95" thickBot="1">
      <c r="B139" s="50" t="s">
        <v>133</v>
      </c>
      <c r="C139" s="47">
        <v>9</v>
      </c>
      <c r="D139" s="47"/>
      <c r="E139" s="47"/>
      <c r="F139" s="47"/>
      <c r="G139" s="47"/>
      <c r="H139" s="47">
        <v>9</v>
      </c>
      <c r="I139" s="47"/>
      <c r="J139" s="47">
        <v>0.08</v>
      </c>
      <c r="L139" s="10">
        <f t="shared" si="2"/>
        <v>0</v>
      </c>
      <c r="M139" s="30"/>
      <c r="N139" s="6"/>
      <c r="O139" s="7"/>
      <c r="P139" s="7"/>
    </row>
    <row r="140" spans="2:16" ht="15.95" thickBot="1">
      <c r="B140" s="50" t="s">
        <v>118</v>
      </c>
      <c r="C140" s="47">
        <v>7</v>
      </c>
      <c r="D140" s="47"/>
      <c r="E140" s="47"/>
      <c r="F140" s="47"/>
      <c r="G140" s="47"/>
      <c r="H140" s="47">
        <v>7</v>
      </c>
      <c r="I140" s="47"/>
      <c r="J140" s="47">
        <v>0.1</v>
      </c>
      <c r="L140" s="10">
        <f t="shared" si="2"/>
        <v>0</v>
      </c>
      <c r="M140" s="30"/>
      <c r="N140" s="6"/>
      <c r="O140" s="7"/>
      <c r="P140" s="7"/>
    </row>
    <row r="141" spans="2:16" ht="15.95" thickBot="1">
      <c r="B141" s="50" t="s">
        <v>201</v>
      </c>
      <c r="C141" s="47">
        <v>7</v>
      </c>
      <c r="D141" s="47"/>
      <c r="E141" s="47"/>
      <c r="F141" s="47"/>
      <c r="G141" s="47"/>
      <c r="H141" s="47">
        <v>7</v>
      </c>
      <c r="I141" s="47"/>
      <c r="J141" s="47">
        <v>71</v>
      </c>
      <c r="L141" s="10">
        <f t="shared" si="2"/>
        <v>0</v>
      </c>
      <c r="M141" s="30"/>
      <c r="N141" s="6"/>
      <c r="O141" s="7"/>
      <c r="P141" s="7"/>
    </row>
    <row r="142" spans="2:16" ht="28.5" thickBot="1">
      <c r="B142" s="50" t="s">
        <v>192</v>
      </c>
      <c r="C142" s="47">
        <v>6</v>
      </c>
      <c r="D142" s="47"/>
      <c r="E142" s="47"/>
      <c r="F142" s="47"/>
      <c r="G142" s="47"/>
      <c r="H142" s="47">
        <v>6</v>
      </c>
      <c r="I142" s="47"/>
      <c r="J142" s="47">
        <v>4</v>
      </c>
      <c r="L142" s="10">
        <f t="shared" si="2"/>
        <v>0</v>
      </c>
      <c r="M142" s="30"/>
      <c r="N142" s="6"/>
      <c r="O142" s="7"/>
      <c r="P142" s="7"/>
    </row>
    <row r="143" spans="2:16" ht="15.95" thickBot="1">
      <c r="B143" s="50" t="s">
        <v>185</v>
      </c>
      <c r="C143" s="47">
        <v>6</v>
      </c>
      <c r="D143" s="47"/>
      <c r="E143" s="47"/>
      <c r="F143" s="47"/>
      <c r="G143" s="47"/>
      <c r="H143" s="47">
        <v>6</v>
      </c>
      <c r="I143" s="47"/>
      <c r="J143" s="47">
        <v>0.1</v>
      </c>
      <c r="L143" s="10">
        <f t="shared" si="2"/>
        <v>0</v>
      </c>
      <c r="M143" s="30"/>
      <c r="N143" s="6"/>
      <c r="O143" s="7"/>
      <c r="P143" s="7"/>
    </row>
    <row r="144" spans="2:16" ht="28.5" thickBot="1">
      <c r="B144" s="50" t="s">
        <v>232</v>
      </c>
      <c r="C144" s="47">
        <v>6</v>
      </c>
      <c r="D144" s="48">
        <v>3</v>
      </c>
      <c r="E144" s="47"/>
      <c r="F144" s="47"/>
      <c r="G144" s="47"/>
      <c r="H144" s="47">
        <v>6</v>
      </c>
      <c r="I144" s="47"/>
      <c r="J144" s="47">
        <v>57</v>
      </c>
      <c r="L144" s="10">
        <f t="shared" si="2"/>
        <v>0</v>
      </c>
      <c r="M144" s="30"/>
      <c r="N144" s="6"/>
      <c r="O144" s="7"/>
      <c r="P144" s="7"/>
    </row>
    <row r="145" spans="2:16" ht="15.95" thickBot="1">
      <c r="B145" s="50" t="s">
        <v>187</v>
      </c>
      <c r="C145" s="47">
        <v>5</v>
      </c>
      <c r="D145" s="48">
        <v>1</v>
      </c>
      <c r="E145" s="47">
        <v>1</v>
      </c>
      <c r="F145" s="47"/>
      <c r="G145" s="47"/>
      <c r="H145" s="47">
        <v>4</v>
      </c>
      <c r="I145" s="47"/>
      <c r="J145" s="47">
        <v>2</v>
      </c>
      <c r="L145" s="10">
        <f t="shared" si="2"/>
        <v>0.2</v>
      </c>
      <c r="M145" s="30"/>
      <c r="N145" s="6"/>
      <c r="O145" s="7"/>
      <c r="P145" s="7"/>
    </row>
    <row r="146" spans="2:16" ht="15.95" thickBot="1">
      <c r="B146" s="50" t="s">
        <v>50</v>
      </c>
      <c r="C146" s="47">
        <v>5</v>
      </c>
      <c r="D146" s="47"/>
      <c r="E146" s="47"/>
      <c r="F146" s="47"/>
      <c r="G146" s="47">
        <v>1</v>
      </c>
      <c r="H146" s="47">
        <v>4</v>
      </c>
      <c r="I146" s="47"/>
      <c r="J146" s="47">
        <v>47</v>
      </c>
      <c r="L146" s="10">
        <f t="shared" si="2"/>
        <v>0</v>
      </c>
      <c r="M146" s="30"/>
      <c r="N146" s="6"/>
      <c r="O146" s="7"/>
      <c r="P146" s="7"/>
    </row>
    <row r="147" spans="2:16" ht="15.95" thickBot="1">
      <c r="B147" s="50" t="s">
        <v>182</v>
      </c>
      <c r="C147" s="47">
        <v>5</v>
      </c>
      <c r="D147" s="48">
        <v>1</v>
      </c>
      <c r="E147" s="47"/>
      <c r="F147" s="47"/>
      <c r="G147" s="47"/>
      <c r="H147" s="47">
        <v>5</v>
      </c>
      <c r="I147" s="47"/>
      <c r="J147" s="47">
        <v>129</v>
      </c>
      <c r="L147" s="10">
        <f t="shared" si="2"/>
        <v>0</v>
      </c>
      <c r="M147" s="30"/>
      <c r="N147" s="6"/>
      <c r="O147" s="7"/>
      <c r="P147" s="7"/>
    </row>
    <row r="148" spans="2:16" ht="15.95" thickBot="1">
      <c r="B148" s="50" t="s">
        <v>200</v>
      </c>
      <c r="C148" s="47">
        <v>5</v>
      </c>
      <c r="D148" s="48">
        <v>1</v>
      </c>
      <c r="E148" s="47"/>
      <c r="F148" s="47"/>
      <c r="G148" s="47"/>
      <c r="H148" s="47">
        <v>5</v>
      </c>
      <c r="I148" s="47"/>
      <c r="J148" s="47">
        <v>9</v>
      </c>
      <c r="L148" s="10">
        <f t="shared" si="2"/>
        <v>0</v>
      </c>
      <c r="M148" s="30"/>
      <c r="N148" s="6"/>
      <c r="O148" s="7"/>
      <c r="P148" s="7"/>
    </row>
    <row r="149" spans="2:16" ht="15.95" thickBot="1">
      <c r="B149" s="50" t="s">
        <v>183</v>
      </c>
      <c r="C149" s="47">
        <v>4</v>
      </c>
      <c r="D149" s="47"/>
      <c r="E149" s="47"/>
      <c r="F149" s="47"/>
      <c r="G149" s="47"/>
      <c r="H149" s="47">
        <v>4</v>
      </c>
      <c r="I149" s="47"/>
      <c r="J149" s="47">
        <v>10</v>
      </c>
      <c r="L149" s="10">
        <f t="shared" si="2"/>
        <v>0</v>
      </c>
      <c r="M149" s="30"/>
      <c r="N149" s="6"/>
      <c r="O149" s="7"/>
      <c r="P149" s="7"/>
    </row>
    <row r="150" spans="2:16" ht="28.5" thickBot="1">
      <c r="B150" s="50" t="s">
        <v>23</v>
      </c>
      <c r="C150" s="47">
        <v>4</v>
      </c>
      <c r="D150" s="48">
        <v>2</v>
      </c>
      <c r="E150" s="47"/>
      <c r="F150" s="47"/>
      <c r="G150" s="47"/>
      <c r="H150" s="47">
        <v>4</v>
      </c>
      <c r="I150" s="47"/>
      <c r="J150" s="47">
        <v>14</v>
      </c>
      <c r="L150" s="10">
        <f t="shared" si="2"/>
        <v>0</v>
      </c>
      <c r="M150" s="30"/>
      <c r="N150" s="6"/>
      <c r="O150" s="7"/>
      <c r="P150" s="7"/>
    </row>
    <row r="151" spans="2:16" ht="28.5" thickBot="1">
      <c r="B151" s="50" t="s">
        <v>63</v>
      </c>
      <c r="C151" s="47">
        <v>3</v>
      </c>
      <c r="D151" s="47"/>
      <c r="E151" s="47">
        <v>1</v>
      </c>
      <c r="F151" s="47"/>
      <c r="G151" s="47"/>
      <c r="H151" s="47">
        <v>2</v>
      </c>
      <c r="I151" s="47"/>
      <c r="J151" s="47">
        <v>46</v>
      </c>
      <c r="L151" s="10">
        <f t="shared" si="2"/>
        <v>0.33333333333333331</v>
      </c>
      <c r="M151" s="30"/>
      <c r="N151" s="6"/>
      <c r="O151" s="7"/>
      <c r="P151" s="7"/>
    </row>
    <row r="152" spans="2:16" ht="15.95" thickBot="1">
      <c r="B152" s="50" t="s">
        <v>199</v>
      </c>
      <c r="C152" s="47">
        <v>3</v>
      </c>
      <c r="D152" s="47"/>
      <c r="E152" s="47">
        <v>1</v>
      </c>
      <c r="F152" s="47"/>
      <c r="G152" s="47"/>
      <c r="H152" s="47">
        <v>2</v>
      </c>
      <c r="I152" s="47"/>
      <c r="J152" s="47">
        <v>18</v>
      </c>
      <c r="L152" s="10">
        <f t="shared" si="2"/>
        <v>0.33333333333333331</v>
      </c>
      <c r="M152" s="30"/>
      <c r="N152" s="6"/>
      <c r="O152" s="7"/>
      <c r="P152" s="7"/>
    </row>
    <row r="153" spans="2:16" ht="15.95" thickBot="1">
      <c r="B153" s="50" t="s">
        <v>206</v>
      </c>
      <c r="C153" s="47">
        <v>3</v>
      </c>
      <c r="D153" s="48">
        <v>2</v>
      </c>
      <c r="E153" s="47"/>
      <c r="F153" s="47"/>
      <c r="G153" s="47"/>
      <c r="H153" s="47">
        <v>3</v>
      </c>
      <c r="I153" s="47"/>
      <c r="J153" s="47">
        <v>5</v>
      </c>
      <c r="L153" s="10">
        <f t="shared" si="2"/>
        <v>0</v>
      </c>
      <c r="M153" s="30"/>
      <c r="N153" s="6"/>
      <c r="O153" s="7"/>
      <c r="P153" s="7"/>
    </row>
    <row r="154" spans="2:16" ht="15.95" thickBot="1">
      <c r="B154" s="50" t="s">
        <v>205</v>
      </c>
      <c r="C154" s="47">
        <v>3</v>
      </c>
      <c r="D154" s="47"/>
      <c r="E154" s="47"/>
      <c r="F154" s="47"/>
      <c r="G154" s="47"/>
      <c r="H154" s="47">
        <v>3</v>
      </c>
      <c r="I154" s="47"/>
      <c r="J154" s="47">
        <v>0.6</v>
      </c>
      <c r="L154" s="10">
        <f t="shared" si="2"/>
        <v>0</v>
      </c>
      <c r="M154" s="30"/>
      <c r="N154" s="6"/>
      <c r="O154" s="7"/>
      <c r="P154" s="7"/>
    </row>
    <row r="155" spans="2:16" ht="15.95" thickBot="1">
      <c r="B155" s="50" t="s">
        <v>178</v>
      </c>
      <c r="C155" s="47">
        <v>3</v>
      </c>
      <c r="D155" s="47"/>
      <c r="E155" s="47"/>
      <c r="F155" s="47"/>
      <c r="G155" s="47"/>
      <c r="H155" s="47">
        <v>3</v>
      </c>
      <c r="I155" s="47"/>
      <c r="J155" s="47">
        <v>0.5</v>
      </c>
      <c r="L155" s="10">
        <f t="shared" si="2"/>
        <v>0</v>
      </c>
      <c r="M155" s="30"/>
      <c r="N155" s="6"/>
      <c r="O155" s="7"/>
      <c r="P155" s="7"/>
    </row>
    <row r="156" spans="2:16" ht="15.95" thickBot="1">
      <c r="B156" s="50" t="s">
        <v>176</v>
      </c>
      <c r="C156" s="47">
        <v>3</v>
      </c>
      <c r="D156" s="48">
        <v>2</v>
      </c>
      <c r="E156" s="47"/>
      <c r="F156" s="47"/>
      <c r="G156" s="47"/>
      <c r="H156" s="47">
        <v>3</v>
      </c>
      <c r="I156" s="47"/>
      <c r="J156" s="47">
        <v>0.5</v>
      </c>
      <c r="L156" s="10">
        <f t="shared" si="2"/>
        <v>0</v>
      </c>
      <c r="M156" s="30"/>
      <c r="N156" s="6"/>
      <c r="O156" s="7"/>
      <c r="P156" s="7"/>
    </row>
    <row r="157" spans="2:16" ht="15.95" thickBot="1">
      <c r="B157" s="50" t="s">
        <v>196</v>
      </c>
      <c r="C157" s="47">
        <v>3</v>
      </c>
      <c r="D157" s="48">
        <v>1</v>
      </c>
      <c r="E157" s="47"/>
      <c r="F157" s="47"/>
      <c r="G157" s="47"/>
      <c r="H157" s="47">
        <v>3</v>
      </c>
      <c r="I157" s="47"/>
      <c r="J157" s="47">
        <v>0.6</v>
      </c>
      <c r="L157" s="10">
        <f t="shared" si="2"/>
        <v>0</v>
      </c>
      <c r="M157" s="30"/>
      <c r="N157" s="6"/>
      <c r="O157" s="7"/>
      <c r="P157" s="7"/>
    </row>
    <row r="158" spans="2:16" ht="15.95" thickBot="1">
      <c r="B158" s="50" t="s">
        <v>174</v>
      </c>
      <c r="C158" s="47">
        <v>3</v>
      </c>
      <c r="D158" s="47"/>
      <c r="E158" s="47"/>
      <c r="F158" s="47"/>
      <c r="G158" s="47"/>
      <c r="H158" s="47">
        <v>3</v>
      </c>
      <c r="I158" s="47"/>
      <c r="J158" s="47">
        <v>0.1</v>
      </c>
      <c r="L158" s="10">
        <f t="shared" si="2"/>
        <v>0</v>
      </c>
      <c r="M158" s="30"/>
      <c r="N158" s="6"/>
      <c r="O158" s="7"/>
      <c r="P158" s="7"/>
    </row>
    <row r="159" spans="2:16" ht="15.95" thickBot="1">
      <c r="B159" s="50" t="s">
        <v>117</v>
      </c>
      <c r="C159" s="47">
        <v>3</v>
      </c>
      <c r="D159" s="47"/>
      <c r="E159" s="47"/>
      <c r="F159" s="47"/>
      <c r="G159" s="47"/>
      <c r="H159" s="47">
        <v>3</v>
      </c>
      <c r="I159" s="47"/>
      <c r="J159" s="47">
        <v>1</v>
      </c>
      <c r="L159" s="10">
        <f t="shared" si="2"/>
        <v>0</v>
      </c>
      <c r="M159" s="30"/>
      <c r="N159" s="6"/>
      <c r="O159" s="7"/>
      <c r="P159" s="7"/>
    </row>
    <row r="160" spans="2:16" ht="15.95" thickBot="1">
      <c r="B160" s="50" t="s">
        <v>212</v>
      </c>
      <c r="C160" s="47">
        <v>3</v>
      </c>
      <c r="D160" s="47"/>
      <c r="E160" s="47"/>
      <c r="F160" s="47"/>
      <c r="G160" s="47"/>
      <c r="H160" s="47">
        <v>3</v>
      </c>
      <c r="I160" s="47"/>
      <c r="J160" s="47">
        <v>304</v>
      </c>
      <c r="L160" s="10">
        <f t="shared" si="2"/>
        <v>0</v>
      </c>
      <c r="M160" s="30"/>
      <c r="N160" s="6"/>
      <c r="O160" s="7"/>
      <c r="P160" s="7"/>
    </row>
    <row r="161" spans="2:16" ht="15.95" thickBot="1">
      <c r="B161" s="50" t="s">
        <v>130</v>
      </c>
      <c r="C161" s="47">
        <v>3</v>
      </c>
      <c r="D161" s="48">
        <v>2</v>
      </c>
      <c r="E161" s="47"/>
      <c r="F161" s="47"/>
      <c r="G161" s="47"/>
      <c r="H161" s="47">
        <v>3</v>
      </c>
      <c r="I161" s="47"/>
      <c r="J161" s="47">
        <v>0.2</v>
      </c>
      <c r="L161" s="10">
        <f t="shared" si="2"/>
        <v>0</v>
      </c>
      <c r="M161" s="30"/>
      <c r="N161" s="6"/>
      <c r="O161" s="7"/>
      <c r="P161" s="7"/>
    </row>
    <row r="162" spans="2:16" ht="15.95" thickBot="1">
      <c r="B162" s="50" t="s">
        <v>197</v>
      </c>
      <c r="C162" s="47">
        <v>2</v>
      </c>
      <c r="D162" s="47"/>
      <c r="E162" s="47">
        <v>1</v>
      </c>
      <c r="F162" s="47"/>
      <c r="G162" s="47"/>
      <c r="H162" s="47">
        <v>1</v>
      </c>
      <c r="I162" s="47"/>
      <c r="J162" s="47">
        <v>0.05</v>
      </c>
      <c r="L162" s="10">
        <f t="shared" si="2"/>
        <v>0.5</v>
      </c>
      <c r="M162" s="30"/>
      <c r="N162" s="6"/>
      <c r="O162" s="7"/>
      <c r="P162" s="7"/>
    </row>
    <row r="163" spans="2:16" ht="15.95" thickBot="1">
      <c r="B163" s="50" t="s">
        <v>193</v>
      </c>
      <c r="C163" s="47">
        <v>2</v>
      </c>
      <c r="D163" s="48">
        <v>1</v>
      </c>
      <c r="E163" s="47"/>
      <c r="F163" s="47"/>
      <c r="G163" s="47"/>
      <c r="H163" s="47">
        <v>2</v>
      </c>
      <c r="I163" s="47"/>
      <c r="J163" s="47">
        <v>0.06</v>
      </c>
      <c r="L163" s="10">
        <f t="shared" si="2"/>
        <v>0</v>
      </c>
      <c r="M163" s="30"/>
      <c r="N163" s="6"/>
      <c r="O163" s="7"/>
      <c r="P163" s="7"/>
    </row>
    <row r="164" spans="2:16" ht="15.95" thickBot="1">
      <c r="B164" s="50" t="s">
        <v>186</v>
      </c>
      <c r="C164" s="47">
        <v>2</v>
      </c>
      <c r="D164" s="47"/>
      <c r="E164" s="47"/>
      <c r="F164" s="47"/>
      <c r="G164" s="47"/>
      <c r="H164" s="47">
        <v>2</v>
      </c>
      <c r="I164" s="47"/>
      <c r="J164" s="47">
        <v>0.2</v>
      </c>
      <c r="L164" s="10">
        <f t="shared" si="2"/>
        <v>0</v>
      </c>
      <c r="M164" s="30"/>
      <c r="N164" s="6"/>
      <c r="O164" s="7"/>
      <c r="P164" s="7"/>
    </row>
    <row r="165" spans="2:16" ht="15.95" thickBot="1">
      <c r="B165" s="50" t="s">
        <v>66</v>
      </c>
      <c r="C165" s="47">
        <v>2</v>
      </c>
      <c r="D165" s="47"/>
      <c r="E165" s="47"/>
      <c r="F165" s="47"/>
      <c r="G165" s="47"/>
      <c r="H165" s="47">
        <v>2</v>
      </c>
      <c r="I165" s="47"/>
      <c r="J165" s="47">
        <v>32</v>
      </c>
      <c r="L165" s="10">
        <f t="shared" si="2"/>
        <v>0</v>
      </c>
      <c r="M165" s="30"/>
      <c r="N165" s="6"/>
      <c r="O165" s="7"/>
      <c r="P165" s="7"/>
    </row>
    <row r="166" spans="2:16" ht="15.95" thickBot="1">
      <c r="B166" s="50" t="s">
        <v>215</v>
      </c>
      <c r="C166" s="47">
        <v>2</v>
      </c>
      <c r="D166" s="47"/>
      <c r="E166" s="47"/>
      <c r="F166" s="47"/>
      <c r="G166" s="47"/>
      <c r="H166" s="47">
        <v>2</v>
      </c>
      <c r="I166" s="47"/>
      <c r="J166" s="47">
        <v>3</v>
      </c>
      <c r="L166" s="10">
        <f t="shared" si="2"/>
        <v>0</v>
      </c>
      <c r="M166" s="30"/>
      <c r="N166" s="6"/>
      <c r="O166" s="7"/>
      <c r="P166" s="7"/>
    </row>
    <row r="167" spans="2:16" ht="15.95" thickBot="1">
      <c r="B167" s="50" t="s">
        <v>198</v>
      </c>
      <c r="C167" s="47">
        <v>2</v>
      </c>
      <c r="D167" s="48">
        <v>1</v>
      </c>
      <c r="E167" s="47"/>
      <c r="F167" s="47"/>
      <c r="G167" s="47"/>
      <c r="H167" s="47">
        <v>2</v>
      </c>
      <c r="I167" s="47"/>
      <c r="J167" s="47">
        <v>2</v>
      </c>
      <c r="L167" s="10">
        <f t="shared" si="2"/>
        <v>0</v>
      </c>
      <c r="M167" s="30"/>
      <c r="N167" s="6"/>
      <c r="O167" s="7"/>
      <c r="P167" s="7"/>
    </row>
    <row r="168" spans="2:16" ht="15.95" thickBot="1">
      <c r="B168" s="50" t="s">
        <v>27</v>
      </c>
      <c r="C168" s="47">
        <v>2</v>
      </c>
      <c r="D168" s="47"/>
      <c r="E168" s="47"/>
      <c r="F168" s="47"/>
      <c r="G168" s="47"/>
      <c r="H168" s="47">
        <v>2</v>
      </c>
      <c r="I168" s="47"/>
      <c r="J168" s="47">
        <v>35</v>
      </c>
      <c r="L168" s="10">
        <f t="shared" si="2"/>
        <v>0</v>
      </c>
      <c r="M168" s="30"/>
      <c r="N168" s="6"/>
      <c r="O168" s="7"/>
      <c r="P168" s="7"/>
    </row>
    <row r="169" spans="2:16" ht="15.95" thickBot="1">
      <c r="B169" s="50" t="s">
        <v>171</v>
      </c>
      <c r="C169" s="47">
        <v>2</v>
      </c>
      <c r="D169" s="47"/>
      <c r="E169" s="47"/>
      <c r="F169" s="47"/>
      <c r="G169" s="47"/>
      <c r="H169" s="47">
        <v>2</v>
      </c>
      <c r="I169" s="47"/>
      <c r="J169" s="47">
        <v>0.2</v>
      </c>
      <c r="L169" s="10">
        <f t="shared" si="2"/>
        <v>0</v>
      </c>
      <c r="M169" s="30"/>
      <c r="N169" s="6"/>
      <c r="O169" s="7"/>
      <c r="P169" s="7"/>
    </row>
    <row r="170" spans="2:16" ht="15.95" thickBot="1">
      <c r="B170" s="50" t="s">
        <v>142</v>
      </c>
      <c r="C170" s="47">
        <v>2</v>
      </c>
      <c r="D170" s="47"/>
      <c r="E170" s="47"/>
      <c r="F170" s="47"/>
      <c r="G170" s="47"/>
      <c r="H170" s="47">
        <v>2</v>
      </c>
      <c r="I170" s="47"/>
      <c r="J170" s="47">
        <v>0.2</v>
      </c>
      <c r="L170" s="10">
        <f t="shared" si="2"/>
        <v>0</v>
      </c>
      <c r="M170" s="30"/>
      <c r="N170" s="6"/>
      <c r="O170" s="7"/>
      <c r="P170" s="7"/>
    </row>
    <row r="171" spans="2:16" ht="15.95" thickBot="1">
      <c r="B171" s="50" t="s">
        <v>44</v>
      </c>
      <c r="C171" s="47">
        <v>2</v>
      </c>
      <c r="D171" s="47"/>
      <c r="E171" s="47"/>
      <c r="F171" s="47"/>
      <c r="G171" s="47"/>
      <c r="H171" s="47">
        <v>2</v>
      </c>
      <c r="I171" s="47"/>
      <c r="J171" s="47">
        <v>24</v>
      </c>
      <c r="L171" s="10">
        <f t="shared" si="2"/>
        <v>0</v>
      </c>
      <c r="M171" s="30"/>
      <c r="N171" s="6"/>
      <c r="O171" s="7"/>
      <c r="P171" s="7"/>
    </row>
    <row r="172" spans="2:16" ht="15.95" thickBot="1">
      <c r="B172" s="50" t="s">
        <v>145</v>
      </c>
      <c r="C172" s="47">
        <v>2</v>
      </c>
      <c r="D172" s="47"/>
      <c r="E172" s="47"/>
      <c r="F172" s="47"/>
      <c r="G172" s="47"/>
      <c r="H172" s="47">
        <v>2</v>
      </c>
      <c r="I172" s="47"/>
      <c r="J172" s="47">
        <v>0.4</v>
      </c>
      <c r="L172" s="10">
        <f t="shared" si="2"/>
        <v>0</v>
      </c>
      <c r="M172" s="30"/>
      <c r="N172" s="6"/>
      <c r="O172" s="7"/>
      <c r="P172" s="7"/>
    </row>
    <row r="173" spans="2:16" ht="15.95" thickBot="1">
      <c r="B173" s="50" t="s">
        <v>210</v>
      </c>
      <c r="C173" s="47">
        <v>2</v>
      </c>
      <c r="D173" s="47"/>
      <c r="E173" s="47"/>
      <c r="F173" s="47"/>
      <c r="G173" s="47"/>
      <c r="H173" s="47">
        <v>2</v>
      </c>
      <c r="I173" s="47"/>
      <c r="J173" s="47">
        <v>0.3</v>
      </c>
      <c r="L173" s="10">
        <f t="shared" si="2"/>
        <v>0</v>
      </c>
      <c r="M173" s="30"/>
      <c r="N173" s="6"/>
      <c r="O173" s="7"/>
      <c r="P173" s="7"/>
    </row>
    <row r="174" spans="2:16" ht="15.95" thickBot="1">
      <c r="B174" s="50" t="s">
        <v>195</v>
      </c>
      <c r="C174" s="47">
        <v>2</v>
      </c>
      <c r="D174" s="47"/>
      <c r="E174" s="47"/>
      <c r="F174" s="47"/>
      <c r="G174" s="47"/>
      <c r="H174" s="47">
        <v>2</v>
      </c>
      <c r="I174" s="47"/>
      <c r="J174" s="47">
        <v>11</v>
      </c>
      <c r="L174" s="10">
        <f t="shared" si="2"/>
        <v>0</v>
      </c>
      <c r="M174" s="30"/>
      <c r="N174" s="6"/>
      <c r="O174" s="7"/>
      <c r="P174" s="7"/>
    </row>
    <row r="175" spans="2:16" ht="15.95" thickBot="1">
      <c r="B175" s="50" t="s">
        <v>136</v>
      </c>
      <c r="C175" s="47">
        <v>2</v>
      </c>
      <c r="D175" s="47"/>
      <c r="E175" s="47"/>
      <c r="F175" s="47"/>
      <c r="G175" s="47"/>
      <c r="H175" s="47">
        <v>2</v>
      </c>
      <c r="I175" s="47"/>
      <c r="J175" s="47">
        <v>0.1</v>
      </c>
      <c r="L175" s="10">
        <f t="shared" si="2"/>
        <v>0</v>
      </c>
      <c r="M175" s="30"/>
      <c r="N175" s="6"/>
      <c r="O175" s="7"/>
      <c r="P175" s="7"/>
    </row>
    <row r="176" spans="2:16" ht="15.95" thickBot="1">
      <c r="B176" s="52" t="s">
        <v>94</v>
      </c>
      <c r="C176" s="49">
        <v>1</v>
      </c>
      <c r="D176" s="49"/>
      <c r="E176" s="49"/>
      <c r="F176" s="49"/>
      <c r="G176" s="49">
        <v>1</v>
      </c>
      <c r="H176" s="49">
        <v>0</v>
      </c>
      <c r="I176" s="49"/>
      <c r="J176" s="49">
        <v>0.03</v>
      </c>
      <c r="L176" s="10">
        <f t="shared" si="2"/>
        <v>0</v>
      </c>
      <c r="M176" s="30"/>
      <c r="N176" s="6"/>
      <c r="O176" s="7"/>
      <c r="P176" s="7"/>
    </row>
    <row r="177" spans="2:16" ht="28.5" thickBot="1">
      <c r="B177" s="50" t="s">
        <v>125</v>
      </c>
      <c r="C177" s="47">
        <v>1</v>
      </c>
      <c r="D177" s="47"/>
      <c r="E177" s="47"/>
      <c r="F177" s="47"/>
      <c r="G177" s="47"/>
      <c r="H177" s="47">
        <v>1</v>
      </c>
      <c r="I177" s="47"/>
      <c r="J177" s="47">
        <v>10</v>
      </c>
      <c r="L177" s="10">
        <f t="shared" si="2"/>
        <v>0</v>
      </c>
      <c r="M177" s="30"/>
      <c r="N177" s="6"/>
      <c r="O177" s="7"/>
      <c r="P177" s="7"/>
    </row>
    <row r="178" spans="2:16" ht="15.95" thickBot="1">
      <c r="B178" s="50" t="s">
        <v>203</v>
      </c>
      <c r="C178" s="47">
        <v>1</v>
      </c>
      <c r="D178" s="47"/>
      <c r="E178" s="47"/>
      <c r="F178" s="47"/>
      <c r="G178" s="47"/>
      <c r="H178" s="47">
        <v>1</v>
      </c>
      <c r="I178" s="47"/>
      <c r="J178" s="47">
        <v>0.06</v>
      </c>
      <c r="L178" s="10">
        <f t="shared" si="2"/>
        <v>0</v>
      </c>
      <c r="M178" s="30"/>
      <c r="N178" s="6"/>
      <c r="O178" s="7"/>
      <c r="P178" s="7"/>
    </row>
    <row r="179" spans="2:16" ht="15.95" thickBot="1">
      <c r="B179" s="50" t="s">
        <v>177</v>
      </c>
      <c r="C179" s="47">
        <v>1</v>
      </c>
      <c r="D179" s="47"/>
      <c r="E179" s="47"/>
      <c r="F179" s="47"/>
      <c r="G179" s="47"/>
      <c r="H179" s="47">
        <v>1</v>
      </c>
      <c r="I179" s="47"/>
      <c r="J179" s="47">
        <v>1</v>
      </c>
      <c r="L179" s="10">
        <f t="shared" si="2"/>
        <v>0</v>
      </c>
      <c r="M179" s="30"/>
      <c r="N179" s="6"/>
      <c r="O179" s="7"/>
      <c r="P179" s="7"/>
    </row>
    <row r="180" spans="2:16" ht="15.95" thickBot="1">
      <c r="B180" s="50" t="s">
        <v>184</v>
      </c>
      <c r="C180" s="47">
        <v>1</v>
      </c>
      <c r="D180" s="48">
        <v>1</v>
      </c>
      <c r="E180" s="47"/>
      <c r="F180" s="47"/>
      <c r="G180" s="47"/>
      <c r="H180" s="47">
        <v>1</v>
      </c>
      <c r="I180" s="47"/>
      <c r="J180" s="47">
        <v>0.3</v>
      </c>
      <c r="L180" s="10">
        <f t="shared" si="2"/>
        <v>0</v>
      </c>
      <c r="M180" s="30"/>
      <c r="N180" s="6"/>
      <c r="O180" s="7"/>
      <c r="P180" s="7"/>
    </row>
    <row r="181" spans="2:16" ht="15.95" thickBot="1">
      <c r="B181" s="50" t="s">
        <v>216</v>
      </c>
      <c r="C181" s="47">
        <v>1</v>
      </c>
      <c r="D181" s="47"/>
      <c r="E181" s="47"/>
      <c r="F181" s="47"/>
      <c r="G181" s="47"/>
      <c r="H181" s="47">
        <v>1</v>
      </c>
      <c r="I181" s="47"/>
      <c r="J181" s="47">
        <v>0.4</v>
      </c>
      <c r="L181" s="10">
        <f t="shared" si="2"/>
        <v>0</v>
      </c>
      <c r="M181" s="30"/>
      <c r="N181" s="6"/>
      <c r="O181" s="7"/>
      <c r="P181" s="7"/>
    </row>
    <row r="182" spans="2:16" ht="15.95" thickBot="1">
      <c r="B182" s="50" t="s">
        <v>207</v>
      </c>
      <c r="C182" s="47">
        <v>1</v>
      </c>
      <c r="D182" s="47"/>
      <c r="E182" s="47"/>
      <c r="F182" s="47"/>
      <c r="G182" s="47"/>
      <c r="H182" s="47">
        <v>1</v>
      </c>
      <c r="I182" s="47"/>
      <c r="J182" s="44">
        <v>1248</v>
      </c>
      <c r="L182" s="10">
        <f t="shared" si="2"/>
        <v>0</v>
      </c>
      <c r="M182" s="30"/>
      <c r="N182" s="6"/>
      <c r="O182" s="7"/>
      <c r="P182" s="7"/>
    </row>
    <row r="183" spans="2:16" ht="15.95" thickBot="1">
      <c r="B183" s="50" t="s">
        <v>211</v>
      </c>
      <c r="C183" s="47">
        <v>1</v>
      </c>
      <c r="D183" s="47"/>
      <c r="E183" s="47"/>
      <c r="F183" s="47"/>
      <c r="G183" s="47"/>
      <c r="H183" s="47">
        <v>1</v>
      </c>
      <c r="I183" s="47"/>
      <c r="J183" s="47">
        <v>200</v>
      </c>
      <c r="L183" s="10">
        <f t="shared" si="2"/>
        <v>0</v>
      </c>
      <c r="M183" s="30"/>
      <c r="N183" s="6"/>
      <c r="O183" s="7"/>
      <c r="P183" s="7"/>
    </row>
    <row r="184" spans="2:16" ht="15.95" thickBot="1">
      <c r="B184" s="50" t="s">
        <v>110</v>
      </c>
      <c r="C184" s="47">
        <v>1</v>
      </c>
      <c r="D184" s="47"/>
      <c r="E184" s="47"/>
      <c r="F184" s="47"/>
      <c r="G184" s="47"/>
      <c r="H184" s="47">
        <v>1</v>
      </c>
      <c r="I184" s="47"/>
      <c r="J184" s="47">
        <v>0.04</v>
      </c>
      <c r="L184" s="10">
        <f t="shared" si="2"/>
        <v>0</v>
      </c>
      <c r="M184" s="30"/>
      <c r="N184" s="6"/>
      <c r="O184" s="7"/>
      <c r="P184" s="7"/>
    </row>
    <row r="185" spans="2:16" ht="28.5" thickBot="1">
      <c r="B185" s="50" t="s">
        <v>135</v>
      </c>
      <c r="C185" s="47">
        <v>1</v>
      </c>
      <c r="D185" s="47"/>
      <c r="E185" s="47"/>
      <c r="F185" s="47"/>
      <c r="G185" s="47"/>
      <c r="H185" s="47">
        <v>1</v>
      </c>
      <c r="I185" s="47"/>
      <c r="J185" s="47">
        <v>0.1</v>
      </c>
      <c r="L185" s="10">
        <f t="shared" si="2"/>
        <v>0</v>
      </c>
      <c r="M185" s="30"/>
      <c r="N185" s="6"/>
      <c r="O185" s="7"/>
      <c r="P185" s="7"/>
    </row>
    <row r="186" spans="2:16" ht="28.5" thickBot="1">
      <c r="B186" s="50" t="s">
        <v>208</v>
      </c>
      <c r="C186" s="47">
        <v>1</v>
      </c>
      <c r="D186" s="47"/>
      <c r="E186" s="47"/>
      <c r="F186" s="47"/>
      <c r="G186" s="47"/>
      <c r="H186" s="47">
        <v>1</v>
      </c>
      <c r="I186" s="47"/>
      <c r="J186" s="47">
        <v>9</v>
      </c>
      <c r="L186" s="10">
        <f t="shared" si="2"/>
        <v>0</v>
      </c>
      <c r="M186" s="30"/>
      <c r="N186" s="6"/>
      <c r="O186" s="7"/>
      <c r="P186" s="7"/>
    </row>
    <row r="187" spans="2:16" ht="15.95" thickBot="1">
      <c r="B187" s="50" t="s">
        <v>100</v>
      </c>
      <c r="C187" s="47">
        <v>1</v>
      </c>
      <c r="D187" s="47"/>
      <c r="E187" s="47"/>
      <c r="F187" s="47"/>
      <c r="G187" s="47"/>
      <c r="H187" s="47">
        <v>1</v>
      </c>
      <c r="I187" s="47"/>
      <c r="J187" s="47">
        <v>23</v>
      </c>
      <c r="L187" s="10">
        <f t="shared" si="2"/>
        <v>0</v>
      </c>
      <c r="M187" s="30"/>
      <c r="N187" s="6"/>
      <c r="O187" s="7"/>
      <c r="P187" s="7"/>
    </row>
    <row r="188" spans="2:16" ht="15.95" thickBot="1">
      <c r="B188" s="50" t="s">
        <v>209</v>
      </c>
      <c r="C188" s="47">
        <v>1</v>
      </c>
      <c r="D188" s="47"/>
      <c r="E188" s="47"/>
      <c r="F188" s="47"/>
      <c r="G188" s="47"/>
      <c r="H188" s="47">
        <v>1</v>
      </c>
      <c r="I188" s="47"/>
      <c r="J188" s="47">
        <v>0.06</v>
      </c>
      <c r="L188" s="10">
        <f t="shared" si="2"/>
        <v>0</v>
      </c>
      <c r="M188" s="30"/>
      <c r="N188" s="6"/>
      <c r="O188" s="7"/>
      <c r="P188" s="7"/>
    </row>
    <row r="189" spans="2:16" ht="15.95" thickBot="1">
      <c r="B189" s="50" t="s">
        <v>204</v>
      </c>
      <c r="C189" s="47">
        <v>1</v>
      </c>
      <c r="D189" s="47"/>
      <c r="E189" s="47"/>
      <c r="F189" s="47"/>
      <c r="G189" s="47"/>
      <c r="H189" s="47">
        <v>1</v>
      </c>
      <c r="I189" s="47"/>
      <c r="J189" s="47">
        <v>0.9</v>
      </c>
      <c r="L189" s="10">
        <f t="shared" si="2"/>
        <v>0</v>
      </c>
      <c r="M189" s="30"/>
      <c r="N189" s="6"/>
      <c r="O189" s="7"/>
      <c r="P189" s="7"/>
    </row>
    <row r="190" spans="2:16" ht="15.95" thickBot="1">
      <c r="B190" s="50" t="s">
        <v>225</v>
      </c>
      <c r="C190" s="47">
        <v>1</v>
      </c>
      <c r="D190" s="48">
        <v>1</v>
      </c>
      <c r="E190" s="47"/>
      <c r="F190" s="47"/>
      <c r="G190" s="47"/>
      <c r="H190" s="47">
        <v>1</v>
      </c>
      <c r="I190" s="47"/>
      <c r="J190" s="47">
        <v>0.8</v>
      </c>
      <c r="L190" s="10">
        <f t="shared" si="2"/>
        <v>0</v>
      </c>
      <c r="M190" s="30"/>
      <c r="N190" s="6"/>
      <c r="O190" s="7"/>
      <c r="P190" s="7"/>
    </row>
    <row r="191" spans="2:16" ht="15.95" thickBot="1">
      <c r="B191" s="53" t="s">
        <v>112</v>
      </c>
      <c r="C191" s="54">
        <v>1</v>
      </c>
      <c r="D191" s="55">
        <v>1</v>
      </c>
      <c r="E191" s="54"/>
      <c r="F191" s="54"/>
      <c r="G191" s="54"/>
      <c r="H191" s="54">
        <v>1</v>
      </c>
      <c r="I191" s="54"/>
      <c r="J191" s="54">
        <v>0.02</v>
      </c>
      <c r="L191" s="10">
        <f t="shared" si="2"/>
        <v>0</v>
      </c>
      <c r="M191" s="30"/>
      <c r="N191" s="6"/>
      <c r="O191" s="7"/>
      <c r="P191" s="7"/>
    </row>
    <row r="192" spans="2:16">
      <c r="B192" s="23"/>
      <c r="C192" s="24"/>
      <c r="D192" s="25"/>
      <c r="E192" s="24"/>
      <c r="F192" s="24"/>
      <c r="G192" s="24"/>
      <c r="H192" s="24"/>
      <c r="I192" s="24"/>
      <c r="J192" s="24"/>
      <c r="L192" s="10"/>
      <c r="M192" s="30"/>
    </row>
    <row r="193" spans="1:16">
      <c r="A193" t="s">
        <v>227</v>
      </c>
      <c r="C193" s="6">
        <f t="shared" ref="C193:I193" si="3">SUM(C3:C192)</f>
        <v>304675</v>
      </c>
      <c r="D193" s="6">
        <f t="shared" si="3"/>
        <v>29078</v>
      </c>
      <c r="E193" s="6">
        <f t="shared" si="3"/>
        <v>13000</v>
      </c>
      <c r="F193" s="6">
        <f t="shared" si="3"/>
        <v>1613</v>
      </c>
      <c r="G193" s="6">
        <f t="shared" si="3"/>
        <v>94793</v>
      </c>
      <c r="H193" s="6">
        <f t="shared" si="3"/>
        <v>196882</v>
      </c>
      <c r="I193" s="6">
        <f t="shared" si="3"/>
        <v>9382</v>
      </c>
      <c r="J193" s="6"/>
      <c r="L193" s="10">
        <f t="shared" ref="L193:L194" si="4">(E193+I193)/C193</f>
        <v>7.3461885615820136E-2</v>
      </c>
      <c r="M193" s="30"/>
      <c r="N193" s="6"/>
      <c r="O193" s="7"/>
      <c r="P193" s="7"/>
    </row>
    <row r="194" spans="1:16">
      <c r="A194" t="s">
        <v>229</v>
      </c>
      <c r="C194" s="6">
        <f>SUM(C4:C192)</f>
        <v>223667</v>
      </c>
      <c r="D194" s="6">
        <f t="shared" ref="D194:I194" si="5">SUM(D4:D192)</f>
        <v>29078</v>
      </c>
      <c r="E194" s="6">
        <f t="shared" si="5"/>
        <v>9745</v>
      </c>
      <c r="F194" s="6">
        <f t="shared" si="5"/>
        <v>1613</v>
      </c>
      <c r="G194" s="6">
        <f t="shared" si="5"/>
        <v>23053</v>
      </c>
      <c r="H194" s="6">
        <f t="shared" si="5"/>
        <v>190869</v>
      </c>
      <c r="I194" s="6">
        <f t="shared" si="5"/>
        <v>7455</v>
      </c>
      <c r="J194" s="6"/>
      <c r="L194" s="10">
        <f t="shared" si="4"/>
        <v>7.6900034426178196E-2</v>
      </c>
      <c r="M194" s="30"/>
      <c r="N194" s="6"/>
      <c r="O194" s="7"/>
      <c r="P194" s="7"/>
    </row>
  </sheetData>
  <hyperlinks>
    <hyperlink ref="B3" r:id="rId1" display="https://www.worldometers.info/coronavirus/country/china/" xr:uid="{1CFD786A-5B26-4C72-8FC2-1AECD4B1DC12}"/>
    <hyperlink ref="B4" r:id="rId2" display="https://www.worldometers.info/coronavirus/country/italy/" xr:uid="{9D0ACECF-FE9C-45C5-9BD5-C7643E6211A6}"/>
    <hyperlink ref="B5" r:id="rId3" display="https://www.worldometers.info/coronavirus/country/spain/" xr:uid="{9E0BC723-C1D9-4EC3-8829-FA8C627D497B}"/>
    <hyperlink ref="B6" r:id="rId4" display="https://www.worldometers.info/coronavirus/country/us/" xr:uid="{7F3FF364-C802-4314-90D3-5BC1E1FE28B7}"/>
    <hyperlink ref="B7" r:id="rId5" display="https://www.worldometers.info/coronavirus/country/germany/" xr:uid="{6D054263-8AB2-47CD-AAFD-3B8750854C31}"/>
    <hyperlink ref="B8" r:id="rId6" display="https://www.worldometers.info/coronavirus/country/iran/" xr:uid="{11A272D1-C499-4B3D-9A75-2843297CEBC2}"/>
    <hyperlink ref="B9" r:id="rId7" display="https://www.worldometers.info/coronavirus/country/france/" xr:uid="{8047ED74-C188-4AF5-8CF5-7552606A8A29}"/>
    <hyperlink ref="B10" r:id="rId8" display="https://www.worldometers.info/coronavirus/country/south-korea/" xr:uid="{80B6C7B2-EF8B-4EB9-9592-E1026F3D1867}"/>
    <hyperlink ref="B11" r:id="rId9" display="https://www.worldometers.info/coronavirus/country/switzerland/" xr:uid="{9EE0F007-D673-494D-93E5-749C7CF575E5}"/>
    <hyperlink ref="B12" r:id="rId10" display="https://www.worldometers.info/coronavirus/country/uk/" xr:uid="{8ADC7D17-E51E-4526-BA3C-D1774A051204}"/>
    <hyperlink ref="B13" r:id="rId11" display="https://www.worldometers.info/coronavirus/country/netherlands/" xr:uid="{E08F9FFF-C405-4D49-BF9D-6C87974D3626}"/>
    <hyperlink ref="B14" r:id="rId12" display="https://www.worldometers.info/coronavirus/country/austria/" xr:uid="{C25254DB-E102-4EBB-863D-FD68512DEB3C}"/>
    <hyperlink ref="B15" r:id="rId13" display="https://www.worldometers.info/coronavirus/country/belgium/" xr:uid="{B8570845-5301-4119-8638-06133ED342D9}"/>
    <hyperlink ref="B16" r:id="rId14" display="https://www.worldometers.info/coronavirus/country/norway/" xr:uid="{86E25D40-AEB4-4CFC-B852-37D3AE75C778}"/>
    <hyperlink ref="B17" r:id="rId15" display="https://www.worldometers.info/coronavirus/country/sweden/" xr:uid="{46837E44-E653-4565-96C6-9DD1FB01222E}"/>
    <hyperlink ref="B18" r:id="rId16" display="https://www.worldometers.info/coronavirus/country/canada/" xr:uid="{A7E1767D-31BE-49BE-9791-219733451449}"/>
    <hyperlink ref="B19" r:id="rId17" display="https://www.worldometers.info/coronavirus/country/denmark/" xr:uid="{A9FF8210-DA49-444B-ABD7-9B1F5ED7D56B}"/>
    <hyperlink ref="B20" r:id="rId18" display="https://www.worldometers.info/coronavirus/country/portugal/" xr:uid="{2B008D4A-1078-42B1-988B-4D9DBE142023}"/>
    <hyperlink ref="B21" r:id="rId19" display="https://www.worldometers.info/coronavirus/country/malaysia/" xr:uid="{A9FE5BA5-CBC8-4376-AC6F-669A6C4659A2}"/>
    <hyperlink ref="B22" r:id="rId20" display="https://www.worldometers.info/coronavirus/country/brazil/" xr:uid="{95D67C21-235A-41CC-B949-DAB6C54B2973}"/>
    <hyperlink ref="B23" r:id="rId21" display="https://www.worldometers.info/coronavirus/country/australia/" xr:uid="{3914B349-3D9B-4D5E-836D-87074B79C995}"/>
    <hyperlink ref="B28" r:id="rId22" display="https://www.worldometers.info/coronavirus/country/ireland/" xr:uid="{0E45DA73-1720-4FDC-B04C-D87F4197E5DD}"/>
    <hyperlink ref="B33" r:id="rId23" display="https://www.worldometers.info/coronavirus/country/poland/" xr:uid="{569D86AB-C59B-431C-825B-A3330BBE7BFF}"/>
    <hyperlink ref="B35" r:id="rId24" display="https://www.worldometers.info/coronavirus/country/greece/" xr:uid="{7455FEA9-6B30-47C9-9CCF-CCDCB30D9D1C}"/>
    <hyperlink ref="B39" r:id="rId25" display="https://www.worldometers.info/coronavirus/country/indonesia/" xr:uid="{9550510A-78CD-4E6D-A106-DFC66B48789D}"/>
    <hyperlink ref="B48" r:id="rId26" display="https://www.worldometers.info/coronavirus/country/philippines/" xr:uid="{D2C9F527-AD5E-4A95-8522-2DE9104C7135}"/>
    <hyperlink ref="B52" r:id="rId27" display="https://www.worldometers.info/coronavirus/country/china-hong-kong-sar/" xr:uid="{E6E3A27D-4C51-4BB0-98E5-6AF26E32487D}"/>
    <hyperlink ref="B55" r:id="rId28" display="https://www.worldometers.info/coronavirus/country/iraq/" xr:uid="{FE7355D4-5216-4517-925C-032A5EDECAC2}"/>
    <hyperlink ref="B69" r:id="rId29" display="https://www.worldometers.info/coronavirus/country/algeria/" xr:uid="{9714D3B6-A451-44F1-98FD-BEF5943200F1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30F26-D9BF-4198-9761-8FE2ACBF56E8}">
  <dimension ref="A1:P192"/>
  <sheetViews>
    <sheetView zoomScale="90" zoomScaleNormal="90" workbookViewId="0">
      <pane xSplit="2" ySplit="1" topLeftCell="C170" activePane="bottomRight" state="frozen"/>
      <selection pane="bottomRight" activeCell="L173" sqref="L173:L188"/>
      <selection pane="bottomLeft" activeCell="A2" sqref="A2"/>
      <selection pane="topRight" activeCell="C1" sqref="C1"/>
    </sheetView>
  </sheetViews>
  <sheetFormatPr defaultRowHeight="14.45"/>
  <cols>
    <col min="2" max="2" width="11.5703125" customWidth="1"/>
    <col min="3" max="4" width="10.5703125" customWidth="1"/>
    <col min="5" max="5" width="11.42578125" customWidth="1"/>
    <col min="6" max="6" width="11.28515625" customWidth="1"/>
    <col min="7" max="7" width="15.42578125" customWidth="1"/>
    <col min="8" max="8" width="11.5703125" customWidth="1"/>
    <col min="9" max="9" width="13.42578125" customWidth="1"/>
    <col min="10" max="10" width="25" customWidth="1"/>
    <col min="12" max="12" width="30.85546875" style="8" customWidth="1"/>
    <col min="13" max="13" width="9.42578125" style="29" customWidth="1"/>
  </cols>
  <sheetData>
    <row r="1" spans="2:16" ht="15" thickBot="1"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L1" s="8" t="s">
        <v>13</v>
      </c>
      <c r="N1" s="8"/>
      <c r="O1" s="8"/>
      <c r="P1" s="8"/>
    </row>
    <row r="2" spans="2:16" ht="15" thickBot="1">
      <c r="B2" s="36"/>
      <c r="C2" s="37"/>
      <c r="D2" s="37"/>
      <c r="E2" s="37"/>
      <c r="F2" s="37"/>
      <c r="G2" s="37"/>
      <c r="H2" s="37"/>
      <c r="I2" s="37"/>
      <c r="J2" s="38"/>
      <c r="N2" s="8"/>
      <c r="O2" s="8"/>
      <c r="P2" s="8"/>
    </row>
    <row r="3" spans="2:16" ht="15" thickBot="1">
      <c r="B3" s="18" t="s">
        <v>147</v>
      </c>
      <c r="C3" s="15">
        <v>81008</v>
      </c>
      <c r="D3" s="2">
        <v>41</v>
      </c>
      <c r="E3" s="15">
        <v>3255</v>
      </c>
      <c r="F3" s="3">
        <v>7</v>
      </c>
      <c r="G3" s="15">
        <v>71740</v>
      </c>
      <c r="H3" s="15">
        <v>6013</v>
      </c>
      <c r="I3" s="15">
        <v>1927</v>
      </c>
      <c r="J3" s="16">
        <v>56</v>
      </c>
      <c r="L3" s="10">
        <f>(E3+I3)/C3</f>
        <v>6.3968990716966226E-2</v>
      </c>
      <c r="M3" s="30"/>
      <c r="N3" s="6"/>
      <c r="O3" s="7"/>
      <c r="P3" s="7"/>
    </row>
    <row r="4" spans="2:16" ht="15" thickBot="1">
      <c r="B4" s="17" t="s">
        <v>62</v>
      </c>
      <c r="C4" s="1">
        <v>47021</v>
      </c>
      <c r="D4" s="14">
        <v>5986</v>
      </c>
      <c r="E4" s="1">
        <v>4032</v>
      </c>
      <c r="F4" s="3">
        <v>627</v>
      </c>
      <c r="G4" s="1">
        <v>5129</v>
      </c>
      <c r="H4" s="1">
        <v>37860</v>
      </c>
      <c r="I4" s="1">
        <v>2655</v>
      </c>
      <c r="J4" s="4">
        <v>778</v>
      </c>
      <c r="L4" s="10">
        <f t="shared" ref="L4:L67" si="0">(E4+I4)/C4</f>
        <v>0.14221305374194509</v>
      </c>
      <c r="M4" s="30"/>
      <c r="N4" s="6"/>
      <c r="O4" s="7"/>
      <c r="P4" s="7"/>
    </row>
    <row r="5" spans="2:16" ht="15" thickBot="1">
      <c r="B5" s="17" t="s">
        <v>79</v>
      </c>
      <c r="C5" s="1">
        <v>21510</v>
      </c>
      <c r="D5" s="14">
        <v>3433</v>
      </c>
      <c r="E5" s="1">
        <v>1093</v>
      </c>
      <c r="F5" s="3">
        <v>262</v>
      </c>
      <c r="G5" s="1">
        <v>1588</v>
      </c>
      <c r="H5" s="1">
        <v>18829</v>
      </c>
      <c r="I5" s="4">
        <v>939</v>
      </c>
      <c r="J5" s="4">
        <v>460</v>
      </c>
      <c r="L5" s="10">
        <f t="shared" si="0"/>
        <v>9.4467689446768949E-2</v>
      </c>
      <c r="M5" s="30"/>
      <c r="N5" s="6"/>
      <c r="O5" s="7"/>
      <c r="P5" s="7"/>
    </row>
    <row r="6" spans="2:16" ht="15" thickBot="1">
      <c r="B6" s="17" t="s">
        <v>52</v>
      </c>
      <c r="C6" s="1">
        <v>19848</v>
      </c>
      <c r="D6" s="14">
        <v>4528</v>
      </c>
      <c r="E6" s="4">
        <v>68</v>
      </c>
      <c r="F6" s="3">
        <v>24</v>
      </c>
      <c r="G6" s="4">
        <v>180</v>
      </c>
      <c r="H6" s="1">
        <v>19600</v>
      </c>
      <c r="I6" s="4">
        <v>2</v>
      </c>
      <c r="J6" s="4">
        <v>237</v>
      </c>
      <c r="L6" s="10">
        <f t="shared" si="0"/>
        <v>3.5268037081821846E-3</v>
      </c>
      <c r="M6" s="30"/>
      <c r="N6" s="6"/>
      <c r="O6" s="7"/>
      <c r="P6" s="7"/>
    </row>
    <row r="7" spans="2:16" ht="15" thickBot="1">
      <c r="B7" s="17" t="s">
        <v>99</v>
      </c>
      <c r="C7" s="1">
        <v>19644</v>
      </c>
      <c r="D7" s="14">
        <v>1237</v>
      </c>
      <c r="E7" s="1">
        <v>1433</v>
      </c>
      <c r="F7" s="3">
        <v>149</v>
      </c>
      <c r="G7" s="1">
        <v>6745</v>
      </c>
      <c r="H7" s="1">
        <v>11466</v>
      </c>
      <c r="I7" s="4"/>
      <c r="J7" s="4">
        <v>234</v>
      </c>
      <c r="L7" s="10">
        <f t="shared" si="0"/>
        <v>7.2948482997352876E-2</v>
      </c>
      <c r="M7" s="30"/>
      <c r="N7" s="6"/>
      <c r="O7" s="7"/>
      <c r="P7" s="7"/>
    </row>
    <row r="8" spans="2:16" s="11" customFormat="1" ht="15" thickBot="1">
      <c r="B8" s="17" t="s">
        <v>73</v>
      </c>
      <c r="C8" s="1">
        <v>19514</v>
      </c>
      <c r="D8" s="14">
        <v>5725</v>
      </c>
      <c r="E8" s="4">
        <v>261</v>
      </c>
      <c r="F8" s="3">
        <v>54</v>
      </c>
      <c r="G8" s="4">
        <v>147</v>
      </c>
      <c r="H8" s="1">
        <v>19106</v>
      </c>
      <c r="I8" s="4">
        <v>64</v>
      </c>
      <c r="J8" s="4">
        <v>59</v>
      </c>
      <c r="L8" s="10">
        <f t="shared" si="0"/>
        <v>1.6654709439376858E-2</v>
      </c>
      <c r="M8" s="30"/>
      <c r="N8" s="6"/>
      <c r="O8" s="7"/>
      <c r="P8" s="7"/>
    </row>
    <row r="9" spans="2:16" ht="15" thickBot="1">
      <c r="B9" s="17" t="s">
        <v>95</v>
      </c>
      <c r="C9" s="1">
        <v>12612</v>
      </c>
      <c r="D9" s="14">
        <v>1617</v>
      </c>
      <c r="E9" s="4">
        <v>450</v>
      </c>
      <c r="F9" s="3">
        <v>78</v>
      </c>
      <c r="G9" s="1">
        <v>1587</v>
      </c>
      <c r="H9" s="1">
        <v>10575</v>
      </c>
      <c r="I9" s="1">
        <v>1297</v>
      </c>
      <c r="J9" s="4">
        <v>193</v>
      </c>
      <c r="L9" s="10">
        <f t="shared" si="0"/>
        <v>0.13851887091658738</v>
      </c>
      <c r="M9" s="30"/>
      <c r="N9" s="6"/>
      <c r="O9" s="7"/>
      <c r="P9" s="7"/>
    </row>
    <row r="10" spans="2:16" ht="15" thickBot="1">
      <c r="B10" s="17" t="s">
        <v>29</v>
      </c>
      <c r="C10" s="1">
        <v>8799</v>
      </c>
      <c r="D10" s="2">
        <v>234</v>
      </c>
      <c r="E10" s="4">
        <v>102</v>
      </c>
      <c r="F10" s="3">
        <v>11</v>
      </c>
      <c r="G10" s="1">
        <v>2612</v>
      </c>
      <c r="H10" s="1">
        <v>6085</v>
      </c>
      <c r="I10" s="4">
        <v>59</v>
      </c>
      <c r="J10" s="4">
        <v>172</v>
      </c>
      <c r="L10" s="10">
        <f t="shared" si="0"/>
        <v>1.8297533810660304E-2</v>
      </c>
      <c r="M10" s="30"/>
      <c r="N10" s="6"/>
      <c r="O10" s="7"/>
      <c r="P10" s="7"/>
    </row>
    <row r="11" spans="2:16" ht="15" thickBot="1">
      <c r="B11" s="17" t="s">
        <v>46</v>
      </c>
      <c r="C11" s="1">
        <v>5615</v>
      </c>
      <c r="D11" s="14">
        <v>1393</v>
      </c>
      <c r="E11" s="4">
        <v>56</v>
      </c>
      <c r="F11" s="3">
        <v>13</v>
      </c>
      <c r="G11" s="4">
        <v>15</v>
      </c>
      <c r="H11" s="1">
        <v>5544</v>
      </c>
      <c r="I11" s="4"/>
      <c r="J11" s="4">
        <v>649</v>
      </c>
      <c r="L11" s="10">
        <f t="shared" si="0"/>
        <v>9.9732858414959928E-3</v>
      </c>
      <c r="M11" s="30"/>
      <c r="N11" s="6"/>
      <c r="O11" s="7"/>
      <c r="P11" s="7"/>
    </row>
    <row r="12" spans="2:16" ht="15" thickBot="1">
      <c r="B12" s="17" t="s">
        <v>89</v>
      </c>
      <c r="C12" s="1">
        <v>3983</v>
      </c>
      <c r="D12" s="2">
        <v>714</v>
      </c>
      <c r="E12" s="4">
        <v>177</v>
      </c>
      <c r="F12" s="3">
        <v>33</v>
      </c>
      <c r="G12" s="4">
        <v>65</v>
      </c>
      <c r="H12" s="1">
        <v>3741</v>
      </c>
      <c r="I12" s="4">
        <v>20</v>
      </c>
      <c r="J12" s="4">
        <v>59</v>
      </c>
      <c r="L12" s="10">
        <f t="shared" si="0"/>
        <v>4.9460205874968619E-2</v>
      </c>
      <c r="M12" s="30"/>
      <c r="N12" s="6"/>
      <c r="O12" s="7"/>
      <c r="P12" s="7"/>
    </row>
    <row r="13" spans="2:16" ht="15" thickBot="1">
      <c r="B13" s="17" t="s">
        <v>84</v>
      </c>
      <c r="C13" s="1">
        <v>2994</v>
      </c>
      <c r="D13" s="2">
        <v>534</v>
      </c>
      <c r="E13" s="4">
        <v>106</v>
      </c>
      <c r="F13" s="3">
        <v>30</v>
      </c>
      <c r="G13" s="4">
        <v>2</v>
      </c>
      <c r="H13" s="1">
        <v>2886</v>
      </c>
      <c r="I13" s="4">
        <v>210</v>
      </c>
      <c r="J13" s="4">
        <v>175</v>
      </c>
      <c r="L13" s="10">
        <f t="shared" si="0"/>
        <v>0.10554442217768871</v>
      </c>
      <c r="M13" s="30"/>
      <c r="N13" s="6"/>
      <c r="O13" s="7"/>
      <c r="P13" s="7"/>
    </row>
    <row r="14" spans="2:16" ht="15" thickBot="1">
      <c r="B14" s="17" t="s">
        <v>51</v>
      </c>
      <c r="C14" s="1">
        <v>2649</v>
      </c>
      <c r="D14" s="2">
        <v>470</v>
      </c>
      <c r="E14" s="4">
        <v>6</v>
      </c>
      <c r="F14" s="4"/>
      <c r="G14" s="4">
        <v>9</v>
      </c>
      <c r="H14" s="1">
        <v>2634</v>
      </c>
      <c r="I14" s="4">
        <v>14</v>
      </c>
      <c r="J14" s="4">
        <v>294</v>
      </c>
      <c r="L14" s="10">
        <f t="shared" si="0"/>
        <v>7.5500188750471878E-3</v>
      </c>
      <c r="M14" s="30"/>
      <c r="N14" s="6"/>
      <c r="O14" s="7"/>
      <c r="P14" s="7"/>
    </row>
    <row r="15" spans="2:16" ht="15" thickBot="1">
      <c r="B15" s="17" t="s">
        <v>77</v>
      </c>
      <c r="C15" s="1">
        <v>2257</v>
      </c>
      <c r="D15" s="2">
        <v>462</v>
      </c>
      <c r="E15" s="4">
        <v>37</v>
      </c>
      <c r="F15" s="3">
        <v>16</v>
      </c>
      <c r="G15" s="4">
        <v>204</v>
      </c>
      <c r="H15" s="1">
        <v>2016</v>
      </c>
      <c r="I15" s="4">
        <v>164</v>
      </c>
      <c r="J15" s="4">
        <v>195</v>
      </c>
      <c r="L15" s="10">
        <f t="shared" si="0"/>
        <v>8.9056269384138242E-2</v>
      </c>
      <c r="M15" s="30"/>
      <c r="N15" s="6"/>
      <c r="O15" s="7"/>
      <c r="P15" s="7"/>
    </row>
    <row r="16" spans="2:16" ht="15" thickBot="1">
      <c r="B16" s="17" t="s">
        <v>31</v>
      </c>
      <c r="C16" s="1">
        <v>1957</v>
      </c>
      <c r="D16" s="2">
        <v>167</v>
      </c>
      <c r="E16" s="4">
        <v>7</v>
      </c>
      <c r="F16" s="4"/>
      <c r="G16" s="4">
        <v>1</v>
      </c>
      <c r="H16" s="1">
        <v>1949</v>
      </c>
      <c r="I16" s="4">
        <v>27</v>
      </c>
      <c r="J16" s="4">
        <v>361</v>
      </c>
      <c r="L16" s="10">
        <f t="shared" si="0"/>
        <v>1.7373530914665303E-2</v>
      </c>
      <c r="M16" s="30"/>
      <c r="N16" s="6"/>
      <c r="O16" s="7"/>
      <c r="P16" s="7"/>
    </row>
    <row r="17" spans="2:16" ht="15" thickBot="1">
      <c r="B17" s="17" t="s">
        <v>81</v>
      </c>
      <c r="C17" s="1">
        <v>1639</v>
      </c>
      <c r="D17" s="2">
        <v>200</v>
      </c>
      <c r="E17" s="4">
        <v>16</v>
      </c>
      <c r="F17" s="3">
        <v>5</v>
      </c>
      <c r="G17" s="4">
        <v>16</v>
      </c>
      <c r="H17" s="1">
        <v>1607</v>
      </c>
      <c r="I17" s="4">
        <v>21</v>
      </c>
      <c r="J17" s="4">
        <v>162</v>
      </c>
      <c r="L17" s="10">
        <f t="shared" si="0"/>
        <v>2.2574740695546065E-2</v>
      </c>
      <c r="M17" s="30"/>
      <c r="N17" s="6"/>
      <c r="O17" s="7"/>
      <c r="P17" s="7"/>
    </row>
    <row r="18" spans="2:16" s="11" customFormat="1" ht="15" thickBot="1">
      <c r="B18" s="17" t="s">
        <v>54</v>
      </c>
      <c r="C18" s="1">
        <v>1255</v>
      </c>
      <c r="D18" s="2">
        <v>104</v>
      </c>
      <c r="E18" s="4">
        <v>9</v>
      </c>
      <c r="F18" s="3">
        <v>3</v>
      </c>
      <c r="G18" s="4">
        <v>1</v>
      </c>
      <c r="H18" s="1">
        <v>1245</v>
      </c>
      <c r="I18" s="4">
        <v>37</v>
      </c>
      <c r="J18" s="4">
        <v>217</v>
      </c>
      <c r="L18" s="10">
        <f t="shared" si="0"/>
        <v>3.6653386454183264E-2</v>
      </c>
      <c r="M18" s="30"/>
      <c r="N18" s="6"/>
      <c r="O18" s="7"/>
      <c r="P18" s="7"/>
    </row>
    <row r="19" spans="2:16" ht="15" thickBot="1">
      <c r="B19" s="17" t="s">
        <v>43</v>
      </c>
      <c r="C19" s="1">
        <v>1087</v>
      </c>
      <c r="D19" s="2">
        <v>214</v>
      </c>
      <c r="E19" s="4">
        <v>12</v>
      </c>
      <c r="F19" s="4"/>
      <c r="G19" s="4">
        <v>14</v>
      </c>
      <c r="H19" s="1">
        <v>1061</v>
      </c>
      <c r="I19" s="4">
        <v>1</v>
      </c>
      <c r="J19" s="4">
        <v>29</v>
      </c>
      <c r="L19" s="10">
        <f t="shared" si="0"/>
        <v>1.1959521619135235E-2</v>
      </c>
      <c r="M19" s="30"/>
      <c r="N19" s="6"/>
      <c r="O19" s="7"/>
      <c r="P19" s="7"/>
    </row>
    <row r="20" spans="2:16" ht="15" thickBot="1">
      <c r="B20" s="17" t="s">
        <v>76</v>
      </c>
      <c r="C20" s="1">
        <v>1030</v>
      </c>
      <c r="D20" s="2">
        <v>130</v>
      </c>
      <c r="E20" s="4">
        <v>3</v>
      </c>
      <c r="F20" s="3">
        <v>1</v>
      </c>
      <c r="G20" s="4">
        <v>87</v>
      </c>
      <c r="H20" s="4">
        <v>940</v>
      </c>
      <c r="I20" s="4">
        <v>26</v>
      </c>
      <c r="J20" s="4">
        <v>32</v>
      </c>
      <c r="L20" s="10">
        <f t="shared" si="0"/>
        <v>2.8155339805825241E-2</v>
      </c>
      <c r="M20" s="30"/>
      <c r="N20" s="6"/>
      <c r="O20" s="7"/>
      <c r="P20" s="7"/>
    </row>
    <row r="21" spans="2:16" ht="15" thickBot="1">
      <c r="B21" s="17" t="s">
        <v>59</v>
      </c>
      <c r="C21" s="1">
        <v>1020</v>
      </c>
      <c r="D21" s="2">
        <v>234</v>
      </c>
      <c r="E21" s="4">
        <v>6</v>
      </c>
      <c r="F21" s="3">
        <v>2</v>
      </c>
      <c r="G21" s="4">
        <v>5</v>
      </c>
      <c r="H21" s="1">
        <v>1009</v>
      </c>
      <c r="I21" s="4">
        <v>26</v>
      </c>
      <c r="J21" s="4">
        <v>100</v>
      </c>
      <c r="L21" s="10">
        <f t="shared" si="0"/>
        <v>3.1372549019607843E-2</v>
      </c>
      <c r="M21" s="30"/>
      <c r="N21" s="6"/>
      <c r="O21" s="7"/>
      <c r="P21" s="7"/>
    </row>
    <row r="22" spans="2:16" ht="15" thickBot="1">
      <c r="B22" s="17" t="s">
        <v>123</v>
      </c>
      <c r="C22" s="4">
        <v>970</v>
      </c>
      <c r="D22" s="2">
        <v>330</v>
      </c>
      <c r="E22" s="4">
        <v>11</v>
      </c>
      <c r="F22" s="3">
        <v>4</v>
      </c>
      <c r="G22" s="4">
        <v>2</v>
      </c>
      <c r="H22" s="4">
        <v>957</v>
      </c>
      <c r="I22" s="4">
        <v>18</v>
      </c>
      <c r="J22" s="4">
        <v>5</v>
      </c>
      <c r="L22" s="10">
        <f t="shared" si="0"/>
        <v>2.9896907216494847E-2</v>
      </c>
      <c r="M22" s="30"/>
      <c r="N22" s="6"/>
      <c r="O22" s="7"/>
      <c r="P22" s="7"/>
    </row>
    <row r="23" spans="2:16" s="11" customFormat="1" ht="15" thickBot="1">
      <c r="B23" s="5" t="s">
        <v>105</v>
      </c>
      <c r="C23" s="4">
        <v>963</v>
      </c>
      <c r="D23" s="2">
        <v>20</v>
      </c>
      <c r="E23" s="4">
        <v>33</v>
      </c>
      <c r="F23" s="4"/>
      <c r="G23" s="4">
        <v>215</v>
      </c>
      <c r="H23" s="4">
        <v>715</v>
      </c>
      <c r="I23" s="4">
        <v>50</v>
      </c>
      <c r="J23" s="4">
        <v>8</v>
      </c>
      <c r="L23" s="10">
        <f t="shared" si="0"/>
        <v>8.6188992731048811E-2</v>
      </c>
      <c r="M23" s="30"/>
      <c r="N23" s="12"/>
      <c r="O23" s="13"/>
      <c r="P23" s="13"/>
    </row>
    <row r="24" spans="2:16" ht="15" thickBot="1">
      <c r="B24" s="17" t="s">
        <v>25</v>
      </c>
      <c r="C24" s="4">
        <v>928</v>
      </c>
      <c r="D24" s="2">
        <v>172</v>
      </c>
      <c r="E24" s="4">
        <v>7</v>
      </c>
      <c r="F24" s="4"/>
      <c r="G24" s="4">
        <v>46</v>
      </c>
      <c r="H24" s="4">
        <v>875</v>
      </c>
      <c r="I24" s="4">
        <v>2</v>
      </c>
      <c r="J24" s="4">
        <v>36</v>
      </c>
      <c r="L24" s="10">
        <f t="shared" si="0"/>
        <v>9.6982758620689658E-3</v>
      </c>
      <c r="M24" s="30"/>
      <c r="N24" s="6"/>
      <c r="O24" s="7"/>
      <c r="P24" s="7"/>
    </row>
    <row r="25" spans="2:16" ht="15" thickBot="1">
      <c r="B25" s="5" t="s">
        <v>48</v>
      </c>
      <c r="C25" s="4">
        <v>833</v>
      </c>
      <c r="D25" s="2">
        <v>139</v>
      </c>
      <c r="E25" s="4"/>
      <c r="F25" s="4"/>
      <c r="G25" s="4">
        <v>4</v>
      </c>
      <c r="H25" s="4">
        <v>829</v>
      </c>
      <c r="I25" s="4">
        <v>6</v>
      </c>
      <c r="J25" s="4">
        <v>78</v>
      </c>
      <c r="L25" s="10">
        <f t="shared" si="0"/>
        <v>7.2028811524609843E-3</v>
      </c>
      <c r="M25" s="30"/>
      <c r="N25" s="6"/>
      <c r="O25" s="7"/>
      <c r="P25" s="7"/>
    </row>
    <row r="26" spans="2:16" ht="20.45" thickBot="1">
      <c r="B26" s="19" t="s">
        <v>151</v>
      </c>
      <c r="C26" s="4">
        <v>712</v>
      </c>
      <c r="D26" s="4"/>
      <c r="E26" s="4">
        <v>8</v>
      </c>
      <c r="F26" s="3">
        <v>1</v>
      </c>
      <c r="G26" s="4">
        <v>527</v>
      </c>
      <c r="H26" s="4">
        <v>177</v>
      </c>
      <c r="I26" s="4">
        <v>14</v>
      </c>
      <c r="J26" s="4"/>
      <c r="L26" s="10">
        <f t="shared" si="0"/>
        <v>3.0898876404494381E-2</v>
      </c>
      <c r="M26" s="30"/>
      <c r="N26" s="6"/>
      <c r="O26" s="7"/>
      <c r="P26" s="7"/>
    </row>
    <row r="27" spans="2:16" ht="15" thickBot="1">
      <c r="B27" s="5" t="s">
        <v>49</v>
      </c>
      <c r="C27" s="4">
        <v>705</v>
      </c>
      <c r="D27" s="2">
        <v>28</v>
      </c>
      <c r="E27" s="4">
        <v>1</v>
      </c>
      <c r="F27" s="3">
        <v>1</v>
      </c>
      <c r="G27" s="4">
        <v>15</v>
      </c>
      <c r="H27" s="4">
        <v>689</v>
      </c>
      <c r="I27" s="4">
        <v>10</v>
      </c>
      <c r="J27" s="4">
        <v>81</v>
      </c>
      <c r="L27" s="10">
        <f t="shared" si="0"/>
        <v>1.5602836879432624E-2</v>
      </c>
      <c r="M27" s="30"/>
      <c r="N27" s="6"/>
      <c r="O27" s="7"/>
      <c r="P27" s="7"/>
    </row>
    <row r="28" spans="2:16" ht="15" thickBot="1">
      <c r="B28" s="17" t="s">
        <v>68</v>
      </c>
      <c r="C28" s="4">
        <v>683</v>
      </c>
      <c r="D28" s="2">
        <v>126</v>
      </c>
      <c r="E28" s="4">
        <v>3</v>
      </c>
      <c r="F28" s="4"/>
      <c r="G28" s="4">
        <v>5</v>
      </c>
      <c r="H28" s="4">
        <v>675</v>
      </c>
      <c r="I28" s="4">
        <v>6</v>
      </c>
      <c r="J28" s="4">
        <v>138</v>
      </c>
      <c r="L28" s="10">
        <f t="shared" si="0"/>
        <v>1.3177159590043924E-2</v>
      </c>
      <c r="M28" s="30"/>
      <c r="N28" s="6"/>
      <c r="O28" s="7"/>
      <c r="P28" s="7"/>
    </row>
    <row r="29" spans="2:16" ht="15" thickBot="1">
      <c r="B29" s="5" t="s">
        <v>87</v>
      </c>
      <c r="C29" s="4">
        <v>670</v>
      </c>
      <c r="D29" s="2">
        <v>311</v>
      </c>
      <c r="E29" s="4">
        <v>9</v>
      </c>
      <c r="F29" s="3">
        <v>5</v>
      </c>
      <c r="G29" s="4"/>
      <c r="H29" s="4">
        <v>661</v>
      </c>
      <c r="I29" s="4"/>
      <c r="J29" s="4">
        <v>8</v>
      </c>
      <c r="L29" s="10">
        <f t="shared" si="0"/>
        <v>1.3432835820895522E-2</v>
      </c>
      <c r="M29" s="30"/>
      <c r="N29" s="6"/>
      <c r="O29" s="7"/>
      <c r="P29" s="7"/>
    </row>
    <row r="30" spans="2:16" ht="15" thickBot="1">
      <c r="B30" s="5" t="s">
        <v>120</v>
      </c>
      <c r="C30" s="4">
        <v>501</v>
      </c>
      <c r="D30" s="2">
        <v>47</v>
      </c>
      <c r="E30" s="4">
        <v>3</v>
      </c>
      <c r="F30" s="3">
        <v>1</v>
      </c>
      <c r="G30" s="4">
        <v>13</v>
      </c>
      <c r="H30" s="4">
        <v>485</v>
      </c>
      <c r="I30" s="4"/>
      <c r="J30" s="4">
        <v>2</v>
      </c>
      <c r="L30" s="10">
        <f t="shared" si="0"/>
        <v>5.9880239520958087E-3</v>
      </c>
      <c r="M30" s="30"/>
      <c r="N30" s="6"/>
      <c r="O30" s="7"/>
      <c r="P30" s="7"/>
    </row>
    <row r="31" spans="2:16" ht="15" thickBot="1">
      <c r="B31" s="17" t="s">
        <v>69</v>
      </c>
      <c r="C31" s="4">
        <v>495</v>
      </c>
      <c r="D31" s="2">
        <v>31</v>
      </c>
      <c r="E31" s="4">
        <v>10</v>
      </c>
      <c r="F31" s="3">
        <v>4</v>
      </c>
      <c r="G31" s="4">
        <v>19</v>
      </c>
      <c r="H31" s="4">
        <v>466</v>
      </c>
      <c r="I31" s="4">
        <v>20</v>
      </c>
      <c r="J31" s="4">
        <v>47</v>
      </c>
      <c r="L31" s="10">
        <f t="shared" si="0"/>
        <v>6.0606060606060608E-2</v>
      </c>
      <c r="M31" s="30"/>
      <c r="N31" s="6"/>
      <c r="O31" s="7"/>
      <c r="P31" s="7"/>
    </row>
    <row r="32" spans="2:16" ht="15" thickBot="1">
      <c r="B32" s="5" t="s">
        <v>33</v>
      </c>
      <c r="C32" s="4">
        <v>484</v>
      </c>
      <c r="D32" s="2">
        <v>149</v>
      </c>
      <c r="E32" s="4">
        <v>5</v>
      </c>
      <c r="F32" s="3">
        <v>1</v>
      </c>
      <c r="G32" s="4">
        <v>6</v>
      </c>
      <c r="H32" s="4">
        <v>473</v>
      </c>
      <c r="I32" s="4">
        <v>1</v>
      </c>
      <c r="J32" s="4">
        <v>773</v>
      </c>
      <c r="L32" s="10">
        <f t="shared" si="0"/>
        <v>1.2396694214876033E-2</v>
      </c>
      <c r="M32" s="30"/>
      <c r="N32" s="6"/>
      <c r="O32" s="7"/>
      <c r="P32" s="7"/>
    </row>
    <row r="33" spans="2:16" ht="15" thickBot="1">
      <c r="B33" s="5" t="s">
        <v>35</v>
      </c>
      <c r="C33" s="4">
        <v>470</v>
      </c>
      <c r="D33" s="2">
        <v>10</v>
      </c>
      <c r="E33" s="4"/>
      <c r="F33" s="4"/>
      <c r="G33" s="4">
        <v>10</v>
      </c>
      <c r="H33" s="4">
        <v>460</v>
      </c>
      <c r="I33" s="4">
        <v>6</v>
      </c>
      <c r="J33" s="4">
        <v>163</v>
      </c>
      <c r="L33" s="10">
        <f t="shared" si="0"/>
        <v>1.276595744680851E-2</v>
      </c>
      <c r="M33" s="30"/>
      <c r="N33" s="6"/>
      <c r="O33" s="7"/>
      <c r="P33" s="7"/>
    </row>
    <row r="34" spans="2:16" ht="15" thickBot="1">
      <c r="B34" s="5" t="s">
        <v>55</v>
      </c>
      <c r="C34" s="4">
        <v>450</v>
      </c>
      <c r="D34" s="2">
        <v>50</v>
      </c>
      <c r="E34" s="4"/>
      <c r="F34" s="4"/>
      <c r="G34" s="4">
        <v>10</v>
      </c>
      <c r="H34" s="4">
        <v>440</v>
      </c>
      <c r="I34" s="4">
        <v>2</v>
      </c>
      <c r="J34" s="4">
        <v>81</v>
      </c>
      <c r="L34" s="10">
        <f t="shared" si="0"/>
        <v>4.4444444444444444E-3</v>
      </c>
      <c r="M34" s="30"/>
      <c r="N34" s="6"/>
      <c r="O34" s="7"/>
      <c r="P34" s="7"/>
    </row>
    <row r="35" spans="2:16" ht="15" thickBot="1">
      <c r="B35" s="5" t="s">
        <v>72</v>
      </c>
      <c r="C35" s="4">
        <v>434</v>
      </c>
      <c r="D35" s="2">
        <v>92</v>
      </c>
      <c r="E35" s="4"/>
      <c r="F35" s="4"/>
      <c r="G35" s="4">
        <v>6</v>
      </c>
      <c r="H35" s="4">
        <v>428</v>
      </c>
      <c r="I35" s="4">
        <v>7</v>
      </c>
      <c r="J35" s="4">
        <v>23</v>
      </c>
      <c r="L35" s="10">
        <f t="shared" si="0"/>
        <v>1.6129032258064516E-2</v>
      </c>
      <c r="M35" s="30"/>
      <c r="N35" s="6"/>
      <c r="O35" s="7"/>
      <c r="P35" s="7"/>
    </row>
    <row r="36" spans="2:16" ht="15" thickBot="1">
      <c r="B36" s="5" t="s">
        <v>115</v>
      </c>
      <c r="C36" s="4">
        <v>426</v>
      </c>
      <c r="D36" s="2">
        <v>166</v>
      </c>
      <c r="E36" s="4">
        <v>7</v>
      </c>
      <c r="F36" s="3">
        <v>4</v>
      </c>
      <c r="G36" s="4">
        <v>3</v>
      </c>
      <c r="H36" s="4">
        <v>416</v>
      </c>
      <c r="I36" s="4">
        <v>2</v>
      </c>
      <c r="J36" s="4">
        <v>24</v>
      </c>
      <c r="L36" s="10">
        <f t="shared" si="0"/>
        <v>2.1126760563380281E-2</v>
      </c>
      <c r="M36" s="30"/>
      <c r="N36" s="6"/>
      <c r="O36" s="7"/>
      <c r="P36" s="7"/>
    </row>
    <row r="37" spans="2:16" ht="15" thickBot="1">
      <c r="B37" s="17" t="s">
        <v>64</v>
      </c>
      <c r="C37" s="4">
        <v>425</v>
      </c>
      <c r="D37" s="2">
        <v>70</v>
      </c>
      <c r="E37" s="4">
        <v>5</v>
      </c>
      <c r="F37" s="4"/>
      <c r="G37" s="4">
        <v>13</v>
      </c>
      <c r="H37" s="4">
        <v>407</v>
      </c>
      <c r="I37" s="4">
        <v>3</v>
      </c>
      <c r="J37" s="4">
        <v>11</v>
      </c>
      <c r="L37" s="10">
        <f t="shared" si="0"/>
        <v>1.8823529411764704E-2</v>
      </c>
      <c r="M37" s="30"/>
      <c r="N37" s="6"/>
      <c r="O37" s="7"/>
      <c r="P37" s="7"/>
    </row>
    <row r="38" spans="2:16" ht="15" thickBot="1">
      <c r="B38" s="5" t="s">
        <v>20</v>
      </c>
      <c r="C38" s="4">
        <v>409</v>
      </c>
      <c r="D38" s="2">
        <v>79</v>
      </c>
      <c r="E38" s="4"/>
      <c r="F38" s="4"/>
      <c r="G38" s="4">
        <v>5</v>
      </c>
      <c r="H38" s="4">
        <v>404</v>
      </c>
      <c r="I38" s="4">
        <v>1</v>
      </c>
      <c r="J38" s="1">
        <v>1199</v>
      </c>
      <c r="L38" s="10">
        <f t="shared" si="0"/>
        <v>2.4449877750611247E-3</v>
      </c>
      <c r="M38" s="30"/>
      <c r="N38" s="6"/>
      <c r="O38" s="7"/>
      <c r="P38" s="7"/>
    </row>
    <row r="39" spans="2:16" ht="15" thickBot="1">
      <c r="B39" s="5" t="s">
        <v>41</v>
      </c>
      <c r="C39" s="4">
        <v>385</v>
      </c>
      <c r="D39" s="2">
        <v>40</v>
      </c>
      <c r="E39" s="4"/>
      <c r="F39" s="4"/>
      <c r="G39" s="4">
        <v>131</v>
      </c>
      <c r="H39" s="4">
        <v>254</v>
      </c>
      <c r="I39" s="4">
        <v>14</v>
      </c>
      <c r="J39" s="4">
        <v>66</v>
      </c>
      <c r="L39" s="10">
        <f t="shared" si="0"/>
        <v>3.6363636363636362E-2</v>
      </c>
      <c r="M39" s="30"/>
      <c r="N39" s="6"/>
      <c r="O39" s="7"/>
      <c r="P39" s="7"/>
    </row>
    <row r="40" spans="2:16" ht="15" thickBot="1">
      <c r="B40" s="17" t="s">
        <v>146</v>
      </c>
      <c r="C40" s="4">
        <v>369</v>
      </c>
      <c r="D40" s="2">
        <v>60</v>
      </c>
      <c r="E40" s="4">
        <v>32</v>
      </c>
      <c r="F40" s="3">
        <v>7</v>
      </c>
      <c r="G40" s="4">
        <v>17</v>
      </c>
      <c r="H40" s="4">
        <v>320</v>
      </c>
      <c r="I40" s="4"/>
      <c r="J40" s="4">
        <v>1</v>
      </c>
      <c r="L40" s="10">
        <f t="shared" si="0"/>
        <v>8.6720867208672087E-2</v>
      </c>
      <c r="M40" s="30"/>
      <c r="N40" s="6"/>
      <c r="O40" s="7"/>
      <c r="P40" s="7"/>
    </row>
    <row r="41" spans="2:16" ht="15" thickBot="1">
      <c r="B41" s="5" t="s">
        <v>148</v>
      </c>
      <c r="C41" s="4">
        <v>344</v>
      </c>
      <c r="D41" s="2">
        <v>70</v>
      </c>
      <c r="E41" s="4"/>
      <c r="F41" s="4"/>
      <c r="G41" s="4">
        <v>8</v>
      </c>
      <c r="H41" s="4">
        <v>336</v>
      </c>
      <c r="I41" s="4"/>
      <c r="J41" s="4">
        <v>10</v>
      </c>
      <c r="L41" s="10">
        <f t="shared" si="0"/>
        <v>0</v>
      </c>
      <c r="M41" s="30"/>
      <c r="N41" s="6"/>
      <c r="O41" s="7"/>
      <c r="P41" s="7"/>
    </row>
    <row r="42" spans="2:16" ht="15" thickBot="1">
      <c r="B42" s="5" t="s">
        <v>30</v>
      </c>
      <c r="C42" s="4">
        <v>341</v>
      </c>
      <c r="D42" s="2">
        <v>22</v>
      </c>
      <c r="E42" s="4">
        <v>1</v>
      </c>
      <c r="F42" s="4"/>
      <c r="G42" s="4"/>
      <c r="H42" s="4">
        <v>340</v>
      </c>
      <c r="I42" s="4">
        <v>9</v>
      </c>
      <c r="J42" s="4">
        <v>164</v>
      </c>
      <c r="L42" s="10">
        <f t="shared" si="0"/>
        <v>2.932551319648094E-2</v>
      </c>
      <c r="M42" s="30"/>
      <c r="N42" s="6"/>
      <c r="O42" s="7"/>
      <c r="P42" s="7"/>
    </row>
    <row r="43" spans="2:16" ht="15" thickBot="1">
      <c r="B43" s="5" t="s">
        <v>109</v>
      </c>
      <c r="C43" s="4">
        <v>322</v>
      </c>
      <c r="D43" s="2">
        <v>50</v>
      </c>
      <c r="E43" s="4">
        <v>1</v>
      </c>
      <c r="F43" s="4"/>
      <c r="G43" s="4">
        <v>42</v>
      </c>
      <c r="H43" s="4">
        <v>279</v>
      </c>
      <c r="I43" s="4">
        <v>1</v>
      </c>
      <c r="J43" s="4">
        <v>5</v>
      </c>
      <c r="L43" s="10">
        <f t="shared" si="0"/>
        <v>6.2111801242236021E-3</v>
      </c>
      <c r="M43" s="30"/>
      <c r="N43" s="6"/>
      <c r="O43" s="7"/>
      <c r="P43" s="7"/>
    </row>
    <row r="44" spans="2:16" ht="15" thickBot="1">
      <c r="B44" s="5" t="s">
        <v>80</v>
      </c>
      <c r="C44" s="4">
        <v>308</v>
      </c>
      <c r="D44" s="2">
        <v>31</v>
      </c>
      <c r="E44" s="4"/>
      <c r="F44" s="4"/>
      <c r="G44" s="4">
        <v>31</v>
      </c>
      <c r="H44" s="4">
        <v>277</v>
      </c>
      <c r="I44" s="4">
        <v>11</v>
      </c>
      <c r="J44" s="4">
        <v>16</v>
      </c>
      <c r="L44" s="10">
        <f t="shared" si="0"/>
        <v>3.5714285714285712E-2</v>
      </c>
      <c r="M44" s="30"/>
      <c r="N44" s="6"/>
      <c r="O44" s="7"/>
      <c r="P44" s="7"/>
    </row>
    <row r="45" spans="2:16" ht="15" thickBot="1">
      <c r="B45" s="5" t="s">
        <v>18</v>
      </c>
      <c r="C45" s="4">
        <v>298</v>
      </c>
      <c r="D45" s="2">
        <v>19</v>
      </c>
      <c r="E45" s="4">
        <v>1</v>
      </c>
      <c r="F45" s="4"/>
      <c r="G45" s="4">
        <v>125</v>
      </c>
      <c r="H45" s="4">
        <v>172</v>
      </c>
      <c r="I45" s="4">
        <v>4</v>
      </c>
      <c r="J45" s="4">
        <v>175</v>
      </c>
      <c r="L45" s="10">
        <f t="shared" si="0"/>
        <v>1.6778523489932886E-2</v>
      </c>
      <c r="M45" s="30"/>
      <c r="N45" s="6"/>
      <c r="O45" s="7"/>
      <c r="P45" s="7"/>
    </row>
    <row r="46" spans="2:16" ht="15" thickBot="1">
      <c r="B46" s="5" t="s">
        <v>104</v>
      </c>
      <c r="C46" s="4">
        <v>285</v>
      </c>
      <c r="D46" s="2">
        <v>29</v>
      </c>
      <c r="E46" s="4">
        <v>8</v>
      </c>
      <c r="F46" s="3">
        <v>1</v>
      </c>
      <c r="G46" s="4">
        <v>42</v>
      </c>
      <c r="H46" s="4">
        <v>235</v>
      </c>
      <c r="I46" s="4"/>
      <c r="J46" s="4">
        <v>3</v>
      </c>
      <c r="L46" s="10">
        <f t="shared" si="0"/>
        <v>2.8070175438596492E-2</v>
      </c>
      <c r="M46" s="30"/>
      <c r="N46" s="6"/>
      <c r="O46" s="7"/>
      <c r="P46" s="7"/>
    </row>
    <row r="47" spans="2:16" ht="15" thickBot="1">
      <c r="B47" s="5" t="s">
        <v>34</v>
      </c>
      <c r="C47" s="4">
        <v>283</v>
      </c>
      <c r="D47" s="2">
        <v>16</v>
      </c>
      <c r="E47" s="4"/>
      <c r="F47" s="4"/>
      <c r="G47" s="4">
        <v>1</v>
      </c>
      <c r="H47" s="4">
        <v>282</v>
      </c>
      <c r="I47" s="4">
        <v>1</v>
      </c>
      <c r="J47" s="4">
        <v>213</v>
      </c>
      <c r="L47" s="10">
        <f t="shared" si="0"/>
        <v>3.5335689045936395E-3</v>
      </c>
      <c r="M47" s="30"/>
      <c r="N47" s="6"/>
      <c r="O47" s="7"/>
      <c r="P47" s="7"/>
    </row>
    <row r="48" spans="2:16" ht="15" thickBot="1">
      <c r="B48" s="5" t="s">
        <v>106</v>
      </c>
      <c r="C48" s="4">
        <v>263</v>
      </c>
      <c r="D48" s="2">
        <v>29</v>
      </c>
      <c r="E48" s="4">
        <v>4</v>
      </c>
      <c r="F48" s="3">
        <v>3</v>
      </c>
      <c r="G48" s="4">
        <v>1</v>
      </c>
      <c r="H48" s="4">
        <v>258</v>
      </c>
      <c r="I48" s="4">
        <v>5</v>
      </c>
      <c r="J48" s="4">
        <v>8</v>
      </c>
      <c r="L48" s="10">
        <f t="shared" si="0"/>
        <v>3.4220532319391636E-2</v>
      </c>
      <c r="M48" s="30"/>
      <c r="N48" s="6"/>
      <c r="O48" s="7"/>
      <c r="P48" s="7"/>
    </row>
    <row r="49" spans="2:16" ht="15" thickBot="1">
      <c r="B49" s="17" t="s">
        <v>19</v>
      </c>
      <c r="C49" s="4">
        <v>256</v>
      </c>
      <c r="D49" s="2">
        <v>48</v>
      </c>
      <c r="E49" s="4">
        <v>4</v>
      </c>
      <c r="F49" s="4"/>
      <c r="G49" s="4">
        <v>98</v>
      </c>
      <c r="H49" s="4">
        <v>154</v>
      </c>
      <c r="I49" s="4">
        <v>4</v>
      </c>
      <c r="J49" s="4">
        <v>34</v>
      </c>
      <c r="L49" s="10">
        <f t="shared" si="0"/>
        <v>3.125E-2</v>
      </c>
      <c r="M49" s="30"/>
      <c r="N49" s="6"/>
      <c r="O49" s="7"/>
      <c r="P49" s="7"/>
    </row>
    <row r="50" spans="2:16" ht="15" thickBot="1">
      <c r="B50" s="5" t="s">
        <v>24</v>
      </c>
      <c r="C50" s="4">
        <v>253</v>
      </c>
      <c r="D50" s="2">
        <v>54</v>
      </c>
      <c r="E50" s="4">
        <v>1</v>
      </c>
      <c r="F50" s="4"/>
      <c r="G50" s="4">
        <v>12</v>
      </c>
      <c r="H50" s="4">
        <v>240</v>
      </c>
      <c r="I50" s="4"/>
      <c r="J50" s="4">
        <v>2</v>
      </c>
      <c r="L50" s="10">
        <f t="shared" si="0"/>
        <v>3.952569169960474E-3</v>
      </c>
      <c r="M50" s="30"/>
      <c r="N50" s="6"/>
      <c r="O50" s="7"/>
      <c r="P50" s="7"/>
    </row>
    <row r="51" spans="2:16" ht="15" thickBot="1">
      <c r="B51" s="5" t="s">
        <v>113</v>
      </c>
      <c r="C51" s="4">
        <v>249</v>
      </c>
      <c r="D51" s="2">
        <v>55</v>
      </c>
      <c r="E51" s="4">
        <v>5</v>
      </c>
      <c r="F51" s="3">
        <v>1</v>
      </c>
      <c r="G51" s="4">
        <v>23</v>
      </c>
      <c r="H51" s="4">
        <v>221</v>
      </c>
      <c r="I51" s="4"/>
      <c r="J51" s="4">
        <v>0.2</v>
      </c>
      <c r="L51" s="10">
        <f t="shared" si="0"/>
        <v>2.0080321285140562E-2</v>
      </c>
      <c r="M51" s="30"/>
      <c r="N51" s="6"/>
      <c r="O51" s="7"/>
      <c r="P51" s="7"/>
    </row>
    <row r="52" spans="2:16" ht="15" thickBot="1">
      <c r="B52" s="17" t="s">
        <v>126</v>
      </c>
      <c r="C52" s="4">
        <v>230</v>
      </c>
      <c r="D52" s="2">
        <v>13</v>
      </c>
      <c r="E52" s="4">
        <v>18</v>
      </c>
      <c r="F52" s="3">
        <v>1</v>
      </c>
      <c r="G52" s="4">
        <v>8</v>
      </c>
      <c r="H52" s="4">
        <v>204</v>
      </c>
      <c r="I52" s="4">
        <v>1</v>
      </c>
      <c r="J52" s="4">
        <v>2</v>
      </c>
      <c r="L52" s="10">
        <f t="shared" si="0"/>
        <v>8.2608695652173908E-2</v>
      </c>
      <c r="M52" s="30"/>
      <c r="N52" s="6"/>
      <c r="O52" s="7"/>
      <c r="P52" s="7"/>
    </row>
    <row r="53" spans="2:16" ht="15" thickBot="1">
      <c r="B53" s="17" t="s">
        <v>149</v>
      </c>
      <c r="C53" s="4">
        <v>208</v>
      </c>
      <c r="D53" s="2">
        <v>16</v>
      </c>
      <c r="E53" s="4">
        <v>17</v>
      </c>
      <c r="F53" s="3">
        <v>4</v>
      </c>
      <c r="G53" s="4">
        <v>49</v>
      </c>
      <c r="H53" s="4">
        <v>142</v>
      </c>
      <c r="I53" s="4"/>
      <c r="J53" s="4">
        <v>5</v>
      </c>
      <c r="L53" s="10">
        <f t="shared" si="0"/>
        <v>8.1730769230769232E-2</v>
      </c>
      <c r="M53" s="30"/>
      <c r="N53" s="6"/>
      <c r="O53" s="7"/>
      <c r="P53" s="7"/>
    </row>
    <row r="54" spans="2:16" ht="15" thickBot="1">
      <c r="B54" s="5" t="s">
        <v>70</v>
      </c>
      <c r="C54" s="4">
        <v>202</v>
      </c>
      <c r="D54" s="2">
        <v>52</v>
      </c>
      <c r="E54" s="4"/>
      <c r="F54" s="4"/>
      <c r="G54" s="4"/>
      <c r="H54" s="4">
        <v>202</v>
      </c>
      <c r="I54" s="4"/>
      <c r="J54" s="4">
        <v>3</v>
      </c>
      <c r="L54" s="10">
        <f t="shared" si="0"/>
        <v>0</v>
      </c>
      <c r="M54" s="30"/>
      <c r="N54" s="6"/>
      <c r="O54" s="7"/>
      <c r="P54" s="7"/>
    </row>
    <row r="55" spans="2:16" ht="15" thickBot="1">
      <c r="B55" s="5" t="s">
        <v>91</v>
      </c>
      <c r="C55" s="4">
        <v>200</v>
      </c>
      <c r="D55" s="2">
        <v>63</v>
      </c>
      <c r="E55" s="4">
        <v>1</v>
      </c>
      <c r="F55" s="4"/>
      <c r="G55" s="4">
        <v>1</v>
      </c>
      <c r="H55" s="4">
        <v>198</v>
      </c>
      <c r="I55" s="4">
        <v>7</v>
      </c>
      <c r="J55" s="4">
        <v>46</v>
      </c>
      <c r="L55" s="10">
        <f t="shared" si="0"/>
        <v>0.04</v>
      </c>
      <c r="M55" s="30"/>
      <c r="N55" s="6"/>
      <c r="O55" s="7"/>
      <c r="P55" s="7"/>
    </row>
    <row r="56" spans="2:16" ht="15" thickBot="1">
      <c r="B56" s="5" t="s">
        <v>74</v>
      </c>
      <c r="C56" s="4">
        <v>177</v>
      </c>
      <c r="D56" s="2">
        <v>20</v>
      </c>
      <c r="E56" s="4">
        <v>4</v>
      </c>
      <c r="F56" s="4"/>
      <c r="G56" s="4">
        <v>4</v>
      </c>
      <c r="H56" s="4">
        <v>169</v>
      </c>
      <c r="I56" s="4">
        <v>3</v>
      </c>
      <c r="J56" s="4">
        <v>26</v>
      </c>
      <c r="L56" s="10">
        <f t="shared" si="0"/>
        <v>3.954802259887006E-2</v>
      </c>
      <c r="M56" s="30"/>
      <c r="N56" s="6"/>
      <c r="O56" s="7"/>
      <c r="P56" s="7"/>
    </row>
    <row r="57" spans="2:16" ht="15" thickBot="1">
      <c r="B57" s="5" t="s">
        <v>129</v>
      </c>
      <c r="C57" s="4">
        <v>164</v>
      </c>
      <c r="D57" s="2">
        <v>46</v>
      </c>
      <c r="E57" s="4">
        <v>1</v>
      </c>
      <c r="F57" s="4"/>
      <c r="G57" s="4">
        <v>4</v>
      </c>
      <c r="H57" s="4">
        <v>159</v>
      </c>
      <c r="I57" s="4">
        <v>1</v>
      </c>
      <c r="J57" s="4">
        <v>1</v>
      </c>
      <c r="L57" s="10">
        <f t="shared" si="0"/>
        <v>1.2195121951219513E-2</v>
      </c>
      <c r="M57" s="30"/>
      <c r="N57" s="6"/>
      <c r="O57" s="7"/>
      <c r="P57" s="7"/>
    </row>
    <row r="58" spans="2:16" ht="15" thickBot="1">
      <c r="B58" s="5" t="s">
        <v>153</v>
      </c>
      <c r="C58" s="4">
        <v>159</v>
      </c>
      <c r="D58" s="2">
        <v>11</v>
      </c>
      <c r="E58" s="4"/>
      <c r="F58" s="4"/>
      <c r="G58" s="4">
        <v>22</v>
      </c>
      <c r="H58" s="4">
        <v>137</v>
      </c>
      <c r="I58" s="4">
        <v>5</v>
      </c>
      <c r="J58" s="4">
        <v>37</v>
      </c>
      <c r="L58" s="10">
        <f t="shared" si="0"/>
        <v>3.1446540880503145E-2</v>
      </c>
      <c r="M58" s="30"/>
      <c r="N58" s="6"/>
      <c r="O58" s="7"/>
      <c r="P58" s="7"/>
    </row>
    <row r="59" spans="2:16" ht="15" thickBot="1">
      <c r="B59" s="5" t="s">
        <v>127</v>
      </c>
      <c r="C59" s="4">
        <v>158</v>
      </c>
      <c r="D59" s="2">
        <v>30</v>
      </c>
      <c r="E59" s="4">
        <v>3</v>
      </c>
      <c r="F59" s="4"/>
      <c r="G59" s="4">
        <v>3</v>
      </c>
      <c r="H59" s="4">
        <v>152</v>
      </c>
      <c r="I59" s="4"/>
      <c r="J59" s="4">
        <v>3</v>
      </c>
      <c r="L59" s="10">
        <f t="shared" si="0"/>
        <v>1.8987341772151899E-2</v>
      </c>
      <c r="M59" s="30"/>
      <c r="N59" s="6"/>
      <c r="O59" s="7"/>
      <c r="P59" s="7"/>
    </row>
    <row r="60" spans="2:16" ht="15" thickBot="1">
      <c r="B60" s="5" t="s">
        <v>98</v>
      </c>
      <c r="C60" s="4">
        <v>145</v>
      </c>
      <c r="D60" s="2">
        <v>37</v>
      </c>
      <c r="E60" s="4"/>
      <c r="F60" s="4"/>
      <c r="G60" s="4">
        <v>1</v>
      </c>
      <c r="H60" s="4">
        <v>144</v>
      </c>
      <c r="I60" s="4"/>
      <c r="J60" s="4">
        <v>3</v>
      </c>
      <c r="L60" s="10">
        <f t="shared" si="0"/>
        <v>0</v>
      </c>
      <c r="M60" s="30"/>
      <c r="N60" s="6"/>
      <c r="O60" s="7"/>
      <c r="P60" s="7"/>
    </row>
    <row r="61" spans="2:16" ht="15" thickBot="1">
      <c r="B61" s="5" t="s">
        <v>67</v>
      </c>
      <c r="C61" s="4">
        <v>144</v>
      </c>
      <c r="D61" s="4"/>
      <c r="E61" s="4">
        <v>14</v>
      </c>
      <c r="F61" s="4"/>
      <c r="G61" s="4">
        <v>4</v>
      </c>
      <c r="H61" s="4">
        <v>126</v>
      </c>
      <c r="I61" s="4">
        <v>12</v>
      </c>
      <c r="J61" s="1">
        <v>4244</v>
      </c>
      <c r="L61" s="10">
        <f t="shared" si="0"/>
        <v>0.18055555555555555</v>
      </c>
      <c r="M61" s="30"/>
      <c r="N61" s="6"/>
      <c r="O61" s="7"/>
      <c r="P61" s="7"/>
    </row>
    <row r="62" spans="2:16" ht="15" thickBot="1">
      <c r="B62" s="5" t="s">
        <v>16</v>
      </c>
      <c r="C62" s="4">
        <v>140</v>
      </c>
      <c r="D62" s="4"/>
      <c r="E62" s="4">
        <v>2</v>
      </c>
      <c r="F62" s="3">
        <v>2</v>
      </c>
      <c r="G62" s="4">
        <v>31</v>
      </c>
      <c r="H62" s="4">
        <v>107</v>
      </c>
      <c r="I62" s="4">
        <v>2</v>
      </c>
      <c r="J62" s="4">
        <v>14</v>
      </c>
      <c r="L62" s="10">
        <f t="shared" si="0"/>
        <v>2.8571428571428571E-2</v>
      </c>
      <c r="M62" s="30"/>
      <c r="N62" s="6"/>
      <c r="O62" s="7"/>
      <c r="P62" s="7"/>
    </row>
    <row r="63" spans="2:16" ht="15" thickBot="1">
      <c r="B63" s="5" t="s">
        <v>56</v>
      </c>
      <c r="C63" s="4">
        <v>137</v>
      </c>
      <c r="D63" s="2">
        <v>13</v>
      </c>
      <c r="E63" s="4"/>
      <c r="F63" s="4"/>
      <c r="G63" s="4"/>
      <c r="H63" s="4">
        <v>137</v>
      </c>
      <c r="I63" s="4">
        <v>2</v>
      </c>
      <c r="J63" s="4">
        <v>25</v>
      </c>
      <c r="L63" s="10">
        <f t="shared" si="0"/>
        <v>1.4598540145985401E-2</v>
      </c>
      <c r="M63" s="30"/>
      <c r="N63" s="6"/>
      <c r="O63" s="7"/>
      <c r="P63" s="7"/>
    </row>
    <row r="64" spans="2:16" ht="15" thickBot="1">
      <c r="B64" s="5" t="s">
        <v>93</v>
      </c>
      <c r="C64" s="4">
        <v>136</v>
      </c>
      <c r="D64" s="2">
        <v>14</v>
      </c>
      <c r="E64" s="4"/>
      <c r="F64" s="4"/>
      <c r="G64" s="4">
        <v>1</v>
      </c>
      <c r="H64" s="4">
        <v>135</v>
      </c>
      <c r="I64" s="4">
        <v>2</v>
      </c>
      <c r="J64" s="4">
        <v>46</v>
      </c>
      <c r="L64" s="10">
        <f t="shared" si="0"/>
        <v>1.4705882352941176E-2</v>
      </c>
      <c r="M64" s="30"/>
      <c r="N64" s="6"/>
      <c r="O64" s="7"/>
      <c r="P64" s="7"/>
    </row>
    <row r="65" spans="2:16" ht="15" thickBot="1">
      <c r="B65" s="5" t="s">
        <v>45</v>
      </c>
      <c r="C65" s="4">
        <v>135</v>
      </c>
      <c r="D65" s="2">
        <v>27</v>
      </c>
      <c r="E65" s="4">
        <v>2</v>
      </c>
      <c r="F65" s="3">
        <v>1</v>
      </c>
      <c r="G65" s="4">
        <v>28</v>
      </c>
      <c r="H65" s="4">
        <v>105</v>
      </c>
      <c r="I65" s="4"/>
      <c r="J65" s="4">
        <v>6</v>
      </c>
      <c r="L65" s="10">
        <f t="shared" si="0"/>
        <v>1.4814814814814815E-2</v>
      </c>
      <c r="M65" s="30"/>
      <c r="N65" s="6"/>
      <c r="O65" s="7"/>
      <c r="P65" s="7"/>
    </row>
    <row r="66" spans="2:16" ht="15" thickBot="1">
      <c r="B66" s="5" t="s">
        <v>111</v>
      </c>
      <c r="C66" s="4">
        <v>135</v>
      </c>
      <c r="D66" s="2">
        <v>32</v>
      </c>
      <c r="E66" s="4">
        <v>1</v>
      </c>
      <c r="F66" s="3">
        <v>1</v>
      </c>
      <c r="G66" s="4">
        <v>2</v>
      </c>
      <c r="H66" s="4">
        <v>132</v>
      </c>
      <c r="I66" s="4">
        <v>4</v>
      </c>
      <c r="J66" s="4">
        <v>15</v>
      </c>
      <c r="L66" s="10">
        <f t="shared" si="0"/>
        <v>3.7037037037037035E-2</v>
      </c>
      <c r="M66" s="30"/>
      <c r="N66" s="6"/>
      <c r="O66" s="7"/>
      <c r="P66" s="7"/>
    </row>
    <row r="67" spans="2:16" ht="15" thickBot="1">
      <c r="B67" s="5" t="s">
        <v>75</v>
      </c>
      <c r="C67" s="4">
        <v>130</v>
      </c>
      <c r="D67" s="2">
        <v>20</v>
      </c>
      <c r="E67" s="4">
        <v>1</v>
      </c>
      <c r="F67" s="4"/>
      <c r="G67" s="4">
        <v>5</v>
      </c>
      <c r="H67" s="4">
        <v>124</v>
      </c>
      <c r="I67" s="4"/>
      <c r="J67" s="4">
        <v>32</v>
      </c>
      <c r="L67" s="10">
        <f t="shared" si="0"/>
        <v>7.6923076923076927E-3</v>
      </c>
      <c r="M67" s="30"/>
      <c r="N67" s="6"/>
      <c r="O67" s="7"/>
      <c r="P67" s="7"/>
    </row>
    <row r="68" spans="2:16" ht="15" thickBot="1">
      <c r="B68" s="5" t="s">
        <v>57</v>
      </c>
      <c r="C68" s="4">
        <v>127</v>
      </c>
      <c r="D68" s="2">
        <v>20</v>
      </c>
      <c r="E68" s="4">
        <v>3</v>
      </c>
      <c r="F68" s="4"/>
      <c r="G68" s="4">
        <v>1</v>
      </c>
      <c r="H68" s="4">
        <v>123</v>
      </c>
      <c r="I68" s="4"/>
      <c r="J68" s="4">
        <v>18</v>
      </c>
      <c r="L68" s="10">
        <f t="shared" ref="L68:L131" si="1">(E68+I68)/C68</f>
        <v>2.3622047244094488E-2</v>
      </c>
      <c r="M68" s="30"/>
      <c r="N68" s="6"/>
      <c r="O68" s="7"/>
      <c r="P68" s="7"/>
    </row>
    <row r="69" spans="2:16" ht="15" thickBot="1">
      <c r="B69" s="5" t="s">
        <v>90</v>
      </c>
      <c r="C69" s="4">
        <v>113</v>
      </c>
      <c r="D69" s="2">
        <v>26</v>
      </c>
      <c r="E69" s="4">
        <v>2</v>
      </c>
      <c r="F69" s="3">
        <v>1</v>
      </c>
      <c r="G69" s="4">
        <v>2</v>
      </c>
      <c r="H69" s="4">
        <v>109</v>
      </c>
      <c r="I69" s="4">
        <v>2</v>
      </c>
      <c r="J69" s="4">
        <v>22</v>
      </c>
      <c r="L69" s="10">
        <f t="shared" si="1"/>
        <v>3.5398230088495575E-2</v>
      </c>
      <c r="M69" s="30"/>
      <c r="N69" s="6"/>
      <c r="O69" s="7"/>
      <c r="P69" s="7"/>
    </row>
    <row r="70" spans="2:16" ht="15" thickBot="1">
      <c r="B70" s="5" t="s">
        <v>28</v>
      </c>
      <c r="C70" s="4">
        <v>111</v>
      </c>
      <c r="D70" s="2">
        <v>25</v>
      </c>
      <c r="E70" s="4"/>
      <c r="F70" s="4"/>
      <c r="G70" s="4">
        <v>1</v>
      </c>
      <c r="H70" s="4">
        <v>110</v>
      </c>
      <c r="I70" s="4"/>
      <c r="J70" s="4">
        <v>59</v>
      </c>
      <c r="L70" s="10">
        <f t="shared" si="1"/>
        <v>0</v>
      </c>
      <c r="M70" s="30"/>
      <c r="N70" s="6"/>
      <c r="O70" s="7"/>
      <c r="P70" s="7"/>
    </row>
    <row r="71" spans="2:16" ht="15" thickBot="1">
      <c r="B71" s="5" t="s">
        <v>82</v>
      </c>
      <c r="C71" s="4">
        <v>110</v>
      </c>
      <c r="D71" s="2">
        <v>31</v>
      </c>
      <c r="E71" s="4"/>
      <c r="F71" s="4"/>
      <c r="G71" s="4"/>
      <c r="H71" s="4">
        <v>110</v>
      </c>
      <c r="I71" s="4"/>
      <c r="J71" s="4">
        <v>32</v>
      </c>
      <c r="L71" s="10">
        <f t="shared" si="1"/>
        <v>0</v>
      </c>
      <c r="M71" s="30"/>
      <c r="N71" s="6"/>
      <c r="O71" s="7"/>
      <c r="P71" s="7"/>
    </row>
    <row r="72" spans="2:16" ht="15" thickBot="1">
      <c r="B72" s="17" t="s">
        <v>143</v>
      </c>
      <c r="C72" s="4">
        <v>94</v>
      </c>
      <c r="D72" s="2">
        <v>4</v>
      </c>
      <c r="E72" s="4">
        <v>11</v>
      </c>
      <c r="F72" s="3">
        <v>2</v>
      </c>
      <c r="G72" s="4">
        <v>32</v>
      </c>
      <c r="H72" s="4">
        <v>51</v>
      </c>
      <c r="I72" s="4"/>
      <c r="J72" s="4">
        <v>2</v>
      </c>
      <c r="L72" s="10">
        <f t="shared" si="1"/>
        <v>0.11702127659574468</v>
      </c>
      <c r="M72" s="30"/>
      <c r="N72" s="6"/>
      <c r="O72" s="7"/>
      <c r="P72" s="7"/>
    </row>
    <row r="73" spans="2:16" ht="15" thickBot="1">
      <c r="B73" s="5" t="s">
        <v>32</v>
      </c>
      <c r="C73" s="4">
        <v>91</v>
      </c>
      <c r="D73" s="2">
        <v>6</v>
      </c>
      <c r="E73" s="4"/>
      <c r="F73" s="4"/>
      <c r="G73" s="4">
        <v>17</v>
      </c>
      <c r="H73" s="4">
        <v>74</v>
      </c>
      <c r="I73" s="4"/>
      <c r="J73" s="4">
        <v>0.9</v>
      </c>
      <c r="L73" s="10">
        <f t="shared" si="1"/>
        <v>0</v>
      </c>
      <c r="M73" s="30"/>
      <c r="N73" s="6"/>
      <c r="O73" s="7"/>
      <c r="P73" s="7"/>
    </row>
    <row r="74" spans="2:16" ht="21.6" thickBot="1">
      <c r="B74" s="5" t="s">
        <v>88</v>
      </c>
      <c r="C74" s="4">
        <v>89</v>
      </c>
      <c r="D74" s="2">
        <v>25</v>
      </c>
      <c r="E74" s="4"/>
      <c r="F74" s="4"/>
      <c r="G74" s="4">
        <v>2</v>
      </c>
      <c r="H74" s="4">
        <v>87</v>
      </c>
      <c r="I74" s="4">
        <v>1</v>
      </c>
      <c r="J74" s="4">
        <v>27</v>
      </c>
      <c r="L74" s="10">
        <f t="shared" si="1"/>
        <v>1.1235955056179775E-2</v>
      </c>
      <c r="M74" s="30"/>
      <c r="N74" s="6"/>
      <c r="O74" s="7"/>
      <c r="P74" s="7"/>
    </row>
    <row r="75" spans="2:16" ht="15" thickBot="1">
      <c r="B75" s="5" t="s">
        <v>134</v>
      </c>
      <c r="C75" s="4">
        <v>86</v>
      </c>
      <c r="D75" s="2">
        <v>23</v>
      </c>
      <c r="E75" s="4">
        <v>3</v>
      </c>
      <c r="F75" s="3">
        <v>1</v>
      </c>
      <c r="G75" s="4">
        <v>2</v>
      </c>
      <c r="H75" s="4">
        <v>81</v>
      </c>
      <c r="I75" s="4">
        <v>1</v>
      </c>
      <c r="J75" s="4">
        <v>2</v>
      </c>
      <c r="L75" s="10">
        <f t="shared" si="1"/>
        <v>4.6511627906976744E-2</v>
      </c>
      <c r="M75" s="30"/>
      <c r="N75" s="6"/>
      <c r="O75" s="7"/>
      <c r="P75" s="7"/>
    </row>
    <row r="76" spans="2:16" ht="15" thickBot="1">
      <c r="B76" s="5" t="s">
        <v>61</v>
      </c>
      <c r="C76" s="4">
        <v>85</v>
      </c>
      <c r="D76" s="2">
        <v>12</v>
      </c>
      <c r="E76" s="4">
        <v>4</v>
      </c>
      <c r="F76" s="3">
        <v>3</v>
      </c>
      <c r="G76" s="4">
        <v>7</v>
      </c>
      <c r="H76" s="4">
        <v>74</v>
      </c>
      <c r="I76" s="4">
        <v>6</v>
      </c>
      <c r="J76" s="4">
        <v>9</v>
      </c>
      <c r="L76" s="10">
        <f t="shared" si="1"/>
        <v>0.11764705882352941</v>
      </c>
      <c r="M76" s="30"/>
      <c r="N76" s="6"/>
      <c r="O76" s="7"/>
      <c r="P76" s="7"/>
    </row>
    <row r="77" spans="2:16" ht="15" thickBot="1">
      <c r="B77" s="5" t="s">
        <v>157</v>
      </c>
      <c r="C77" s="4">
        <v>85</v>
      </c>
      <c r="D77" s="2">
        <v>16</v>
      </c>
      <c r="E77" s="4"/>
      <c r="F77" s="4"/>
      <c r="G77" s="4">
        <v>1</v>
      </c>
      <c r="H77" s="4">
        <v>84</v>
      </c>
      <c r="I77" s="4"/>
      <c r="J77" s="4">
        <v>8</v>
      </c>
      <c r="L77" s="10">
        <f t="shared" si="1"/>
        <v>0</v>
      </c>
      <c r="M77" s="30"/>
      <c r="N77" s="6"/>
      <c r="O77" s="7"/>
      <c r="P77" s="7"/>
    </row>
    <row r="78" spans="2:16" ht="15" thickBot="1">
      <c r="B78" s="5" t="s">
        <v>17</v>
      </c>
      <c r="C78" s="4">
        <v>80</v>
      </c>
      <c r="D78" s="2">
        <v>8</v>
      </c>
      <c r="E78" s="4"/>
      <c r="F78" s="4"/>
      <c r="G78" s="4">
        <v>3</v>
      </c>
      <c r="H78" s="4">
        <v>77</v>
      </c>
      <c r="I78" s="4"/>
      <c r="J78" s="1">
        <v>1637</v>
      </c>
      <c r="L78" s="10">
        <f t="shared" si="1"/>
        <v>0</v>
      </c>
      <c r="M78" s="30"/>
      <c r="N78" s="6"/>
      <c r="O78" s="7"/>
      <c r="P78" s="7"/>
    </row>
    <row r="79" spans="2:16" ht="15" thickBot="1">
      <c r="B79" s="5" t="s">
        <v>21</v>
      </c>
      <c r="C79" s="4">
        <v>78</v>
      </c>
      <c r="D79" s="2">
        <v>5</v>
      </c>
      <c r="E79" s="4"/>
      <c r="F79" s="4"/>
      <c r="G79" s="4">
        <v>1</v>
      </c>
      <c r="H79" s="4">
        <v>77</v>
      </c>
      <c r="I79" s="4">
        <v>2</v>
      </c>
      <c r="J79" s="4">
        <v>178</v>
      </c>
      <c r="L79" s="10">
        <f t="shared" si="1"/>
        <v>2.564102564102564E-2</v>
      </c>
      <c r="M79" s="30"/>
      <c r="N79" s="6"/>
      <c r="O79" s="7"/>
      <c r="P79" s="7"/>
    </row>
    <row r="80" spans="2:16" ht="21.6" thickBot="1">
      <c r="B80" s="5" t="s">
        <v>78</v>
      </c>
      <c r="C80" s="4">
        <v>76</v>
      </c>
      <c r="D80" s="2">
        <v>26</v>
      </c>
      <c r="E80" s="4"/>
      <c r="F80" s="4"/>
      <c r="G80" s="4">
        <v>1</v>
      </c>
      <c r="H80" s="4">
        <v>75</v>
      </c>
      <c r="I80" s="4">
        <v>1</v>
      </c>
      <c r="J80" s="4">
        <v>36</v>
      </c>
      <c r="L80" s="10">
        <f t="shared" si="1"/>
        <v>1.3157894736842105E-2</v>
      </c>
      <c r="M80" s="30"/>
      <c r="N80" s="6"/>
      <c r="O80" s="7"/>
      <c r="P80" s="7"/>
    </row>
    <row r="81" spans="2:16" ht="15" thickBot="1">
      <c r="B81" s="5" t="s">
        <v>154</v>
      </c>
      <c r="C81" s="4">
        <v>75</v>
      </c>
      <c r="D81" s="2">
        <v>1</v>
      </c>
      <c r="E81" s="4"/>
      <c r="F81" s="4"/>
      <c r="G81" s="4">
        <v>1</v>
      </c>
      <c r="H81" s="4">
        <v>74</v>
      </c>
      <c r="I81" s="4">
        <v>2</v>
      </c>
      <c r="J81" s="4">
        <v>971</v>
      </c>
      <c r="L81" s="10">
        <f t="shared" si="1"/>
        <v>2.6666666666666668E-2</v>
      </c>
      <c r="M81" s="30"/>
      <c r="N81" s="6"/>
      <c r="O81" s="7"/>
      <c r="P81" s="7"/>
    </row>
    <row r="82" spans="2:16" ht="15" thickBot="1">
      <c r="B82" s="5" t="s">
        <v>40</v>
      </c>
      <c r="C82" s="4">
        <v>75</v>
      </c>
      <c r="D82" s="2">
        <v>8</v>
      </c>
      <c r="E82" s="4"/>
      <c r="F82" s="4"/>
      <c r="G82" s="4"/>
      <c r="H82" s="4">
        <v>75</v>
      </c>
      <c r="I82" s="4">
        <v>1</v>
      </c>
      <c r="J82" s="4">
        <v>62</v>
      </c>
      <c r="L82" s="10">
        <f t="shared" si="1"/>
        <v>1.3333333333333334E-2</v>
      </c>
      <c r="M82" s="30"/>
      <c r="N82" s="6"/>
      <c r="O82" s="7"/>
      <c r="P82" s="7"/>
    </row>
    <row r="83" spans="2:16" ht="15" thickBot="1">
      <c r="B83" s="5" t="s">
        <v>167</v>
      </c>
      <c r="C83" s="4">
        <v>73</v>
      </c>
      <c r="D83" s="2">
        <v>13</v>
      </c>
      <c r="E83" s="4"/>
      <c r="F83" s="4"/>
      <c r="G83" s="4">
        <v>3</v>
      </c>
      <c r="H83" s="4">
        <v>70</v>
      </c>
      <c r="I83" s="4"/>
      <c r="J83" s="4">
        <v>3</v>
      </c>
      <c r="L83" s="10">
        <f t="shared" si="1"/>
        <v>0</v>
      </c>
      <c r="M83" s="30"/>
      <c r="N83" s="6"/>
      <c r="O83" s="7"/>
      <c r="P83" s="7"/>
    </row>
    <row r="84" spans="2:16" ht="21.6" thickBot="1">
      <c r="B84" s="5" t="s">
        <v>124</v>
      </c>
      <c r="C84" s="4">
        <v>72</v>
      </c>
      <c r="D84" s="2">
        <v>38</v>
      </c>
      <c r="E84" s="4">
        <v>2</v>
      </c>
      <c r="F84" s="4"/>
      <c r="G84" s="4"/>
      <c r="H84" s="4">
        <v>70</v>
      </c>
      <c r="I84" s="4"/>
      <c r="J84" s="4">
        <v>7</v>
      </c>
      <c r="L84" s="10">
        <f t="shared" si="1"/>
        <v>2.7777777777777776E-2</v>
      </c>
      <c r="M84" s="30"/>
      <c r="N84" s="6"/>
      <c r="O84" s="7"/>
      <c r="P84" s="7"/>
    </row>
    <row r="85" spans="2:16" ht="15" thickBot="1">
      <c r="B85" s="5" t="s">
        <v>102</v>
      </c>
      <c r="C85" s="4">
        <v>70</v>
      </c>
      <c r="D85" s="2">
        <v>6</v>
      </c>
      <c r="E85" s="4">
        <v>2</v>
      </c>
      <c r="F85" s="4"/>
      <c r="G85" s="4">
        <v>2</v>
      </c>
      <c r="H85" s="4">
        <v>66</v>
      </c>
      <c r="I85" s="4">
        <v>2</v>
      </c>
      <c r="J85" s="4">
        <v>24</v>
      </c>
      <c r="L85" s="10">
        <f t="shared" si="1"/>
        <v>5.7142857142857141E-2</v>
      </c>
      <c r="M85" s="30"/>
      <c r="N85" s="6"/>
      <c r="O85" s="7"/>
      <c r="P85" s="7"/>
    </row>
    <row r="86" spans="2:16" ht="15" thickBot="1">
      <c r="B86" s="5" t="s">
        <v>42</v>
      </c>
      <c r="C86" s="4">
        <v>69</v>
      </c>
      <c r="D86" s="2">
        <v>18</v>
      </c>
      <c r="E86" s="4"/>
      <c r="F86" s="4"/>
      <c r="G86" s="4">
        <v>15</v>
      </c>
      <c r="H86" s="4">
        <v>54</v>
      </c>
      <c r="I86" s="4"/>
      <c r="J86" s="4">
        <v>7</v>
      </c>
      <c r="L86" s="10">
        <f t="shared" si="1"/>
        <v>0</v>
      </c>
      <c r="M86" s="30"/>
      <c r="N86" s="6"/>
      <c r="O86" s="7"/>
      <c r="P86" s="7"/>
    </row>
    <row r="87" spans="2:16" ht="15" thickBot="1">
      <c r="B87" s="5" t="s">
        <v>150</v>
      </c>
      <c r="C87" s="4">
        <v>66</v>
      </c>
      <c r="D87" s="2">
        <v>17</v>
      </c>
      <c r="E87" s="4">
        <v>1</v>
      </c>
      <c r="F87" s="4"/>
      <c r="G87" s="4">
        <v>1</v>
      </c>
      <c r="H87" s="4">
        <v>64</v>
      </c>
      <c r="I87" s="4">
        <v>3</v>
      </c>
      <c r="J87" s="4">
        <v>16</v>
      </c>
      <c r="L87" s="10">
        <f t="shared" si="1"/>
        <v>6.0606060606060608E-2</v>
      </c>
      <c r="M87" s="30"/>
      <c r="N87" s="6"/>
      <c r="O87" s="7"/>
      <c r="P87" s="7"/>
    </row>
    <row r="88" spans="2:16" ht="15" thickBot="1">
      <c r="B88" s="5" t="s">
        <v>131</v>
      </c>
      <c r="C88" s="4">
        <v>65</v>
      </c>
      <c r="D88" s="2">
        <v>23</v>
      </c>
      <c r="E88" s="4"/>
      <c r="F88" s="4"/>
      <c r="G88" s="4">
        <v>1</v>
      </c>
      <c r="H88" s="4">
        <v>64</v>
      </c>
      <c r="I88" s="4"/>
      <c r="J88" s="4">
        <v>2</v>
      </c>
      <c r="L88" s="10">
        <f t="shared" si="1"/>
        <v>0</v>
      </c>
      <c r="M88" s="30"/>
      <c r="N88" s="6"/>
      <c r="O88" s="7"/>
      <c r="P88" s="7"/>
    </row>
    <row r="89" spans="2:16" ht="15" thickBot="1">
      <c r="B89" s="5" t="s">
        <v>22</v>
      </c>
      <c r="C89" s="4">
        <v>64</v>
      </c>
      <c r="D89" s="2">
        <v>11</v>
      </c>
      <c r="E89" s="4"/>
      <c r="F89" s="4"/>
      <c r="G89" s="4">
        <v>2</v>
      </c>
      <c r="H89" s="4">
        <v>62</v>
      </c>
      <c r="I89" s="4">
        <v>1</v>
      </c>
      <c r="J89" s="4">
        <v>145</v>
      </c>
      <c r="L89" s="10">
        <f t="shared" si="1"/>
        <v>1.5625E-2</v>
      </c>
      <c r="M89" s="30"/>
      <c r="N89" s="6"/>
      <c r="O89" s="7"/>
      <c r="P89" s="7"/>
    </row>
    <row r="90" spans="2:16" ht="15" thickBot="1">
      <c r="B90" s="5" t="s">
        <v>39</v>
      </c>
      <c r="C90" s="4">
        <v>63</v>
      </c>
      <c r="D90" s="2">
        <v>15</v>
      </c>
      <c r="E90" s="4"/>
      <c r="F90" s="4"/>
      <c r="G90" s="4">
        <v>1</v>
      </c>
      <c r="H90" s="4">
        <v>62</v>
      </c>
      <c r="I90" s="4">
        <v>1</v>
      </c>
      <c r="J90" s="4">
        <v>23</v>
      </c>
      <c r="L90" s="10">
        <f t="shared" si="1"/>
        <v>1.5873015873015872E-2</v>
      </c>
      <c r="M90" s="30"/>
      <c r="N90" s="6"/>
      <c r="O90" s="7"/>
      <c r="P90" s="7"/>
    </row>
    <row r="91" spans="2:16" ht="15" thickBot="1">
      <c r="B91" s="5" t="s">
        <v>97</v>
      </c>
      <c r="C91" s="4">
        <v>54</v>
      </c>
      <c r="D91" s="2">
        <v>15</v>
      </c>
      <c r="E91" s="4">
        <v>1</v>
      </c>
      <c r="F91" s="4"/>
      <c r="G91" s="4">
        <v>1</v>
      </c>
      <c r="H91" s="4">
        <v>52</v>
      </c>
      <c r="I91" s="4">
        <v>7</v>
      </c>
      <c r="J91" s="4">
        <v>5</v>
      </c>
      <c r="L91" s="10">
        <f t="shared" si="1"/>
        <v>0.14814814814814814</v>
      </c>
      <c r="M91" s="30"/>
      <c r="N91" s="6"/>
      <c r="O91" s="7"/>
      <c r="P91" s="7"/>
    </row>
    <row r="92" spans="2:16" ht="15" thickBot="1">
      <c r="B92" s="5" t="s">
        <v>38</v>
      </c>
      <c r="C92" s="4">
        <v>53</v>
      </c>
      <c r="D92" s="2">
        <v>25</v>
      </c>
      <c r="E92" s="4"/>
      <c r="F92" s="4"/>
      <c r="G92" s="4"/>
      <c r="H92" s="4">
        <v>53</v>
      </c>
      <c r="I92" s="4"/>
      <c r="J92" s="4">
        <v>11</v>
      </c>
      <c r="L92" s="10">
        <f t="shared" si="1"/>
        <v>0</v>
      </c>
      <c r="M92" s="30"/>
      <c r="N92" s="6"/>
      <c r="O92" s="7"/>
      <c r="P92" s="7"/>
    </row>
    <row r="93" spans="2:16" ht="15" thickBot="1">
      <c r="B93" s="5" t="s">
        <v>116</v>
      </c>
      <c r="C93" s="4">
        <v>52</v>
      </c>
      <c r="D93" s="2">
        <v>8</v>
      </c>
      <c r="E93" s="4"/>
      <c r="F93" s="4"/>
      <c r="G93" s="4"/>
      <c r="H93" s="4">
        <v>52</v>
      </c>
      <c r="I93" s="4"/>
      <c r="J93" s="4">
        <v>3</v>
      </c>
      <c r="L93" s="10">
        <f t="shared" si="1"/>
        <v>0</v>
      </c>
      <c r="M93" s="30"/>
      <c r="N93" s="6"/>
      <c r="O93" s="7"/>
      <c r="P93" s="7"/>
    </row>
    <row r="94" spans="2:16" ht="15" thickBot="1">
      <c r="B94" s="5" t="s">
        <v>85</v>
      </c>
      <c r="C94" s="4">
        <v>51</v>
      </c>
      <c r="D94" s="2">
        <v>14</v>
      </c>
      <c r="E94" s="4"/>
      <c r="F94" s="4"/>
      <c r="G94" s="4">
        <v>1</v>
      </c>
      <c r="H94" s="4">
        <v>50</v>
      </c>
      <c r="I94" s="4"/>
      <c r="J94" s="4">
        <v>3</v>
      </c>
      <c r="L94" s="10">
        <f t="shared" si="1"/>
        <v>0</v>
      </c>
      <c r="M94" s="30"/>
      <c r="N94" s="6"/>
      <c r="O94" s="7"/>
      <c r="P94" s="7"/>
    </row>
    <row r="95" spans="2:16" ht="15" thickBot="1">
      <c r="B95" s="5" t="s">
        <v>161</v>
      </c>
      <c r="C95" s="4">
        <v>48</v>
      </c>
      <c r="D95" s="4"/>
      <c r="E95" s="4"/>
      <c r="F95" s="4"/>
      <c r="G95" s="4">
        <v>13</v>
      </c>
      <c r="H95" s="4">
        <v>35</v>
      </c>
      <c r="I95" s="4"/>
      <c r="J95" s="4">
        <v>9</v>
      </c>
      <c r="L95" s="10">
        <f t="shared" si="1"/>
        <v>0</v>
      </c>
      <c r="M95" s="30"/>
      <c r="N95" s="6"/>
      <c r="O95" s="7"/>
      <c r="P95" s="7"/>
    </row>
    <row r="96" spans="2:16" ht="15" thickBot="1">
      <c r="B96" s="5" t="s">
        <v>47</v>
      </c>
      <c r="C96" s="4">
        <v>48</v>
      </c>
      <c r="D96" s="2">
        <v>1</v>
      </c>
      <c r="E96" s="4"/>
      <c r="F96" s="4"/>
      <c r="G96" s="4">
        <v>17</v>
      </c>
      <c r="H96" s="4">
        <v>31</v>
      </c>
      <c r="I96" s="4"/>
      <c r="J96" s="4">
        <v>9</v>
      </c>
      <c r="L96" s="10">
        <f t="shared" si="1"/>
        <v>0</v>
      </c>
      <c r="M96" s="30"/>
      <c r="N96" s="6"/>
      <c r="O96" s="7"/>
      <c r="P96" s="7"/>
    </row>
    <row r="97" spans="2:16" ht="15" thickBot="1">
      <c r="B97" s="5" t="s">
        <v>165</v>
      </c>
      <c r="C97" s="4">
        <v>47</v>
      </c>
      <c r="D97" s="2">
        <v>11</v>
      </c>
      <c r="E97" s="4"/>
      <c r="F97" s="4"/>
      <c r="G97" s="4">
        <v>5</v>
      </c>
      <c r="H97" s="4">
        <v>42</v>
      </c>
      <c r="I97" s="4"/>
      <c r="J97" s="4">
        <v>3</v>
      </c>
      <c r="L97" s="10">
        <f t="shared" si="1"/>
        <v>0</v>
      </c>
      <c r="M97" s="30"/>
      <c r="N97" s="6"/>
      <c r="O97" s="7"/>
      <c r="P97" s="7"/>
    </row>
    <row r="98" spans="2:16" ht="15" thickBot="1">
      <c r="B98" s="5" t="s">
        <v>170</v>
      </c>
      <c r="C98" s="4">
        <v>45</v>
      </c>
      <c r="D98" s="2">
        <v>12</v>
      </c>
      <c r="E98" s="4"/>
      <c r="F98" s="4"/>
      <c r="G98" s="4"/>
      <c r="H98" s="4">
        <v>45</v>
      </c>
      <c r="I98" s="4"/>
      <c r="J98" s="4">
        <v>112</v>
      </c>
      <c r="L98" s="10">
        <f t="shared" si="1"/>
        <v>0</v>
      </c>
      <c r="M98" s="30"/>
      <c r="N98" s="6"/>
      <c r="O98" s="7"/>
      <c r="P98" s="7"/>
    </row>
    <row r="99" spans="2:16" ht="15" thickBot="1">
      <c r="B99" s="5" t="s">
        <v>37</v>
      </c>
      <c r="C99" s="4">
        <v>44</v>
      </c>
      <c r="D99" s="4"/>
      <c r="E99" s="4">
        <v>1</v>
      </c>
      <c r="F99" s="4"/>
      <c r="G99" s="4">
        <v>7</v>
      </c>
      <c r="H99" s="4">
        <v>36</v>
      </c>
      <c r="I99" s="4"/>
      <c r="J99" s="4">
        <v>4</v>
      </c>
      <c r="L99" s="10">
        <f t="shared" si="1"/>
        <v>2.2727272727272728E-2</v>
      </c>
      <c r="M99" s="30"/>
      <c r="N99" s="6"/>
      <c r="O99" s="7"/>
      <c r="P99" s="7"/>
    </row>
    <row r="100" spans="2:16" ht="15" thickBot="1">
      <c r="B100" s="5" t="s">
        <v>92</v>
      </c>
      <c r="C100" s="4">
        <v>44</v>
      </c>
      <c r="D100" s="2">
        <v>4</v>
      </c>
      <c r="E100" s="4"/>
      <c r="F100" s="4"/>
      <c r="G100" s="4">
        <v>1</v>
      </c>
      <c r="H100" s="4">
        <v>43</v>
      </c>
      <c r="I100" s="4">
        <v>1</v>
      </c>
      <c r="J100" s="4">
        <v>11</v>
      </c>
      <c r="L100" s="10">
        <f t="shared" si="1"/>
        <v>2.2727272727272728E-2</v>
      </c>
      <c r="M100" s="30"/>
      <c r="N100" s="6"/>
      <c r="O100" s="7"/>
      <c r="P100" s="7"/>
    </row>
    <row r="101" spans="2:16" ht="15" thickBot="1">
      <c r="B101" s="5" t="s">
        <v>137</v>
      </c>
      <c r="C101" s="4">
        <v>41</v>
      </c>
      <c r="D101" s="2">
        <v>15</v>
      </c>
      <c r="E101" s="4">
        <v>3</v>
      </c>
      <c r="F101" s="4"/>
      <c r="G101" s="4">
        <v>1</v>
      </c>
      <c r="H101" s="4">
        <v>37</v>
      </c>
      <c r="I101" s="4"/>
      <c r="J101" s="4">
        <v>0.9</v>
      </c>
      <c r="L101" s="10">
        <f t="shared" si="1"/>
        <v>7.3170731707317069E-2</v>
      </c>
      <c r="M101" s="30"/>
      <c r="N101" s="6"/>
      <c r="O101" s="7"/>
      <c r="P101" s="7"/>
    </row>
    <row r="102" spans="2:16" ht="15" thickBot="1">
      <c r="B102" s="5" t="s">
        <v>156</v>
      </c>
      <c r="C102" s="4">
        <v>40</v>
      </c>
      <c r="D102" s="2">
        <v>7</v>
      </c>
      <c r="E102" s="4">
        <v>1</v>
      </c>
      <c r="F102" s="4"/>
      <c r="G102" s="4">
        <v>4</v>
      </c>
      <c r="H102" s="4">
        <v>35</v>
      </c>
      <c r="I102" s="4"/>
      <c r="J102" s="4">
        <v>2</v>
      </c>
      <c r="L102" s="10">
        <f t="shared" si="1"/>
        <v>2.5000000000000001E-2</v>
      </c>
      <c r="M102" s="30"/>
      <c r="N102" s="6"/>
      <c r="O102" s="7"/>
      <c r="P102" s="7"/>
    </row>
    <row r="103" spans="2:16" ht="15" thickBot="1">
      <c r="B103" s="5" t="s">
        <v>159</v>
      </c>
      <c r="C103" s="4">
        <v>33</v>
      </c>
      <c r="D103" s="2">
        <v>10</v>
      </c>
      <c r="E103" s="4"/>
      <c r="F103" s="4"/>
      <c r="G103" s="4"/>
      <c r="H103" s="4">
        <v>33</v>
      </c>
      <c r="I103" s="4"/>
      <c r="J103" s="4">
        <v>1</v>
      </c>
      <c r="L103" s="10">
        <f t="shared" si="1"/>
        <v>0</v>
      </c>
      <c r="M103" s="30"/>
      <c r="N103" s="6"/>
      <c r="O103" s="7"/>
      <c r="P103" s="7"/>
    </row>
    <row r="104" spans="2:16" ht="15" thickBot="1">
      <c r="B104" s="5" t="s">
        <v>169</v>
      </c>
      <c r="C104" s="4">
        <v>32</v>
      </c>
      <c r="D104" s="2">
        <v>9</v>
      </c>
      <c r="E104" s="4">
        <v>1</v>
      </c>
      <c r="F104" s="4"/>
      <c r="G104" s="4"/>
      <c r="H104" s="4">
        <v>31</v>
      </c>
      <c r="I104" s="4">
        <v>7</v>
      </c>
      <c r="J104" s="4">
        <v>85</v>
      </c>
      <c r="L104" s="10">
        <f t="shared" si="1"/>
        <v>0.25</v>
      </c>
      <c r="M104" s="30"/>
      <c r="N104" s="6"/>
      <c r="O104" s="7"/>
      <c r="P104" s="7"/>
    </row>
    <row r="105" spans="2:16" ht="15" thickBot="1">
      <c r="B105" s="5" t="s">
        <v>36</v>
      </c>
      <c r="C105" s="4">
        <v>28</v>
      </c>
      <c r="D105" s="4"/>
      <c r="E105" s="4"/>
      <c r="F105" s="4"/>
      <c r="G105" s="4"/>
      <c r="H105" s="4">
        <v>28</v>
      </c>
      <c r="I105" s="4"/>
      <c r="J105" s="4">
        <v>734</v>
      </c>
      <c r="L105" s="10">
        <f t="shared" si="1"/>
        <v>0</v>
      </c>
      <c r="M105" s="30"/>
      <c r="N105" s="6"/>
      <c r="O105" s="7"/>
      <c r="P105" s="7"/>
    </row>
    <row r="106" spans="2:16" ht="15" thickBot="1">
      <c r="B106" s="5" t="s">
        <v>158</v>
      </c>
      <c r="C106" s="4">
        <v>28</v>
      </c>
      <c r="D106" s="4"/>
      <c r="E106" s="4"/>
      <c r="F106" s="4"/>
      <c r="G106" s="4"/>
      <c r="H106" s="4">
        <v>28</v>
      </c>
      <c r="I106" s="4"/>
      <c r="J106" s="4">
        <v>31</v>
      </c>
      <c r="L106" s="10">
        <f t="shared" si="1"/>
        <v>0</v>
      </c>
      <c r="M106" s="30"/>
      <c r="N106" s="6"/>
      <c r="O106" s="7"/>
      <c r="P106" s="7"/>
    </row>
    <row r="107" spans="2:16" ht="15" thickBot="1">
      <c r="B107" s="5" t="s">
        <v>155</v>
      </c>
      <c r="C107" s="4">
        <v>24</v>
      </c>
      <c r="D107" s="2">
        <v>2</v>
      </c>
      <c r="E107" s="4"/>
      <c r="F107" s="4"/>
      <c r="G107" s="4">
        <v>1</v>
      </c>
      <c r="H107" s="4">
        <v>23</v>
      </c>
      <c r="I107" s="4"/>
      <c r="J107" s="4">
        <v>0.6</v>
      </c>
      <c r="L107" s="10">
        <f t="shared" si="1"/>
        <v>0</v>
      </c>
      <c r="M107" s="30"/>
      <c r="N107" s="6"/>
      <c r="O107" s="7"/>
      <c r="P107" s="7"/>
    </row>
    <row r="108" spans="2:16" ht="15" thickBot="1">
      <c r="B108" s="5" t="s">
        <v>162</v>
      </c>
      <c r="C108" s="4">
        <v>24</v>
      </c>
      <c r="D108" s="2">
        <v>12</v>
      </c>
      <c r="E108" s="4"/>
      <c r="F108" s="4"/>
      <c r="G108" s="4"/>
      <c r="H108" s="4">
        <v>24</v>
      </c>
      <c r="I108" s="4"/>
      <c r="J108" s="4">
        <v>2</v>
      </c>
      <c r="L108" s="10">
        <f t="shared" si="1"/>
        <v>0</v>
      </c>
      <c r="M108" s="30"/>
      <c r="N108" s="6"/>
      <c r="O108" s="7"/>
      <c r="P108" s="7"/>
    </row>
    <row r="109" spans="2:16" ht="15" thickBot="1">
      <c r="B109" s="5" t="s">
        <v>96</v>
      </c>
      <c r="C109" s="4">
        <v>21</v>
      </c>
      <c r="D109" s="2">
        <v>10</v>
      </c>
      <c r="E109" s="4">
        <v>1</v>
      </c>
      <c r="F109" s="4"/>
      <c r="G109" s="4"/>
      <c r="H109" s="4">
        <v>20</v>
      </c>
      <c r="I109" s="4"/>
      <c r="J109" s="4">
        <v>2</v>
      </c>
      <c r="L109" s="10">
        <f t="shared" si="1"/>
        <v>4.7619047619047616E-2</v>
      </c>
      <c r="M109" s="30"/>
      <c r="N109" s="6"/>
      <c r="O109" s="7"/>
      <c r="P109" s="7"/>
    </row>
    <row r="110" spans="2:16" ht="15" thickBot="1">
      <c r="B110" s="5" t="s">
        <v>141</v>
      </c>
      <c r="C110" s="4">
        <v>20</v>
      </c>
      <c r="D110" s="2">
        <v>2</v>
      </c>
      <c r="E110" s="4">
        <v>1</v>
      </c>
      <c r="F110" s="4"/>
      <c r="G110" s="4">
        <v>3</v>
      </c>
      <c r="H110" s="4">
        <v>16</v>
      </c>
      <c r="I110" s="4">
        <v>1</v>
      </c>
      <c r="J110" s="4">
        <v>0.1</v>
      </c>
      <c r="L110" s="10">
        <f t="shared" si="1"/>
        <v>0.1</v>
      </c>
      <c r="M110" s="30"/>
      <c r="N110" s="6"/>
      <c r="O110" s="7"/>
      <c r="P110" s="7"/>
    </row>
    <row r="111" spans="2:16" ht="15" thickBot="1">
      <c r="B111" s="5" t="s">
        <v>152</v>
      </c>
      <c r="C111" s="4">
        <v>20</v>
      </c>
      <c r="D111" s="2">
        <v>7</v>
      </c>
      <c r="E111" s="4"/>
      <c r="F111" s="4"/>
      <c r="G111" s="4">
        <v>2</v>
      </c>
      <c r="H111" s="4">
        <v>18</v>
      </c>
      <c r="I111" s="4"/>
      <c r="J111" s="4">
        <v>0.8</v>
      </c>
      <c r="L111" s="10">
        <f t="shared" si="1"/>
        <v>0</v>
      </c>
      <c r="M111" s="30"/>
      <c r="N111" s="6"/>
      <c r="O111" s="7"/>
      <c r="P111" s="7"/>
    </row>
    <row r="112" spans="2:16" ht="15" thickBot="1">
      <c r="B112" s="5" t="s">
        <v>121</v>
      </c>
      <c r="C112" s="4">
        <v>19</v>
      </c>
      <c r="D112" s="2">
        <v>4</v>
      </c>
      <c r="E112" s="4">
        <v>1</v>
      </c>
      <c r="F112" s="4"/>
      <c r="G112" s="4">
        <v>2</v>
      </c>
      <c r="H112" s="4">
        <v>16</v>
      </c>
      <c r="I112" s="4"/>
      <c r="J112" s="4">
        <v>6</v>
      </c>
      <c r="L112" s="10">
        <f t="shared" si="1"/>
        <v>5.2631578947368418E-2</v>
      </c>
      <c r="M112" s="30"/>
      <c r="N112" s="6"/>
      <c r="O112" s="7"/>
      <c r="P112" s="7"/>
    </row>
    <row r="113" spans="2:16" ht="15" thickBot="1">
      <c r="B113" s="5" t="s">
        <v>168</v>
      </c>
      <c r="C113" s="4">
        <v>18</v>
      </c>
      <c r="D113" s="2">
        <v>4</v>
      </c>
      <c r="E113" s="4"/>
      <c r="F113" s="4"/>
      <c r="G113" s="4"/>
      <c r="H113" s="4">
        <v>18</v>
      </c>
      <c r="I113" s="4"/>
      <c r="J113" s="4">
        <v>0.2</v>
      </c>
      <c r="L113" s="10">
        <f t="shared" si="1"/>
        <v>0</v>
      </c>
      <c r="M113" s="30"/>
      <c r="N113" s="6"/>
      <c r="O113" s="7"/>
      <c r="P113" s="7"/>
    </row>
    <row r="114" spans="2:16" ht="15" thickBot="1">
      <c r="B114" s="5" t="s">
        <v>114</v>
      </c>
      <c r="C114" s="4">
        <v>18</v>
      </c>
      <c r="D114" s="2">
        <v>5</v>
      </c>
      <c r="E114" s="4"/>
      <c r="F114" s="4"/>
      <c r="G114" s="4"/>
      <c r="H114" s="4">
        <v>18</v>
      </c>
      <c r="I114" s="4">
        <v>1</v>
      </c>
      <c r="J114" s="4">
        <v>3</v>
      </c>
      <c r="L114" s="10">
        <f t="shared" si="1"/>
        <v>5.5555555555555552E-2</v>
      </c>
      <c r="M114" s="30"/>
      <c r="N114" s="6"/>
      <c r="O114" s="7"/>
      <c r="P114" s="7"/>
    </row>
    <row r="115" spans="2:16" ht="15" thickBot="1">
      <c r="B115" s="5" t="s">
        <v>181</v>
      </c>
      <c r="C115" s="4">
        <v>17</v>
      </c>
      <c r="D115" s="4"/>
      <c r="E115" s="4"/>
      <c r="F115" s="4"/>
      <c r="G115" s="4">
        <v>10</v>
      </c>
      <c r="H115" s="4">
        <v>7</v>
      </c>
      <c r="I115" s="4"/>
      <c r="J115" s="4">
        <v>26</v>
      </c>
      <c r="L115" s="10">
        <f t="shared" si="1"/>
        <v>0</v>
      </c>
      <c r="M115" s="30"/>
      <c r="N115" s="6"/>
      <c r="O115" s="7"/>
      <c r="P115" s="7"/>
    </row>
    <row r="116" spans="2:16" ht="15" thickBot="1">
      <c r="B116" s="5" t="s">
        <v>172</v>
      </c>
      <c r="C116" s="4">
        <v>17</v>
      </c>
      <c r="D116" s="2">
        <v>6</v>
      </c>
      <c r="E116" s="4"/>
      <c r="F116" s="4"/>
      <c r="G116" s="4"/>
      <c r="H116" s="4">
        <v>17</v>
      </c>
      <c r="I116" s="4"/>
      <c r="J116" s="4">
        <v>1</v>
      </c>
      <c r="L116" s="10">
        <f t="shared" si="1"/>
        <v>0</v>
      </c>
      <c r="M116" s="30"/>
      <c r="N116" s="6"/>
      <c r="O116" s="7"/>
      <c r="P116" s="7"/>
    </row>
    <row r="117" spans="2:16" ht="15" thickBot="1">
      <c r="B117" s="5" t="s">
        <v>144</v>
      </c>
      <c r="C117" s="4">
        <v>16</v>
      </c>
      <c r="D117" s="2">
        <v>1</v>
      </c>
      <c r="E117" s="4"/>
      <c r="F117" s="4"/>
      <c r="G117" s="4"/>
      <c r="H117" s="4">
        <v>16</v>
      </c>
      <c r="I117" s="4"/>
      <c r="J117" s="4">
        <v>1</v>
      </c>
      <c r="L117" s="10">
        <f t="shared" si="1"/>
        <v>0</v>
      </c>
      <c r="M117" s="30"/>
      <c r="N117" s="6"/>
      <c r="O117" s="7"/>
      <c r="P117" s="7"/>
    </row>
    <row r="118" spans="2:16" ht="15" thickBot="1">
      <c r="B118" s="5" t="s">
        <v>166</v>
      </c>
      <c r="C118" s="4">
        <v>16</v>
      </c>
      <c r="D118" s="2">
        <v>5</v>
      </c>
      <c r="E118" s="4"/>
      <c r="F118" s="4"/>
      <c r="G118" s="4"/>
      <c r="H118" s="4">
        <v>16</v>
      </c>
      <c r="I118" s="4"/>
      <c r="J118" s="4">
        <v>0.5</v>
      </c>
      <c r="L118" s="10">
        <f t="shared" si="1"/>
        <v>0</v>
      </c>
      <c r="M118" s="30"/>
      <c r="N118" s="6"/>
      <c r="O118" s="7"/>
      <c r="P118" s="7"/>
    </row>
    <row r="119" spans="2:16" ht="15" thickBot="1">
      <c r="B119" s="5" t="s">
        <v>138</v>
      </c>
      <c r="C119" s="4">
        <v>15</v>
      </c>
      <c r="D119" s="2">
        <v>10</v>
      </c>
      <c r="E119" s="4">
        <v>1</v>
      </c>
      <c r="F119" s="4"/>
      <c r="G119" s="4"/>
      <c r="H119" s="4">
        <v>14</v>
      </c>
      <c r="I119" s="4"/>
      <c r="J119" s="4">
        <v>19</v>
      </c>
      <c r="L119" s="10">
        <f t="shared" si="1"/>
        <v>6.6666666666666666E-2</v>
      </c>
      <c r="M119" s="30"/>
      <c r="N119" s="6"/>
      <c r="O119" s="7"/>
      <c r="P119" s="7"/>
    </row>
    <row r="120" spans="2:16" ht="15" thickBot="1">
      <c r="B120" s="5" t="s">
        <v>175</v>
      </c>
      <c r="C120" s="4">
        <v>15</v>
      </c>
      <c r="D120" s="4"/>
      <c r="E120" s="4"/>
      <c r="F120" s="4"/>
      <c r="G120" s="4"/>
      <c r="H120" s="4">
        <v>15</v>
      </c>
      <c r="I120" s="4"/>
      <c r="J120" s="4">
        <v>50</v>
      </c>
      <c r="L120" s="10">
        <f t="shared" si="1"/>
        <v>0</v>
      </c>
      <c r="M120" s="30"/>
      <c r="N120" s="6"/>
      <c r="O120" s="7"/>
      <c r="P120" s="7"/>
    </row>
    <row r="121" spans="2:16" ht="15" thickBot="1">
      <c r="B121" s="5" t="s">
        <v>231</v>
      </c>
      <c r="C121" s="4">
        <v>14</v>
      </c>
      <c r="D121" s="2">
        <v>2</v>
      </c>
      <c r="E121" s="4"/>
      <c r="F121" s="4"/>
      <c r="G121" s="4"/>
      <c r="H121" s="4">
        <v>14</v>
      </c>
      <c r="I121" s="4"/>
      <c r="J121" s="4">
        <v>83</v>
      </c>
      <c r="L121" s="10">
        <f t="shared" si="1"/>
        <v>0</v>
      </c>
      <c r="M121" s="30"/>
      <c r="N121" s="6"/>
      <c r="O121" s="7"/>
      <c r="P121" s="7"/>
    </row>
    <row r="122" spans="2:16" ht="15" thickBot="1">
      <c r="B122" s="5" t="s">
        <v>83</v>
      </c>
      <c r="C122" s="4">
        <v>14</v>
      </c>
      <c r="D122" s="2">
        <v>1</v>
      </c>
      <c r="E122" s="4"/>
      <c r="F122" s="4"/>
      <c r="G122" s="4"/>
      <c r="H122" s="4">
        <v>14</v>
      </c>
      <c r="I122" s="4"/>
      <c r="J122" s="4">
        <v>22</v>
      </c>
      <c r="L122" s="10">
        <f t="shared" si="1"/>
        <v>0</v>
      </c>
      <c r="M122" s="30"/>
      <c r="N122" s="6"/>
      <c r="O122" s="7"/>
      <c r="P122" s="7"/>
    </row>
    <row r="123" spans="2:16" ht="15" thickBot="1">
      <c r="B123" s="5" t="s">
        <v>230</v>
      </c>
      <c r="C123" s="4">
        <v>14</v>
      </c>
      <c r="D123" s="2">
        <v>8</v>
      </c>
      <c r="E123" s="4"/>
      <c r="F123" s="4"/>
      <c r="G123" s="4"/>
      <c r="H123" s="4">
        <v>14</v>
      </c>
      <c r="I123" s="4"/>
      <c r="J123" s="4">
        <v>5</v>
      </c>
      <c r="L123" s="10">
        <f t="shared" si="1"/>
        <v>0</v>
      </c>
      <c r="M123" s="30"/>
      <c r="N123" s="6"/>
      <c r="O123" s="7"/>
      <c r="P123" s="7"/>
    </row>
    <row r="124" spans="2:16" ht="15" thickBot="1">
      <c r="B124" s="5" t="s">
        <v>190</v>
      </c>
      <c r="C124" s="4">
        <v>13</v>
      </c>
      <c r="D124" s="4"/>
      <c r="E124" s="4"/>
      <c r="F124" s="4"/>
      <c r="G124" s="4">
        <v>2</v>
      </c>
      <c r="H124" s="4">
        <v>11</v>
      </c>
      <c r="I124" s="4"/>
      <c r="J124" s="4">
        <v>24</v>
      </c>
      <c r="L124" s="10">
        <f t="shared" si="1"/>
        <v>0</v>
      </c>
      <c r="M124" s="30"/>
      <c r="N124" s="6"/>
      <c r="O124" s="7"/>
      <c r="P124" s="7"/>
    </row>
    <row r="125" spans="2:16" ht="15" thickBot="1">
      <c r="B125" s="5" t="s">
        <v>128</v>
      </c>
      <c r="C125" s="4">
        <v>12</v>
      </c>
      <c r="D125" s="2">
        <v>3</v>
      </c>
      <c r="E125" s="4">
        <v>1</v>
      </c>
      <c r="F125" s="4"/>
      <c r="G125" s="4"/>
      <c r="H125" s="4">
        <v>11</v>
      </c>
      <c r="I125" s="4"/>
      <c r="J125" s="4">
        <v>0.7</v>
      </c>
      <c r="L125" s="10">
        <f t="shared" si="1"/>
        <v>8.3333333333333329E-2</v>
      </c>
      <c r="M125" s="30"/>
      <c r="N125" s="6"/>
      <c r="O125" s="7"/>
      <c r="P125" s="7"/>
    </row>
    <row r="126" spans="2:16" ht="15" thickBot="1">
      <c r="B126" s="5" t="s">
        <v>140</v>
      </c>
      <c r="C126" s="4">
        <v>12</v>
      </c>
      <c r="D126" s="4"/>
      <c r="E126" s="4"/>
      <c r="F126" s="4"/>
      <c r="G126" s="4">
        <v>1</v>
      </c>
      <c r="H126" s="4">
        <v>11</v>
      </c>
      <c r="I126" s="4"/>
      <c r="J126" s="4">
        <v>0.06</v>
      </c>
      <c r="L126" s="10">
        <f t="shared" si="1"/>
        <v>0</v>
      </c>
      <c r="M126" s="30"/>
      <c r="N126" s="6"/>
      <c r="O126" s="7"/>
      <c r="P126" s="7"/>
    </row>
    <row r="127" spans="2:16" ht="21.6" thickBot="1">
      <c r="B127" s="5" t="s">
        <v>160</v>
      </c>
      <c r="C127" s="4">
        <v>12</v>
      </c>
      <c r="D127" s="2">
        <v>1</v>
      </c>
      <c r="E127" s="4"/>
      <c r="F127" s="4"/>
      <c r="G127" s="4"/>
      <c r="H127" s="4">
        <v>12</v>
      </c>
      <c r="I127" s="4"/>
      <c r="J127" s="4">
        <v>69</v>
      </c>
      <c r="L127" s="10">
        <f t="shared" si="1"/>
        <v>0</v>
      </c>
      <c r="M127" s="30"/>
      <c r="N127" s="6"/>
      <c r="O127" s="7"/>
      <c r="P127" s="7"/>
    </row>
    <row r="128" spans="2:16" ht="15" thickBot="1">
      <c r="B128" s="5" t="s">
        <v>164</v>
      </c>
      <c r="C128" s="4">
        <v>12</v>
      </c>
      <c r="D128" s="2">
        <v>5</v>
      </c>
      <c r="E128" s="4"/>
      <c r="F128" s="4"/>
      <c r="G128" s="4"/>
      <c r="H128" s="4">
        <v>12</v>
      </c>
      <c r="I128" s="4"/>
      <c r="J128" s="4">
        <v>9</v>
      </c>
      <c r="L128" s="10">
        <f t="shared" si="1"/>
        <v>0</v>
      </c>
      <c r="M128" s="30"/>
      <c r="N128" s="6"/>
      <c r="O128" s="7"/>
      <c r="P128" s="7"/>
    </row>
    <row r="129" spans="2:16" ht="15" thickBot="1">
      <c r="B129" s="5" t="s">
        <v>173</v>
      </c>
      <c r="C129" s="4">
        <v>11</v>
      </c>
      <c r="D129" s="2">
        <v>1</v>
      </c>
      <c r="E129" s="4"/>
      <c r="F129" s="4"/>
      <c r="G129" s="4"/>
      <c r="H129" s="4">
        <v>11</v>
      </c>
      <c r="I129" s="4"/>
      <c r="J129" s="4">
        <v>280</v>
      </c>
      <c r="L129" s="10">
        <f t="shared" si="1"/>
        <v>0</v>
      </c>
      <c r="M129" s="30"/>
      <c r="N129" s="6"/>
      <c r="O129" s="7"/>
      <c r="P129" s="7"/>
    </row>
    <row r="130" spans="2:16" ht="21.6" thickBot="1">
      <c r="B130" s="5" t="s">
        <v>71</v>
      </c>
      <c r="C130" s="4">
        <v>11</v>
      </c>
      <c r="D130" s="2">
        <v>5</v>
      </c>
      <c r="E130" s="4"/>
      <c r="F130" s="4"/>
      <c r="G130" s="4"/>
      <c r="H130" s="4">
        <v>11</v>
      </c>
      <c r="I130" s="4"/>
      <c r="J130" s="4">
        <v>39</v>
      </c>
      <c r="L130" s="10">
        <f t="shared" si="1"/>
        <v>0</v>
      </c>
      <c r="M130" s="30"/>
      <c r="N130" s="6"/>
      <c r="O130" s="7"/>
      <c r="P130" s="7"/>
    </row>
    <row r="131" spans="2:16" ht="15" thickBot="1">
      <c r="B131" s="5" t="s">
        <v>26</v>
      </c>
      <c r="C131" s="4">
        <v>10</v>
      </c>
      <c r="D131" s="4"/>
      <c r="E131" s="4"/>
      <c r="F131" s="4"/>
      <c r="G131" s="4">
        <v>2</v>
      </c>
      <c r="H131" s="4">
        <v>8</v>
      </c>
      <c r="I131" s="4"/>
      <c r="J131" s="4">
        <v>297</v>
      </c>
      <c r="L131" s="10">
        <f t="shared" si="1"/>
        <v>0</v>
      </c>
      <c r="M131" s="30"/>
      <c r="N131" s="6"/>
      <c r="O131" s="7"/>
      <c r="P131" s="7"/>
    </row>
    <row r="132" spans="2:16" ht="15" thickBot="1">
      <c r="B132" s="5" t="s">
        <v>163</v>
      </c>
      <c r="C132" s="4">
        <v>9</v>
      </c>
      <c r="D132" s="4"/>
      <c r="E132" s="4"/>
      <c r="F132" s="4"/>
      <c r="G132" s="4">
        <v>1</v>
      </c>
      <c r="H132" s="4">
        <v>8</v>
      </c>
      <c r="I132" s="4"/>
      <c r="J132" s="4">
        <v>0.3</v>
      </c>
      <c r="L132" s="10">
        <f t="shared" ref="L132:L188" si="2">(E132+I132)/C132</f>
        <v>0</v>
      </c>
      <c r="M132" s="30"/>
      <c r="N132" s="6"/>
      <c r="O132" s="7"/>
      <c r="P132" s="7"/>
    </row>
    <row r="133" spans="2:16" ht="15" thickBot="1">
      <c r="B133" s="5" t="s">
        <v>133</v>
      </c>
      <c r="C133" s="4">
        <v>9</v>
      </c>
      <c r="D133" s="2">
        <v>2</v>
      </c>
      <c r="E133" s="4"/>
      <c r="F133" s="4"/>
      <c r="G133" s="4"/>
      <c r="H133" s="4">
        <v>9</v>
      </c>
      <c r="I133" s="4"/>
      <c r="J133" s="4">
        <v>0.08</v>
      </c>
      <c r="L133" s="10">
        <f t="shared" si="2"/>
        <v>0</v>
      </c>
      <c r="M133" s="30"/>
      <c r="N133" s="6"/>
      <c r="O133" s="7"/>
      <c r="P133" s="7"/>
    </row>
    <row r="134" spans="2:16" ht="15" thickBot="1">
      <c r="B134" s="5" t="s">
        <v>180</v>
      </c>
      <c r="C134" s="4">
        <v>9</v>
      </c>
      <c r="D134" s="2">
        <v>8</v>
      </c>
      <c r="E134" s="4"/>
      <c r="F134" s="4"/>
      <c r="G134" s="4"/>
      <c r="H134" s="4">
        <v>9</v>
      </c>
      <c r="I134" s="4"/>
      <c r="J134" s="4">
        <v>1</v>
      </c>
      <c r="L134" s="10">
        <f t="shared" si="2"/>
        <v>0</v>
      </c>
      <c r="M134" s="30"/>
      <c r="N134" s="6"/>
      <c r="O134" s="7"/>
      <c r="P134" s="7"/>
    </row>
    <row r="135" spans="2:16" ht="21.6" thickBot="1">
      <c r="B135" s="5" t="s">
        <v>108</v>
      </c>
      <c r="C135" s="4">
        <v>9</v>
      </c>
      <c r="D135" s="4"/>
      <c r="E135" s="4"/>
      <c r="F135" s="4"/>
      <c r="G135" s="4"/>
      <c r="H135" s="4">
        <v>9</v>
      </c>
      <c r="I135" s="4"/>
      <c r="J135" s="4">
        <v>6</v>
      </c>
      <c r="L135" s="10">
        <f t="shared" si="2"/>
        <v>0</v>
      </c>
      <c r="M135" s="30"/>
      <c r="N135" s="6"/>
      <c r="O135" s="7"/>
      <c r="P135" s="7"/>
    </row>
    <row r="136" spans="2:16" ht="15" thickBot="1">
      <c r="B136" s="5" t="s">
        <v>118</v>
      </c>
      <c r="C136" s="4">
        <v>7</v>
      </c>
      <c r="D136" s="4"/>
      <c r="E136" s="4"/>
      <c r="F136" s="4"/>
      <c r="G136" s="4"/>
      <c r="H136" s="4">
        <v>7</v>
      </c>
      <c r="I136" s="4"/>
      <c r="J136" s="4">
        <v>0.1</v>
      </c>
      <c r="L136" s="10">
        <f t="shared" si="2"/>
        <v>0</v>
      </c>
      <c r="M136" s="30"/>
      <c r="N136" s="6"/>
      <c r="O136" s="7"/>
      <c r="P136" s="7"/>
    </row>
    <row r="137" spans="2:16" ht="15" thickBot="1">
      <c r="B137" s="5" t="s">
        <v>201</v>
      </c>
      <c r="C137" s="4">
        <v>7</v>
      </c>
      <c r="D137" s="2">
        <v>1</v>
      </c>
      <c r="E137" s="4"/>
      <c r="F137" s="4"/>
      <c r="G137" s="4"/>
      <c r="H137" s="4">
        <v>7</v>
      </c>
      <c r="I137" s="4"/>
      <c r="J137" s="4">
        <v>71</v>
      </c>
      <c r="L137" s="10">
        <f t="shared" si="2"/>
        <v>0</v>
      </c>
      <c r="M137" s="30"/>
      <c r="N137" s="6"/>
      <c r="O137" s="7"/>
      <c r="P137" s="7"/>
    </row>
    <row r="138" spans="2:16" ht="15" thickBot="1">
      <c r="B138" s="5" t="s">
        <v>86</v>
      </c>
      <c r="C138" s="4">
        <v>6</v>
      </c>
      <c r="D138" s="2">
        <v>1</v>
      </c>
      <c r="E138" s="4"/>
      <c r="F138" s="4"/>
      <c r="G138" s="4"/>
      <c r="H138" s="4">
        <v>6</v>
      </c>
      <c r="I138" s="4"/>
      <c r="J138" s="4">
        <v>21</v>
      </c>
      <c r="L138" s="10">
        <f t="shared" si="2"/>
        <v>0</v>
      </c>
      <c r="M138" s="30"/>
      <c r="N138" s="6"/>
      <c r="O138" s="7"/>
      <c r="P138" s="7"/>
    </row>
    <row r="139" spans="2:16" ht="21.6" thickBot="1">
      <c r="B139" s="5" t="s">
        <v>192</v>
      </c>
      <c r="C139" s="4">
        <v>6</v>
      </c>
      <c r="D139" s="4"/>
      <c r="E139" s="4"/>
      <c r="F139" s="4"/>
      <c r="G139" s="4"/>
      <c r="H139" s="4">
        <v>6</v>
      </c>
      <c r="I139" s="4"/>
      <c r="J139" s="4">
        <v>4</v>
      </c>
      <c r="L139" s="10">
        <f t="shared" si="2"/>
        <v>0</v>
      </c>
      <c r="M139" s="30"/>
      <c r="N139" s="6"/>
      <c r="O139" s="7"/>
      <c r="P139" s="7"/>
    </row>
    <row r="140" spans="2:16" ht="15" thickBot="1">
      <c r="B140" s="5" t="s">
        <v>53</v>
      </c>
      <c r="C140" s="4">
        <v>6</v>
      </c>
      <c r="D140" s="2">
        <v>3</v>
      </c>
      <c r="E140" s="4"/>
      <c r="F140" s="4"/>
      <c r="G140" s="4"/>
      <c r="H140" s="4">
        <v>6</v>
      </c>
      <c r="I140" s="4"/>
      <c r="J140" s="4">
        <v>0.9</v>
      </c>
      <c r="L140" s="10">
        <f t="shared" si="2"/>
        <v>0</v>
      </c>
      <c r="M140" s="30"/>
      <c r="N140" s="6"/>
      <c r="O140" s="7"/>
      <c r="P140" s="7"/>
    </row>
    <row r="141" spans="2:16" ht="15" thickBot="1">
      <c r="B141" s="5" t="s">
        <v>101</v>
      </c>
      <c r="C141" s="4">
        <v>6</v>
      </c>
      <c r="D141" s="2">
        <v>2</v>
      </c>
      <c r="E141" s="4"/>
      <c r="F141" s="4"/>
      <c r="G141" s="4"/>
      <c r="H141" s="4">
        <v>6</v>
      </c>
      <c r="I141" s="4"/>
      <c r="J141" s="4">
        <v>22</v>
      </c>
      <c r="L141" s="10">
        <f t="shared" si="2"/>
        <v>0</v>
      </c>
      <c r="M141" s="30"/>
      <c r="N141" s="6"/>
      <c r="O141" s="7"/>
      <c r="P141" s="7"/>
    </row>
    <row r="142" spans="2:16" ht="15" thickBot="1">
      <c r="B142" s="5" t="s">
        <v>194</v>
      </c>
      <c r="C142" s="4">
        <v>6</v>
      </c>
      <c r="D142" s="4"/>
      <c r="E142" s="4"/>
      <c r="F142" s="4"/>
      <c r="G142" s="4"/>
      <c r="H142" s="4">
        <v>6</v>
      </c>
      <c r="I142" s="4"/>
      <c r="J142" s="4">
        <v>2</v>
      </c>
      <c r="L142" s="10">
        <f t="shared" si="2"/>
        <v>0</v>
      </c>
      <c r="M142" s="30"/>
      <c r="N142" s="6"/>
      <c r="O142" s="7"/>
      <c r="P142" s="7"/>
    </row>
    <row r="143" spans="2:16" ht="15" thickBot="1">
      <c r="B143" s="5" t="s">
        <v>185</v>
      </c>
      <c r="C143" s="4">
        <v>6</v>
      </c>
      <c r="D143" s="4"/>
      <c r="E143" s="4"/>
      <c r="F143" s="4"/>
      <c r="G143" s="4"/>
      <c r="H143" s="4">
        <v>6</v>
      </c>
      <c r="I143" s="4"/>
      <c r="J143" s="4">
        <v>0.1</v>
      </c>
      <c r="L143" s="10">
        <f t="shared" si="2"/>
        <v>0</v>
      </c>
      <c r="M143" s="30"/>
      <c r="N143" s="6"/>
      <c r="O143" s="7"/>
      <c r="P143" s="7"/>
    </row>
    <row r="144" spans="2:16" ht="15" thickBot="1">
      <c r="B144" s="5" t="s">
        <v>50</v>
      </c>
      <c r="C144" s="4">
        <v>5</v>
      </c>
      <c r="D144" s="4"/>
      <c r="E144" s="4"/>
      <c r="F144" s="4"/>
      <c r="G144" s="4">
        <v>1</v>
      </c>
      <c r="H144" s="4">
        <v>4</v>
      </c>
      <c r="I144" s="4"/>
      <c r="J144" s="4">
        <v>47</v>
      </c>
      <c r="L144" s="10">
        <f t="shared" si="2"/>
        <v>0</v>
      </c>
      <c r="M144" s="30"/>
      <c r="N144" s="6"/>
      <c r="O144" s="7"/>
      <c r="P144" s="7"/>
    </row>
    <row r="145" spans="2:16" ht="15" thickBot="1">
      <c r="B145" s="5" t="s">
        <v>187</v>
      </c>
      <c r="C145" s="4">
        <v>4</v>
      </c>
      <c r="D145" s="2">
        <v>1</v>
      </c>
      <c r="E145" s="4">
        <v>1</v>
      </c>
      <c r="F145" s="3">
        <v>1</v>
      </c>
      <c r="G145" s="4"/>
      <c r="H145" s="4">
        <v>3</v>
      </c>
      <c r="I145" s="4"/>
      <c r="J145" s="4">
        <v>2</v>
      </c>
      <c r="L145" s="10">
        <f t="shared" si="2"/>
        <v>0.25</v>
      </c>
      <c r="M145" s="30"/>
      <c r="N145" s="6"/>
      <c r="O145" s="7"/>
      <c r="P145" s="7"/>
    </row>
    <row r="146" spans="2:16" ht="15" thickBot="1">
      <c r="B146" s="5" t="s">
        <v>183</v>
      </c>
      <c r="C146" s="4">
        <v>4</v>
      </c>
      <c r="D146" s="2">
        <v>1</v>
      </c>
      <c r="E146" s="4"/>
      <c r="F146" s="4"/>
      <c r="G146" s="4"/>
      <c r="H146" s="4">
        <v>4</v>
      </c>
      <c r="I146" s="4"/>
      <c r="J146" s="4">
        <v>10</v>
      </c>
      <c r="L146" s="10">
        <f t="shared" si="2"/>
        <v>0</v>
      </c>
      <c r="M146" s="30"/>
      <c r="N146" s="6"/>
      <c r="O146" s="7"/>
      <c r="P146" s="7"/>
    </row>
    <row r="147" spans="2:16" ht="15" thickBot="1">
      <c r="B147" s="5" t="s">
        <v>182</v>
      </c>
      <c r="C147" s="4">
        <v>4</v>
      </c>
      <c r="D147" s="2">
        <v>1</v>
      </c>
      <c r="E147" s="4"/>
      <c r="F147" s="4"/>
      <c r="G147" s="4"/>
      <c r="H147" s="4">
        <v>4</v>
      </c>
      <c r="I147" s="4"/>
      <c r="J147" s="4">
        <v>103</v>
      </c>
      <c r="L147" s="10">
        <f t="shared" si="2"/>
        <v>0</v>
      </c>
      <c r="M147" s="30"/>
      <c r="N147" s="6"/>
      <c r="O147" s="7"/>
      <c r="P147" s="7"/>
    </row>
    <row r="148" spans="2:16" ht="15" thickBot="1">
      <c r="B148" s="5" t="s">
        <v>200</v>
      </c>
      <c r="C148" s="4">
        <v>4</v>
      </c>
      <c r="D148" s="2">
        <v>3</v>
      </c>
      <c r="E148" s="4"/>
      <c r="F148" s="4"/>
      <c r="G148" s="4"/>
      <c r="H148" s="4">
        <v>4</v>
      </c>
      <c r="I148" s="4"/>
      <c r="J148" s="4">
        <v>7</v>
      </c>
      <c r="L148" s="10">
        <f t="shared" si="2"/>
        <v>0</v>
      </c>
      <c r="M148" s="30"/>
      <c r="N148" s="6"/>
      <c r="O148" s="7"/>
      <c r="P148" s="7"/>
    </row>
    <row r="149" spans="2:16" ht="21.6" thickBot="1">
      <c r="B149" s="5" t="s">
        <v>63</v>
      </c>
      <c r="C149" s="4">
        <v>3</v>
      </c>
      <c r="D149" s="4"/>
      <c r="E149" s="4">
        <v>1</v>
      </c>
      <c r="F149" s="4"/>
      <c r="G149" s="4"/>
      <c r="H149" s="4">
        <v>2</v>
      </c>
      <c r="I149" s="4"/>
      <c r="J149" s="4">
        <v>46</v>
      </c>
      <c r="L149" s="10">
        <f t="shared" si="2"/>
        <v>0.33333333333333331</v>
      </c>
      <c r="M149" s="30"/>
      <c r="N149" s="6"/>
      <c r="O149" s="7"/>
      <c r="P149" s="7"/>
    </row>
    <row r="150" spans="2:16" ht="15" thickBot="1">
      <c r="B150" s="5" t="s">
        <v>199</v>
      </c>
      <c r="C150" s="4">
        <v>3</v>
      </c>
      <c r="D150" s="4"/>
      <c r="E150" s="4">
        <v>1</v>
      </c>
      <c r="F150" s="4"/>
      <c r="G150" s="4"/>
      <c r="H150" s="4">
        <v>2</v>
      </c>
      <c r="I150" s="4"/>
      <c r="J150" s="4">
        <v>18</v>
      </c>
      <c r="L150" s="10">
        <f t="shared" si="2"/>
        <v>0.33333333333333331</v>
      </c>
      <c r="M150" s="30"/>
      <c r="N150" s="6"/>
      <c r="O150" s="7"/>
      <c r="P150" s="7"/>
    </row>
    <row r="151" spans="2:16" ht="15" thickBot="1">
      <c r="B151" s="5" t="s">
        <v>205</v>
      </c>
      <c r="C151" s="4">
        <v>3</v>
      </c>
      <c r="D151" s="2">
        <v>2</v>
      </c>
      <c r="E151" s="4"/>
      <c r="F151" s="4"/>
      <c r="G151" s="4"/>
      <c r="H151" s="4">
        <v>3</v>
      </c>
      <c r="I151" s="4"/>
      <c r="J151" s="4">
        <v>0.6</v>
      </c>
      <c r="L151" s="10">
        <f t="shared" si="2"/>
        <v>0</v>
      </c>
      <c r="M151" s="30"/>
      <c r="N151" s="6"/>
      <c r="O151" s="7"/>
      <c r="P151" s="7"/>
    </row>
    <row r="152" spans="2:16" ht="15" thickBot="1">
      <c r="B152" s="5" t="s">
        <v>178</v>
      </c>
      <c r="C152" s="4">
        <v>3</v>
      </c>
      <c r="D152" s="4"/>
      <c r="E152" s="4"/>
      <c r="F152" s="4"/>
      <c r="G152" s="4"/>
      <c r="H152" s="4">
        <v>3</v>
      </c>
      <c r="I152" s="4"/>
      <c r="J152" s="4">
        <v>0.5</v>
      </c>
      <c r="L152" s="10">
        <f t="shared" si="2"/>
        <v>0</v>
      </c>
      <c r="M152" s="30"/>
      <c r="N152" s="6"/>
      <c r="O152" s="7"/>
      <c r="P152" s="7"/>
    </row>
    <row r="153" spans="2:16" ht="15" thickBot="1">
      <c r="B153" s="5" t="s">
        <v>174</v>
      </c>
      <c r="C153" s="4">
        <v>3</v>
      </c>
      <c r="D153" s="2">
        <v>3</v>
      </c>
      <c r="E153" s="4"/>
      <c r="F153" s="4"/>
      <c r="G153" s="4"/>
      <c r="H153" s="4">
        <v>3</v>
      </c>
      <c r="I153" s="4"/>
      <c r="J153" s="4">
        <v>0.1</v>
      </c>
      <c r="L153" s="10">
        <f t="shared" si="2"/>
        <v>0</v>
      </c>
      <c r="M153" s="30"/>
      <c r="N153" s="6"/>
      <c r="O153" s="7"/>
      <c r="P153" s="7"/>
    </row>
    <row r="154" spans="2:16" ht="15" thickBot="1">
      <c r="B154" s="5" t="s">
        <v>117</v>
      </c>
      <c r="C154" s="4">
        <v>3</v>
      </c>
      <c r="D154" s="4"/>
      <c r="E154" s="4"/>
      <c r="F154" s="4"/>
      <c r="G154" s="4"/>
      <c r="H154" s="4">
        <v>3</v>
      </c>
      <c r="I154" s="4"/>
      <c r="J154" s="4">
        <v>1</v>
      </c>
      <c r="L154" s="10">
        <f t="shared" si="2"/>
        <v>0</v>
      </c>
      <c r="M154" s="30"/>
      <c r="N154" s="6"/>
      <c r="O154" s="7"/>
      <c r="P154" s="7"/>
    </row>
    <row r="155" spans="2:16" ht="15" thickBot="1">
      <c r="B155" s="5" t="s">
        <v>212</v>
      </c>
      <c r="C155" s="4">
        <v>3</v>
      </c>
      <c r="D155" s="4"/>
      <c r="E155" s="4"/>
      <c r="F155" s="4"/>
      <c r="G155" s="4"/>
      <c r="H155" s="4">
        <v>3</v>
      </c>
      <c r="I155" s="4"/>
      <c r="J155" s="4">
        <v>304</v>
      </c>
      <c r="L155" s="10">
        <f t="shared" si="2"/>
        <v>0</v>
      </c>
      <c r="M155" s="30"/>
      <c r="N155" s="6"/>
      <c r="O155" s="7"/>
      <c r="P155" s="7"/>
    </row>
    <row r="156" spans="2:16" ht="21.6" thickBot="1">
      <c r="B156" s="5" t="s">
        <v>232</v>
      </c>
      <c r="C156" s="4">
        <v>3</v>
      </c>
      <c r="D156" s="4"/>
      <c r="E156" s="4"/>
      <c r="F156" s="4"/>
      <c r="G156" s="4"/>
      <c r="H156" s="4">
        <v>3</v>
      </c>
      <c r="I156" s="4"/>
      <c r="J156" s="4">
        <v>29</v>
      </c>
      <c r="L156" s="10">
        <f t="shared" si="2"/>
        <v>0</v>
      </c>
      <c r="M156" s="30"/>
      <c r="N156" s="6"/>
      <c r="O156" s="7"/>
      <c r="P156" s="7"/>
    </row>
    <row r="157" spans="2:16" ht="15" thickBot="1">
      <c r="B157" s="5" t="s">
        <v>197</v>
      </c>
      <c r="C157" s="4">
        <v>2</v>
      </c>
      <c r="D157" s="4"/>
      <c r="E157" s="4">
        <v>1</v>
      </c>
      <c r="F157" s="4"/>
      <c r="G157" s="4"/>
      <c r="H157" s="4">
        <v>1</v>
      </c>
      <c r="I157" s="4"/>
      <c r="J157" s="4">
        <v>0.05</v>
      </c>
      <c r="L157" s="10">
        <f t="shared" si="2"/>
        <v>0.5</v>
      </c>
      <c r="M157" s="30"/>
      <c r="N157" s="6"/>
      <c r="O157" s="7"/>
      <c r="P157" s="7"/>
    </row>
    <row r="158" spans="2:16" ht="15" thickBot="1">
      <c r="B158" s="5" t="s">
        <v>186</v>
      </c>
      <c r="C158" s="4">
        <v>2</v>
      </c>
      <c r="D158" s="4"/>
      <c r="E158" s="4"/>
      <c r="F158" s="4"/>
      <c r="G158" s="4"/>
      <c r="H158" s="4">
        <v>2</v>
      </c>
      <c r="I158" s="4"/>
      <c r="J158" s="4">
        <v>0.2</v>
      </c>
      <c r="L158" s="10">
        <f t="shared" si="2"/>
        <v>0</v>
      </c>
      <c r="M158" s="30"/>
      <c r="N158" s="6"/>
      <c r="O158" s="7"/>
      <c r="P158" s="7"/>
    </row>
    <row r="159" spans="2:16" ht="15" thickBot="1">
      <c r="B159" s="5" t="s">
        <v>66</v>
      </c>
      <c r="C159" s="4">
        <v>2</v>
      </c>
      <c r="D159" s="4"/>
      <c r="E159" s="4"/>
      <c r="F159" s="4"/>
      <c r="G159" s="4"/>
      <c r="H159" s="4">
        <v>2</v>
      </c>
      <c r="I159" s="4"/>
      <c r="J159" s="4">
        <v>32</v>
      </c>
      <c r="L159" s="10">
        <f t="shared" si="2"/>
        <v>0</v>
      </c>
      <c r="M159" s="30"/>
      <c r="N159" s="6"/>
      <c r="O159" s="7"/>
      <c r="P159" s="7"/>
    </row>
    <row r="160" spans="2:16" ht="15" thickBot="1">
      <c r="B160" s="5" t="s">
        <v>215</v>
      </c>
      <c r="C160" s="4">
        <v>2</v>
      </c>
      <c r="D160" s="2">
        <v>1</v>
      </c>
      <c r="E160" s="4"/>
      <c r="F160" s="4"/>
      <c r="G160" s="4"/>
      <c r="H160" s="4">
        <v>2</v>
      </c>
      <c r="I160" s="4"/>
      <c r="J160" s="4">
        <v>3</v>
      </c>
      <c r="L160" s="10">
        <f t="shared" si="2"/>
        <v>0</v>
      </c>
      <c r="M160" s="30"/>
      <c r="N160" s="6"/>
      <c r="O160" s="7"/>
      <c r="P160" s="7"/>
    </row>
    <row r="161" spans="2:16" ht="15" thickBot="1">
      <c r="B161" s="5" t="s">
        <v>27</v>
      </c>
      <c r="C161" s="4">
        <v>2</v>
      </c>
      <c r="D161" s="4"/>
      <c r="E161" s="4"/>
      <c r="F161" s="4"/>
      <c r="G161" s="4"/>
      <c r="H161" s="4">
        <v>2</v>
      </c>
      <c r="I161" s="4"/>
      <c r="J161" s="4">
        <v>35</v>
      </c>
      <c r="L161" s="10">
        <f t="shared" si="2"/>
        <v>0</v>
      </c>
      <c r="M161" s="30"/>
      <c r="N161" s="6"/>
      <c r="O161" s="7"/>
      <c r="P161" s="7"/>
    </row>
    <row r="162" spans="2:16" ht="15" thickBot="1">
      <c r="B162" s="5" t="s">
        <v>171</v>
      </c>
      <c r="C162" s="4">
        <v>2</v>
      </c>
      <c r="D162" s="2">
        <v>1</v>
      </c>
      <c r="E162" s="4"/>
      <c r="F162" s="4"/>
      <c r="G162" s="4"/>
      <c r="H162" s="4">
        <v>2</v>
      </c>
      <c r="I162" s="4"/>
      <c r="J162" s="4">
        <v>0.2</v>
      </c>
      <c r="L162" s="10">
        <f t="shared" si="2"/>
        <v>0</v>
      </c>
      <c r="M162" s="30"/>
      <c r="N162" s="6"/>
      <c r="O162" s="7"/>
      <c r="P162" s="7"/>
    </row>
    <row r="163" spans="2:16" ht="15" thickBot="1">
      <c r="B163" s="5" t="s">
        <v>142</v>
      </c>
      <c r="C163" s="4">
        <v>2</v>
      </c>
      <c r="D163" s="2">
        <v>2</v>
      </c>
      <c r="E163" s="4"/>
      <c r="F163" s="4"/>
      <c r="G163" s="4"/>
      <c r="H163" s="4">
        <v>2</v>
      </c>
      <c r="I163" s="4"/>
      <c r="J163" s="4">
        <v>0.2</v>
      </c>
      <c r="L163" s="10">
        <f t="shared" si="2"/>
        <v>0</v>
      </c>
      <c r="M163" s="30"/>
      <c r="N163" s="6"/>
      <c r="O163" s="7"/>
      <c r="P163" s="7"/>
    </row>
    <row r="164" spans="2:16" ht="15" thickBot="1">
      <c r="B164" s="5" t="s">
        <v>44</v>
      </c>
      <c r="C164" s="4">
        <v>2</v>
      </c>
      <c r="D164" s="2">
        <v>1</v>
      </c>
      <c r="E164" s="4"/>
      <c r="F164" s="4"/>
      <c r="G164" s="4"/>
      <c r="H164" s="4">
        <v>2</v>
      </c>
      <c r="I164" s="4"/>
      <c r="J164" s="4">
        <v>24</v>
      </c>
      <c r="L164" s="10">
        <f t="shared" si="2"/>
        <v>0</v>
      </c>
      <c r="M164" s="30"/>
      <c r="N164" s="6"/>
      <c r="O164" s="7"/>
      <c r="P164" s="7"/>
    </row>
    <row r="165" spans="2:16" ht="15" thickBot="1">
      <c r="B165" s="5" t="s">
        <v>196</v>
      </c>
      <c r="C165" s="4">
        <v>2</v>
      </c>
      <c r="D165" s="4"/>
      <c r="E165" s="4"/>
      <c r="F165" s="4"/>
      <c r="G165" s="4"/>
      <c r="H165" s="4">
        <v>2</v>
      </c>
      <c r="I165" s="4"/>
      <c r="J165" s="4">
        <v>0.4</v>
      </c>
      <c r="L165" s="10">
        <f t="shared" si="2"/>
        <v>0</v>
      </c>
      <c r="M165" s="30"/>
      <c r="N165" s="6"/>
      <c r="O165" s="7"/>
      <c r="P165" s="7"/>
    </row>
    <row r="166" spans="2:16" ht="15" thickBot="1">
      <c r="B166" s="5" t="s">
        <v>145</v>
      </c>
      <c r="C166" s="4">
        <v>2</v>
      </c>
      <c r="D166" s="4"/>
      <c r="E166" s="4"/>
      <c r="F166" s="4"/>
      <c r="G166" s="4"/>
      <c r="H166" s="4">
        <v>2</v>
      </c>
      <c r="I166" s="4"/>
      <c r="J166" s="4">
        <v>0.4</v>
      </c>
      <c r="L166" s="10">
        <f t="shared" si="2"/>
        <v>0</v>
      </c>
      <c r="M166" s="30"/>
      <c r="N166" s="6"/>
      <c r="O166" s="7"/>
      <c r="P166" s="7"/>
    </row>
    <row r="167" spans="2:16" ht="15" thickBot="1">
      <c r="B167" s="5" t="s">
        <v>23</v>
      </c>
      <c r="C167" s="4">
        <v>2</v>
      </c>
      <c r="D167" s="4"/>
      <c r="E167" s="4"/>
      <c r="F167" s="4"/>
      <c r="G167" s="4"/>
      <c r="H167" s="4">
        <v>2</v>
      </c>
      <c r="I167" s="4"/>
      <c r="J167" s="4">
        <v>7</v>
      </c>
      <c r="L167" s="10">
        <f t="shared" si="2"/>
        <v>0</v>
      </c>
      <c r="M167" s="30"/>
      <c r="N167" s="6"/>
      <c r="O167" s="7"/>
      <c r="P167" s="7"/>
    </row>
    <row r="168" spans="2:16" ht="15" thickBot="1">
      <c r="B168" s="5" t="s">
        <v>210</v>
      </c>
      <c r="C168" s="4">
        <v>2</v>
      </c>
      <c r="D168" s="2">
        <v>1</v>
      </c>
      <c r="E168" s="4"/>
      <c r="F168" s="4"/>
      <c r="G168" s="4"/>
      <c r="H168" s="4">
        <v>2</v>
      </c>
      <c r="I168" s="4"/>
      <c r="J168" s="4">
        <v>0.3</v>
      </c>
      <c r="L168" s="10">
        <f t="shared" si="2"/>
        <v>0</v>
      </c>
      <c r="M168" s="30"/>
      <c r="N168" s="6"/>
      <c r="O168" s="7"/>
      <c r="P168" s="7"/>
    </row>
    <row r="169" spans="2:16" ht="15" thickBot="1">
      <c r="B169" s="5" t="s">
        <v>195</v>
      </c>
      <c r="C169" s="4">
        <v>2</v>
      </c>
      <c r="D169" s="4"/>
      <c r="E169" s="4"/>
      <c r="F169" s="4"/>
      <c r="G169" s="4"/>
      <c r="H169" s="4">
        <v>2</v>
      </c>
      <c r="I169" s="4"/>
      <c r="J169" s="4">
        <v>11</v>
      </c>
      <c r="L169" s="10">
        <f t="shared" si="2"/>
        <v>0</v>
      </c>
      <c r="M169" s="30"/>
      <c r="N169" s="6"/>
      <c r="O169" s="7"/>
      <c r="P169" s="7"/>
    </row>
    <row r="170" spans="2:16" ht="15" thickBot="1">
      <c r="B170" s="5" t="s">
        <v>136</v>
      </c>
      <c r="C170" s="4">
        <v>2</v>
      </c>
      <c r="D170" s="4"/>
      <c r="E170" s="4"/>
      <c r="F170" s="4"/>
      <c r="G170" s="4"/>
      <c r="H170" s="4">
        <v>2</v>
      </c>
      <c r="I170" s="4"/>
      <c r="J170" s="4">
        <v>0.1</v>
      </c>
      <c r="L170" s="10">
        <f t="shared" si="2"/>
        <v>0</v>
      </c>
      <c r="M170" s="30"/>
      <c r="N170" s="6"/>
      <c r="O170" s="7"/>
      <c r="P170" s="7"/>
    </row>
    <row r="171" spans="2:16" ht="15" thickBot="1">
      <c r="B171" s="34" t="s">
        <v>94</v>
      </c>
      <c r="C171" s="32">
        <v>1</v>
      </c>
      <c r="D171" s="32"/>
      <c r="E171" s="32"/>
      <c r="F171" s="32"/>
      <c r="G171" s="32">
        <v>1</v>
      </c>
      <c r="H171" s="32">
        <v>0</v>
      </c>
      <c r="I171" s="32"/>
      <c r="J171" s="32">
        <v>0.03</v>
      </c>
      <c r="L171" s="10">
        <f t="shared" si="2"/>
        <v>0</v>
      </c>
      <c r="M171" s="30"/>
      <c r="N171" s="6"/>
      <c r="O171" s="7"/>
      <c r="P171" s="7"/>
    </row>
    <row r="172" spans="2:16" ht="15" thickBot="1">
      <c r="B172" s="5" t="s">
        <v>193</v>
      </c>
      <c r="C172" s="4">
        <v>1</v>
      </c>
      <c r="D172" s="2">
        <v>1</v>
      </c>
      <c r="E172" s="4"/>
      <c r="F172" s="4"/>
      <c r="G172" s="4"/>
      <c r="H172" s="4">
        <v>1</v>
      </c>
      <c r="I172" s="4"/>
      <c r="J172" s="4">
        <v>0.03</v>
      </c>
      <c r="L172" s="10">
        <f t="shared" si="2"/>
        <v>0</v>
      </c>
      <c r="M172" s="30"/>
      <c r="N172" s="6"/>
      <c r="O172" s="7"/>
      <c r="P172" s="7"/>
    </row>
    <row r="173" spans="2:16" ht="21.6" thickBot="1">
      <c r="B173" s="5" t="s">
        <v>125</v>
      </c>
      <c r="C173" s="4">
        <v>1</v>
      </c>
      <c r="D173" s="4"/>
      <c r="E173" s="4"/>
      <c r="F173" s="4"/>
      <c r="G173" s="4"/>
      <c r="H173" s="4">
        <v>1</v>
      </c>
      <c r="I173" s="4"/>
      <c r="J173" s="4">
        <v>10</v>
      </c>
      <c r="L173" s="10">
        <f t="shared" si="2"/>
        <v>0</v>
      </c>
      <c r="M173" s="30"/>
      <c r="N173" s="6"/>
      <c r="O173" s="7"/>
      <c r="P173" s="7"/>
    </row>
    <row r="174" spans="2:16" ht="15" thickBot="1">
      <c r="B174" s="5" t="s">
        <v>206</v>
      </c>
      <c r="C174" s="4">
        <v>1</v>
      </c>
      <c r="D174" s="2">
        <v>1</v>
      </c>
      <c r="E174" s="4"/>
      <c r="F174" s="4"/>
      <c r="G174" s="4"/>
      <c r="H174" s="4">
        <v>1</v>
      </c>
      <c r="I174" s="4"/>
      <c r="J174" s="4">
        <v>2</v>
      </c>
      <c r="L174" s="10">
        <f t="shared" si="2"/>
        <v>0</v>
      </c>
      <c r="M174" s="30"/>
      <c r="N174" s="6"/>
      <c r="O174" s="7"/>
      <c r="P174" s="7"/>
    </row>
    <row r="175" spans="2:16" ht="15" thickBot="1">
      <c r="B175" s="5" t="s">
        <v>203</v>
      </c>
      <c r="C175" s="4">
        <v>1</v>
      </c>
      <c r="D175" s="4"/>
      <c r="E175" s="4"/>
      <c r="F175" s="4"/>
      <c r="G175" s="4"/>
      <c r="H175" s="4">
        <v>1</v>
      </c>
      <c r="I175" s="4"/>
      <c r="J175" s="4">
        <v>0.06</v>
      </c>
      <c r="L175" s="10">
        <f t="shared" si="2"/>
        <v>0</v>
      </c>
      <c r="M175" s="30"/>
      <c r="N175" s="6"/>
      <c r="O175" s="7"/>
      <c r="P175" s="7"/>
    </row>
    <row r="176" spans="2:16" ht="15" thickBot="1">
      <c r="B176" s="5" t="s">
        <v>177</v>
      </c>
      <c r="C176" s="4">
        <v>1</v>
      </c>
      <c r="D176" s="4"/>
      <c r="E176" s="4"/>
      <c r="F176" s="4"/>
      <c r="G176" s="4"/>
      <c r="H176" s="4">
        <v>1</v>
      </c>
      <c r="I176" s="4"/>
      <c r="J176" s="4">
        <v>1</v>
      </c>
      <c r="L176" s="10">
        <f t="shared" si="2"/>
        <v>0</v>
      </c>
      <c r="M176" s="30"/>
      <c r="N176" s="6"/>
      <c r="O176" s="7"/>
      <c r="P176" s="7"/>
    </row>
    <row r="177" spans="1:16" ht="15" thickBot="1">
      <c r="B177" s="5" t="s">
        <v>176</v>
      </c>
      <c r="C177" s="4">
        <v>1</v>
      </c>
      <c r="D177" s="4"/>
      <c r="E177" s="4"/>
      <c r="F177" s="4"/>
      <c r="G177" s="4"/>
      <c r="H177" s="4">
        <v>1</v>
      </c>
      <c r="I177" s="4"/>
      <c r="J177" s="4">
        <v>0.2</v>
      </c>
      <c r="L177" s="10">
        <f t="shared" si="2"/>
        <v>0</v>
      </c>
      <c r="M177" s="30"/>
      <c r="N177" s="6"/>
      <c r="O177" s="7"/>
      <c r="P177" s="7"/>
    </row>
    <row r="178" spans="1:16" ht="15" thickBot="1">
      <c r="B178" s="5" t="s">
        <v>198</v>
      </c>
      <c r="C178" s="4">
        <v>1</v>
      </c>
      <c r="D178" s="4"/>
      <c r="E178" s="4"/>
      <c r="F178" s="4"/>
      <c r="G178" s="4"/>
      <c r="H178" s="4">
        <v>1</v>
      </c>
      <c r="I178" s="4"/>
      <c r="J178" s="4">
        <v>1</v>
      </c>
      <c r="L178" s="10">
        <f t="shared" si="2"/>
        <v>0</v>
      </c>
      <c r="M178" s="30"/>
      <c r="N178" s="6"/>
      <c r="O178" s="7"/>
      <c r="P178" s="7"/>
    </row>
    <row r="179" spans="1:16" ht="15" thickBot="1">
      <c r="B179" s="5" t="s">
        <v>216</v>
      </c>
      <c r="C179" s="4">
        <v>1</v>
      </c>
      <c r="D179" s="4"/>
      <c r="E179" s="4"/>
      <c r="F179" s="4"/>
      <c r="G179" s="4"/>
      <c r="H179" s="4">
        <v>1</v>
      </c>
      <c r="I179" s="4"/>
      <c r="J179" s="4">
        <v>0.4</v>
      </c>
      <c r="L179" s="10">
        <f t="shared" si="2"/>
        <v>0</v>
      </c>
      <c r="M179" s="30"/>
      <c r="N179" s="6"/>
      <c r="O179" s="7"/>
      <c r="P179" s="7"/>
    </row>
    <row r="180" spans="1:16" ht="15" thickBot="1">
      <c r="B180" s="5" t="s">
        <v>207</v>
      </c>
      <c r="C180" s="4">
        <v>1</v>
      </c>
      <c r="D180" s="4"/>
      <c r="E180" s="4"/>
      <c r="F180" s="4"/>
      <c r="G180" s="4"/>
      <c r="H180" s="4">
        <v>1</v>
      </c>
      <c r="I180" s="4"/>
      <c r="J180" s="1">
        <v>1248</v>
      </c>
      <c r="L180" s="10">
        <f t="shared" si="2"/>
        <v>0</v>
      </c>
      <c r="M180" s="30"/>
      <c r="N180" s="6"/>
      <c r="O180" s="7"/>
      <c r="P180" s="7"/>
    </row>
    <row r="181" spans="1:16" ht="15" thickBot="1">
      <c r="B181" s="5" t="s">
        <v>211</v>
      </c>
      <c r="C181" s="4">
        <v>1</v>
      </c>
      <c r="D181" s="4"/>
      <c r="E181" s="4"/>
      <c r="F181" s="4"/>
      <c r="G181" s="4"/>
      <c r="H181" s="4">
        <v>1</v>
      </c>
      <c r="I181" s="4"/>
      <c r="J181" s="4">
        <v>200</v>
      </c>
      <c r="L181" s="10">
        <f t="shared" si="2"/>
        <v>0</v>
      </c>
      <c r="M181" s="30"/>
      <c r="N181" s="6"/>
      <c r="O181" s="7"/>
      <c r="P181" s="7"/>
    </row>
    <row r="182" spans="1:16" ht="15" thickBot="1">
      <c r="B182" s="5" t="s">
        <v>110</v>
      </c>
      <c r="C182" s="4">
        <v>1</v>
      </c>
      <c r="D182" s="4"/>
      <c r="E182" s="4"/>
      <c r="F182" s="4"/>
      <c r="G182" s="4"/>
      <c r="H182" s="4">
        <v>1</v>
      </c>
      <c r="I182" s="4"/>
      <c r="J182" s="4">
        <v>0.04</v>
      </c>
      <c r="L182" s="10">
        <f t="shared" si="2"/>
        <v>0</v>
      </c>
      <c r="M182" s="30"/>
      <c r="N182" s="6"/>
      <c r="O182" s="7"/>
      <c r="P182" s="7"/>
    </row>
    <row r="183" spans="1:16" ht="21.6" thickBot="1">
      <c r="B183" s="5" t="s">
        <v>135</v>
      </c>
      <c r="C183" s="4">
        <v>1</v>
      </c>
      <c r="D183" s="2">
        <v>1</v>
      </c>
      <c r="E183" s="4"/>
      <c r="F183" s="4"/>
      <c r="G183" s="4"/>
      <c r="H183" s="4">
        <v>1</v>
      </c>
      <c r="I183" s="4"/>
      <c r="J183" s="4">
        <v>0.1</v>
      </c>
      <c r="L183" s="10">
        <f t="shared" si="2"/>
        <v>0</v>
      </c>
      <c r="M183" s="30"/>
      <c r="N183" s="6"/>
      <c r="O183" s="7"/>
      <c r="P183" s="7"/>
    </row>
    <row r="184" spans="1:16" ht="21.6" thickBot="1">
      <c r="B184" s="5" t="s">
        <v>208</v>
      </c>
      <c r="C184" s="4">
        <v>1</v>
      </c>
      <c r="D184" s="4"/>
      <c r="E184" s="4"/>
      <c r="F184" s="4"/>
      <c r="G184" s="4"/>
      <c r="H184" s="4">
        <v>1</v>
      </c>
      <c r="I184" s="4"/>
      <c r="J184" s="4">
        <v>9</v>
      </c>
      <c r="L184" s="10">
        <f t="shared" si="2"/>
        <v>0</v>
      </c>
      <c r="M184" s="30"/>
      <c r="N184" s="6"/>
      <c r="O184" s="7"/>
      <c r="P184" s="7"/>
    </row>
    <row r="185" spans="1:16" ht="15" thickBot="1">
      <c r="B185" s="5" t="s">
        <v>100</v>
      </c>
      <c r="C185" s="4">
        <v>1</v>
      </c>
      <c r="D185" s="4"/>
      <c r="E185" s="4"/>
      <c r="F185" s="4"/>
      <c r="G185" s="4"/>
      <c r="H185" s="4">
        <v>1</v>
      </c>
      <c r="I185" s="4"/>
      <c r="J185" s="4">
        <v>23</v>
      </c>
      <c r="L185" s="10">
        <f t="shared" si="2"/>
        <v>0</v>
      </c>
      <c r="M185" s="30"/>
      <c r="N185" s="6"/>
      <c r="O185" s="7"/>
      <c r="P185" s="7"/>
    </row>
    <row r="186" spans="1:16" ht="15" thickBot="1">
      <c r="B186" s="5" t="s">
        <v>209</v>
      </c>
      <c r="C186" s="4">
        <v>1</v>
      </c>
      <c r="D186" s="4"/>
      <c r="E186" s="4"/>
      <c r="F186" s="4"/>
      <c r="G186" s="4"/>
      <c r="H186" s="4">
        <v>1</v>
      </c>
      <c r="I186" s="4"/>
      <c r="J186" s="4">
        <v>0.06</v>
      </c>
      <c r="L186" s="10">
        <f t="shared" si="2"/>
        <v>0</v>
      </c>
      <c r="M186" s="30"/>
      <c r="N186" s="6"/>
      <c r="O186" s="7"/>
      <c r="P186" s="7"/>
    </row>
    <row r="187" spans="1:16" ht="15" thickBot="1">
      <c r="B187" s="5" t="s">
        <v>204</v>
      </c>
      <c r="C187" s="4">
        <v>1</v>
      </c>
      <c r="D187" s="4"/>
      <c r="E187" s="4"/>
      <c r="F187" s="4"/>
      <c r="G187" s="4"/>
      <c r="H187" s="4">
        <v>1</v>
      </c>
      <c r="I187" s="4"/>
      <c r="J187" s="4">
        <v>0.9</v>
      </c>
      <c r="L187" s="10">
        <f t="shared" si="2"/>
        <v>0</v>
      </c>
      <c r="M187" s="30"/>
      <c r="N187" s="6"/>
      <c r="O187" s="7"/>
      <c r="P187" s="7"/>
    </row>
    <row r="188" spans="1:16" ht="15" thickBot="1">
      <c r="B188" s="20" t="s">
        <v>130</v>
      </c>
      <c r="C188" s="21">
        <v>1</v>
      </c>
      <c r="D188" s="22">
        <v>1</v>
      </c>
      <c r="E188" s="21"/>
      <c r="F188" s="21"/>
      <c r="G188" s="21"/>
      <c r="H188" s="21">
        <v>1</v>
      </c>
      <c r="I188" s="21"/>
      <c r="J188" s="21">
        <v>7.0000000000000007E-2</v>
      </c>
      <c r="L188" s="10">
        <f t="shared" si="2"/>
        <v>0</v>
      </c>
      <c r="M188" s="30"/>
      <c r="N188" s="6"/>
      <c r="O188" s="7"/>
      <c r="P188" s="7"/>
    </row>
    <row r="189" spans="1:16">
      <c r="B189" s="23"/>
      <c r="C189" s="24"/>
      <c r="D189" s="24"/>
      <c r="E189" s="24"/>
      <c r="F189" s="24"/>
      <c r="G189" s="24"/>
      <c r="H189" s="24"/>
      <c r="I189" s="24"/>
      <c r="J189" s="24"/>
      <c r="L189" s="10"/>
      <c r="M189" s="30"/>
      <c r="N189" s="6"/>
      <c r="O189" s="7"/>
      <c r="P189" s="7"/>
    </row>
    <row r="190" spans="1:16">
      <c r="B190" s="23"/>
      <c r="C190" s="24"/>
      <c r="D190" s="25"/>
      <c r="E190" s="24"/>
      <c r="F190" s="24"/>
      <c r="G190" s="24"/>
      <c r="H190" s="24"/>
      <c r="I190" s="24"/>
      <c r="J190" s="24"/>
      <c r="L190" s="10"/>
      <c r="M190" s="30"/>
    </row>
    <row r="191" spans="1:16">
      <c r="A191" t="s">
        <v>227</v>
      </c>
      <c r="C191" s="6">
        <f t="shared" ref="C191:I191" si="3">SUM(C3:C190)</f>
        <v>275733</v>
      </c>
      <c r="D191" s="6">
        <f t="shared" si="3"/>
        <v>30800</v>
      </c>
      <c r="E191" s="6">
        <f t="shared" si="3"/>
        <v>11396</v>
      </c>
      <c r="F191" s="6">
        <f t="shared" si="3"/>
        <v>1365</v>
      </c>
      <c r="G191" s="6">
        <f t="shared" si="3"/>
        <v>91912</v>
      </c>
      <c r="H191" s="6">
        <f t="shared" si="3"/>
        <v>172425</v>
      </c>
      <c r="I191" s="6">
        <f t="shared" si="3"/>
        <v>7765</v>
      </c>
      <c r="J191" s="6"/>
      <c r="L191" s="10">
        <f t="shared" ref="L191:L192" si="4">(E191+I191)/C191</f>
        <v>6.9491138166269548E-2</v>
      </c>
      <c r="M191" s="30"/>
      <c r="N191" s="6"/>
      <c r="O191" s="7"/>
      <c r="P191" s="7"/>
    </row>
    <row r="192" spans="1:16">
      <c r="A192" t="s">
        <v>229</v>
      </c>
      <c r="C192" s="6">
        <f>SUM(C4:C190)</f>
        <v>194725</v>
      </c>
      <c r="D192" s="6">
        <f t="shared" ref="D192:I192" si="5">SUM(D4:D190)</f>
        <v>30759</v>
      </c>
      <c r="E192" s="6">
        <f t="shared" si="5"/>
        <v>8141</v>
      </c>
      <c r="F192" s="6">
        <f t="shared" si="5"/>
        <v>1358</v>
      </c>
      <c r="G192" s="6">
        <f t="shared" si="5"/>
        <v>20172</v>
      </c>
      <c r="H192" s="6">
        <f t="shared" si="5"/>
        <v>166412</v>
      </c>
      <c r="I192" s="6">
        <f t="shared" si="5"/>
        <v>5838</v>
      </c>
      <c r="J192" s="6"/>
      <c r="L192" s="10">
        <f t="shared" si="4"/>
        <v>7.1788419566054695E-2</v>
      </c>
      <c r="M192" s="30"/>
      <c r="N192" s="6"/>
      <c r="O192" s="7"/>
      <c r="P192" s="7"/>
    </row>
  </sheetData>
  <hyperlinks>
    <hyperlink ref="B3" r:id="rId1" display="https://www.worldometers.info/coronavirus/country/china/" xr:uid="{1B4D6AE1-A20A-4FB1-866B-70DA7461EB09}"/>
    <hyperlink ref="B4" r:id="rId2" display="https://www.worldometers.info/coronavirus/country/italy/" xr:uid="{7E3E5EAD-B221-498C-844D-25B4037E399A}"/>
    <hyperlink ref="B5" r:id="rId3" display="https://www.worldometers.info/coronavirus/country/spain/" xr:uid="{DD6DA849-80F9-49A5-ACD8-42823786ECA0}"/>
    <hyperlink ref="B6" r:id="rId4" display="https://www.worldometers.info/coronavirus/country/germany/" xr:uid="{0EE3EDF9-178C-4EDB-A29B-C9D177D880BF}"/>
    <hyperlink ref="B7" r:id="rId5" display="https://www.worldometers.info/coronavirus/country/iran/" xr:uid="{97BB8ECC-E200-4282-ABEE-B226CC5F56A1}"/>
    <hyperlink ref="B8" r:id="rId6" display="https://www.worldometers.info/coronavirus/country/us/" xr:uid="{933410E6-37AE-4FEA-85D7-8C47BF26C841}"/>
    <hyperlink ref="B9" r:id="rId7" display="https://www.worldometers.info/coronavirus/country/france/" xr:uid="{5157A44F-ADF2-4AC1-B462-547B1B3F098D}"/>
    <hyperlink ref="B10" r:id="rId8" display="https://www.worldometers.info/coronavirus/country/south-korea/" xr:uid="{3AD01924-738D-44BF-AB1D-CAFD736BC49B}"/>
    <hyperlink ref="B11" r:id="rId9" display="https://www.worldometers.info/coronavirus/country/switzerland/" xr:uid="{C920FAE7-6D81-470D-B0A7-D99E63DD9844}"/>
    <hyperlink ref="B12" r:id="rId10" display="https://www.worldometers.info/coronavirus/country/uk/" xr:uid="{E530F289-9F3B-452D-9595-2BA956B9C6AB}"/>
    <hyperlink ref="B13" r:id="rId11" display="https://www.worldometers.info/coronavirus/country/netherlands/" xr:uid="{41E68D0F-F4F7-4EAE-9F6B-0015C59432F0}"/>
    <hyperlink ref="B14" r:id="rId12" display="https://www.worldometers.info/coronavirus/country/austria/" xr:uid="{D9C36D9B-D38C-45E7-A597-8077ECEA2197}"/>
    <hyperlink ref="B15" r:id="rId13" display="https://www.worldometers.info/coronavirus/country/belgium/" xr:uid="{58530340-A726-4392-A8EF-D7FF68D91968}"/>
    <hyperlink ref="B16" r:id="rId14" display="https://www.worldometers.info/coronavirus/country/norway/" xr:uid="{20E27CB3-9D3A-4C3A-A6FB-A6FF4FA81912}"/>
    <hyperlink ref="B17" r:id="rId15" display="https://www.worldometers.info/coronavirus/country/sweden/" xr:uid="{6157F7F6-0DD2-40A7-9CE4-047D592A72AE}"/>
    <hyperlink ref="B18" r:id="rId16" display="https://www.worldometers.info/coronavirus/country/denmark/" xr:uid="{2944E967-5EA0-4003-A56D-C0146AEC29B5}"/>
    <hyperlink ref="B19" r:id="rId17" display="https://www.worldometers.info/coronavirus/country/canada/" xr:uid="{396073ED-226C-480B-B3EE-88C9DD5825DC}"/>
    <hyperlink ref="B20" r:id="rId18" display="https://www.worldometers.info/coronavirus/country/malaysia/" xr:uid="{0E75ECCF-AD12-4887-8115-8BC85DFC7941}"/>
    <hyperlink ref="B21" r:id="rId19" display="https://www.worldometers.info/coronavirus/country/portugal/" xr:uid="{D3FB8509-0B98-4C6C-B683-ED4B97E02F4A}"/>
    <hyperlink ref="B22" r:id="rId20" display="https://www.worldometers.info/coronavirus/country/brazil/" xr:uid="{3CC77320-DE2B-4158-8CFA-E17695C79890}"/>
    <hyperlink ref="B24" r:id="rId21" display="https://www.worldometers.info/coronavirus/country/australia/" xr:uid="{469FDD34-4B96-4BE8-9574-E2EE1E003F85}"/>
    <hyperlink ref="B28" r:id="rId22" display="https://www.worldometers.info/coronavirus/country/ireland/" xr:uid="{F50272BC-D599-4CA7-983B-5778EB718587}"/>
    <hyperlink ref="B31" r:id="rId23" display="https://www.worldometers.info/coronavirus/country/greece/" xr:uid="{0B672E84-F948-43E8-8229-2B812160F41C}"/>
    <hyperlink ref="B37" r:id="rId24" display="https://www.worldometers.info/coronavirus/country/poland/" xr:uid="{214DA7F5-5B88-4BF4-A8F2-57297482D139}"/>
    <hyperlink ref="B40" r:id="rId25" display="https://www.worldometers.info/coronavirus/country/indonesia/" xr:uid="{E13483B4-18ED-41CF-8748-D8DFD4B51353}"/>
    <hyperlink ref="B49" r:id="rId26" display="https://www.worldometers.info/coronavirus/country/china-hong-kong-sar/" xr:uid="{5D528BE0-697F-4E18-B26A-D05F2A49A2C0}"/>
    <hyperlink ref="B52" r:id="rId27" display="https://www.worldometers.info/coronavirus/country/philippines/" xr:uid="{D07CF91C-8DB4-43A9-9146-3E3153A2F315}"/>
    <hyperlink ref="B53" r:id="rId28" display="https://www.worldometers.info/coronavirus/country/iraq/" xr:uid="{624DAC2D-0654-4470-BC8D-A24737A73212}"/>
    <hyperlink ref="B72" r:id="rId29" display="https://www.worldometers.info/coronavirus/country/algeria/" xr:uid="{7C32E14E-15AC-4CA7-A2C8-5028EE36307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7058D-159F-4FA1-A47C-15E37BA33FAA}">
  <dimension ref="A1:R217"/>
  <sheetViews>
    <sheetView zoomScale="90" zoomScaleNormal="90" workbookViewId="0">
      <pane xSplit="2" ySplit="1" topLeftCell="C2" activePane="bottomRight" state="frozen"/>
      <selection pane="bottomRight"/>
      <selection pane="bottomLeft" activeCell="A2" sqref="A2"/>
      <selection pane="topRight" activeCell="C1" sqref="C1"/>
    </sheetView>
  </sheetViews>
  <sheetFormatPr defaultRowHeight="14.45"/>
  <cols>
    <col min="1" max="1" width="16.5703125" customWidth="1"/>
    <col min="2" max="2" width="14" customWidth="1"/>
    <col min="3" max="3" width="11.42578125" bestFit="1" customWidth="1"/>
    <col min="4" max="4" width="10.5703125" customWidth="1"/>
    <col min="5" max="5" width="11.42578125" customWidth="1"/>
    <col min="6" max="6" width="11.28515625" customWidth="1"/>
    <col min="7" max="7" width="15.42578125" customWidth="1"/>
    <col min="8" max="8" width="11.5703125" customWidth="1"/>
    <col min="9" max="9" width="13.42578125" customWidth="1"/>
    <col min="10" max="10" width="18.28515625" customWidth="1"/>
    <col min="11" max="11" width="14.85546875" customWidth="1"/>
    <col min="12" max="12" width="12.5703125" customWidth="1"/>
    <col min="13" max="13" width="11.140625" customWidth="1"/>
    <col min="14" max="14" width="30.85546875" style="8" customWidth="1"/>
    <col min="15" max="15" width="13.7109375" style="29" customWidth="1"/>
    <col min="16" max="16" width="18.28515625" customWidth="1"/>
  </cols>
  <sheetData>
    <row r="1" spans="1:18" ht="29.45" thickBot="1">
      <c r="A1" s="105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63" t="s">
        <v>9</v>
      </c>
      <c r="K1" s="63" t="s">
        <v>10</v>
      </c>
      <c r="L1" s="31" t="s">
        <v>11</v>
      </c>
      <c r="M1" s="63" t="s">
        <v>12</v>
      </c>
      <c r="N1" s="8" t="s">
        <v>13</v>
      </c>
      <c r="O1" s="29" t="s">
        <v>14</v>
      </c>
      <c r="P1" s="8" t="s">
        <v>15</v>
      </c>
      <c r="Q1" s="8"/>
      <c r="R1" s="8"/>
    </row>
    <row r="2" spans="1:18" ht="15" thickBot="1">
      <c r="B2" s="36"/>
      <c r="C2" s="37"/>
      <c r="D2" s="37"/>
      <c r="E2" s="37"/>
      <c r="F2" s="37"/>
      <c r="G2" s="37"/>
      <c r="H2" s="37"/>
      <c r="I2" s="37"/>
      <c r="J2" s="37"/>
      <c r="K2" s="37"/>
      <c r="L2" s="37"/>
      <c r="M2" s="38"/>
      <c r="P2" s="8"/>
      <c r="Q2" s="8"/>
      <c r="R2" s="8"/>
    </row>
    <row r="3" spans="1:18" ht="15" thickBot="1">
      <c r="B3" s="66" t="s">
        <v>226</v>
      </c>
      <c r="C3" s="64">
        <v>1271875</v>
      </c>
      <c r="D3" s="64">
        <v>70392</v>
      </c>
      <c r="E3" s="64">
        <v>69405</v>
      </c>
      <c r="F3" s="64">
        <v>4715</v>
      </c>
      <c r="G3" s="64">
        <v>261424</v>
      </c>
      <c r="H3" s="64">
        <v>941046</v>
      </c>
      <c r="I3" s="64">
        <v>45614</v>
      </c>
      <c r="J3" s="65">
        <v>163</v>
      </c>
      <c r="K3" s="65">
        <v>8.9</v>
      </c>
      <c r="L3" s="65"/>
      <c r="M3" s="65"/>
      <c r="N3" s="10">
        <f>(E3+I3)/C3</f>
        <v>9.0432628992628994E-2</v>
      </c>
      <c r="O3" s="59">
        <f>I3/H3</f>
        <v>4.8471594374770201E-2</v>
      </c>
      <c r="P3" s="7">
        <f>E3/(E3+G3)</f>
        <v>0.20979116099253692</v>
      </c>
      <c r="Q3" s="8"/>
      <c r="R3" s="8"/>
    </row>
    <row r="4" spans="1:18" ht="15" thickBot="1">
      <c r="A4" s="93">
        <f>(L4/C4)*(M4/1000000)</f>
        <v>2.7782310733304196E-2</v>
      </c>
      <c r="B4" s="17" t="s">
        <v>73</v>
      </c>
      <c r="C4" s="1">
        <v>336327</v>
      </c>
      <c r="D4" s="14">
        <v>24970</v>
      </c>
      <c r="E4" s="1">
        <v>9605</v>
      </c>
      <c r="F4" s="76">
        <v>1154</v>
      </c>
      <c r="G4" s="1">
        <v>17245</v>
      </c>
      <c r="H4" s="1">
        <v>309477</v>
      </c>
      <c r="I4" s="1">
        <v>8702</v>
      </c>
      <c r="J4" s="1">
        <v>1016</v>
      </c>
      <c r="K4" s="4">
        <v>29</v>
      </c>
      <c r="L4" s="1">
        <v>1758694</v>
      </c>
      <c r="M4" s="1">
        <v>5313</v>
      </c>
      <c r="N4" s="10">
        <f>(E4+I4)/C4</f>
        <v>5.4432144906593878E-2</v>
      </c>
      <c r="O4" s="59">
        <f>I4/H4</f>
        <v>2.8118406214355185E-2</v>
      </c>
      <c r="P4" s="7">
        <f>E4/(E4+G4)</f>
        <v>0.35772811918063313</v>
      </c>
      <c r="Q4" s="7"/>
      <c r="R4" s="7"/>
    </row>
    <row r="5" spans="1:18" ht="15" thickBot="1">
      <c r="A5" s="93">
        <f t="shared" ref="A5:A68" si="0">(L5/C5)*(M5/1000000)</f>
        <v>2.0475479695547149E-2</v>
      </c>
      <c r="B5" s="17" t="s">
        <v>79</v>
      </c>
      <c r="C5" s="1">
        <v>131646</v>
      </c>
      <c r="D5" s="14">
        <v>5478</v>
      </c>
      <c r="E5" s="1">
        <v>12641</v>
      </c>
      <c r="F5" s="3">
        <v>694</v>
      </c>
      <c r="G5" s="1">
        <v>38080</v>
      </c>
      <c r="H5" s="1">
        <v>80925</v>
      </c>
      <c r="I5" s="1">
        <v>6861</v>
      </c>
      <c r="J5" s="1">
        <v>2816</v>
      </c>
      <c r="K5" s="4">
        <v>270</v>
      </c>
      <c r="L5" s="1">
        <v>355000</v>
      </c>
      <c r="M5" s="1">
        <v>7593</v>
      </c>
      <c r="N5" s="10">
        <f t="shared" ref="N5:N68" si="1">(E5+I5)/C5</f>
        <v>0.14813970800480075</v>
      </c>
      <c r="O5" s="59">
        <f>I5/H5</f>
        <v>8.4782205746061171E-2</v>
      </c>
      <c r="P5" s="7">
        <f t="shared" ref="P5:P68" si="2">E5/(E5+G5)</f>
        <v>0.24922615879024468</v>
      </c>
      <c r="Q5" s="7"/>
      <c r="R5" s="7"/>
    </row>
    <row r="6" spans="1:18" ht="15" thickBot="1">
      <c r="A6" s="93">
        <f t="shared" si="0"/>
        <v>6.1323541241430655E-2</v>
      </c>
      <c r="B6" s="17" t="s">
        <v>62</v>
      </c>
      <c r="C6" s="1">
        <v>128948</v>
      </c>
      <c r="D6" s="14">
        <v>4316</v>
      </c>
      <c r="E6" s="1">
        <v>15887</v>
      </c>
      <c r="F6" s="3">
        <v>525</v>
      </c>
      <c r="G6" s="1">
        <v>21815</v>
      </c>
      <c r="H6" s="1">
        <v>91246</v>
      </c>
      <c r="I6" s="1">
        <v>3977</v>
      </c>
      <c r="J6" s="1">
        <v>2133</v>
      </c>
      <c r="K6" s="4">
        <v>263</v>
      </c>
      <c r="L6" s="1">
        <v>691461</v>
      </c>
      <c r="M6" s="1">
        <v>11436</v>
      </c>
      <c r="N6" s="10">
        <f t="shared" si="1"/>
        <v>0.15404659242485344</v>
      </c>
      <c r="O6" s="59">
        <f>I6/H6</f>
        <v>4.3585472239879006E-2</v>
      </c>
      <c r="P6" s="7">
        <f t="shared" si="2"/>
        <v>0.42138348098244127</v>
      </c>
      <c r="Q6" s="7"/>
      <c r="R6" s="7"/>
    </row>
    <row r="7" spans="1:18" ht="15" thickBot="1">
      <c r="A7" s="93">
        <f t="shared" si="0"/>
        <v>0.10055789898424937</v>
      </c>
      <c r="B7" s="17" t="s">
        <v>52</v>
      </c>
      <c r="C7" s="1">
        <v>100123</v>
      </c>
      <c r="D7" s="14">
        <v>4031</v>
      </c>
      <c r="E7" s="1">
        <v>1584</v>
      </c>
      <c r="F7" s="3">
        <v>140</v>
      </c>
      <c r="G7" s="1">
        <v>28700</v>
      </c>
      <c r="H7" s="1">
        <v>69839</v>
      </c>
      <c r="I7" s="1">
        <v>3936</v>
      </c>
      <c r="J7" s="1">
        <v>1195</v>
      </c>
      <c r="K7" s="4">
        <v>19</v>
      </c>
      <c r="L7" s="1">
        <v>918460</v>
      </c>
      <c r="M7" s="1">
        <v>10962</v>
      </c>
      <c r="N7" s="10">
        <f t="shared" si="1"/>
        <v>5.5132187409486333E-2</v>
      </c>
      <c r="O7" s="59">
        <f t="shared" ref="O7:O70" si="3">I7/H7</f>
        <v>5.635819527771016E-2</v>
      </c>
      <c r="P7" s="7">
        <f t="shared" si="2"/>
        <v>5.2304847444194953E-2</v>
      </c>
      <c r="Q7" s="7"/>
      <c r="R7" s="7"/>
    </row>
    <row r="8" spans="1:18" ht="15" thickBot="1">
      <c r="A8" s="93">
        <f t="shared" si="0"/>
        <v>8.2997096478850483E-3</v>
      </c>
      <c r="B8" s="17" t="s">
        <v>95</v>
      </c>
      <c r="C8" s="1">
        <v>92839</v>
      </c>
      <c r="D8" s="14">
        <v>2886</v>
      </c>
      <c r="E8" s="1">
        <v>8078</v>
      </c>
      <c r="F8" s="3">
        <v>518</v>
      </c>
      <c r="G8" s="1">
        <v>16183</v>
      </c>
      <c r="H8" s="1">
        <v>68578</v>
      </c>
      <c r="I8" s="1">
        <v>6838</v>
      </c>
      <c r="J8" s="1">
        <v>1422</v>
      </c>
      <c r="K8" s="4">
        <v>124</v>
      </c>
      <c r="L8" s="1">
        <v>224254</v>
      </c>
      <c r="M8" s="1">
        <v>3436</v>
      </c>
      <c r="N8" s="10">
        <f t="shared" si="1"/>
        <v>0.16066523766951388</v>
      </c>
      <c r="O8" s="59">
        <f t="shared" si="3"/>
        <v>9.9711277669223372E-2</v>
      </c>
      <c r="P8" s="7">
        <f t="shared" si="2"/>
        <v>0.33296236758583736</v>
      </c>
      <c r="Q8" s="7"/>
      <c r="R8" s="7"/>
    </row>
    <row r="9" spans="1:18" s="11" customFormat="1" ht="15" thickBot="1">
      <c r="A9" s="93">
        <f t="shared" si="0"/>
        <v>0</v>
      </c>
      <c r="B9" s="17" t="s">
        <v>147</v>
      </c>
      <c r="C9" s="1">
        <v>81669</v>
      </c>
      <c r="D9" s="4"/>
      <c r="E9" s="1">
        <v>3329</v>
      </c>
      <c r="F9" s="4"/>
      <c r="G9" s="1">
        <v>76964</v>
      </c>
      <c r="H9" s="1">
        <v>1376</v>
      </c>
      <c r="I9" s="4">
        <v>295</v>
      </c>
      <c r="J9" s="4">
        <v>57</v>
      </c>
      <c r="K9" s="4">
        <v>2</v>
      </c>
      <c r="L9" s="4"/>
      <c r="M9" s="4"/>
      <c r="N9" s="10">
        <f t="shared" si="1"/>
        <v>4.4374242368585386E-2</v>
      </c>
      <c r="O9" s="59">
        <f t="shared" si="3"/>
        <v>0.21438953488372092</v>
      </c>
      <c r="P9" s="7">
        <f t="shared" si="2"/>
        <v>4.1460650368027104E-2</v>
      </c>
      <c r="Q9" s="7"/>
      <c r="R9" s="7"/>
    </row>
    <row r="10" spans="1:18" ht="15" thickBot="1">
      <c r="A10" s="93">
        <f t="shared" si="0"/>
        <v>7.0725105622917589E-3</v>
      </c>
      <c r="B10" s="17" t="s">
        <v>99</v>
      </c>
      <c r="C10" s="1">
        <v>58226</v>
      </c>
      <c r="D10" s="14">
        <v>2483</v>
      </c>
      <c r="E10" s="1">
        <v>3603</v>
      </c>
      <c r="F10" s="3">
        <v>151</v>
      </c>
      <c r="G10" s="1">
        <v>19736</v>
      </c>
      <c r="H10" s="1">
        <v>34887</v>
      </c>
      <c r="I10" s="1">
        <v>4103</v>
      </c>
      <c r="J10" s="4">
        <v>693</v>
      </c>
      <c r="K10" s="4">
        <v>43</v>
      </c>
      <c r="L10" s="1">
        <v>186000</v>
      </c>
      <c r="M10" s="1">
        <v>2214</v>
      </c>
      <c r="N10" s="10">
        <f t="shared" si="1"/>
        <v>0.13234637447188541</v>
      </c>
      <c r="O10" s="59">
        <f t="shared" si="3"/>
        <v>0.11760827815518675</v>
      </c>
      <c r="P10" s="7">
        <f t="shared" si="2"/>
        <v>0.15437679420712114</v>
      </c>
      <c r="Q10" s="7"/>
      <c r="R10" s="7"/>
    </row>
    <row r="11" spans="1:18" ht="15" thickBot="1">
      <c r="A11" s="93">
        <f t="shared" si="0"/>
        <v>1.1779046981550433E-2</v>
      </c>
      <c r="B11" s="17" t="s">
        <v>89</v>
      </c>
      <c r="C11" s="1">
        <v>47806</v>
      </c>
      <c r="D11" s="14">
        <v>5903</v>
      </c>
      <c r="E11" s="1">
        <v>4934</v>
      </c>
      <c r="F11" s="3">
        <v>621</v>
      </c>
      <c r="G11" s="4">
        <v>135</v>
      </c>
      <c r="H11" s="1">
        <v>42737</v>
      </c>
      <c r="I11" s="1">
        <v>1559</v>
      </c>
      <c r="J11" s="4">
        <v>704</v>
      </c>
      <c r="K11" s="4">
        <v>73</v>
      </c>
      <c r="L11" s="1">
        <v>195524</v>
      </c>
      <c r="M11" s="1">
        <v>2880</v>
      </c>
      <c r="N11" s="10">
        <f t="shared" si="1"/>
        <v>0.13581977157678951</v>
      </c>
      <c r="O11" s="59">
        <f t="shared" si="3"/>
        <v>3.6478929265039664E-2</v>
      </c>
      <c r="P11" s="7">
        <f t="shared" si="2"/>
        <v>0.97336752811205363</v>
      </c>
      <c r="Q11" s="7"/>
      <c r="R11" s="7"/>
    </row>
    <row r="12" spans="1:18" ht="15" thickBot="1">
      <c r="A12" s="93">
        <f t="shared" si="0"/>
        <v>1.4418271639144409E-2</v>
      </c>
      <c r="B12" s="17" t="s">
        <v>87</v>
      </c>
      <c r="C12" s="1">
        <v>27069</v>
      </c>
      <c r="D12" s="14">
        <v>3135</v>
      </c>
      <c r="E12" s="4">
        <v>574</v>
      </c>
      <c r="F12" s="3">
        <v>73</v>
      </c>
      <c r="G12" s="1">
        <v>1042</v>
      </c>
      <c r="H12" s="1">
        <v>25453</v>
      </c>
      <c r="I12" s="1">
        <v>1381</v>
      </c>
      <c r="J12" s="4">
        <v>321</v>
      </c>
      <c r="K12" s="4">
        <v>7</v>
      </c>
      <c r="L12" s="1">
        <v>181445</v>
      </c>
      <c r="M12" s="1">
        <v>2151</v>
      </c>
      <c r="N12" s="10">
        <f t="shared" si="1"/>
        <v>7.2222837932690534E-2</v>
      </c>
      <c r="O12" s="59">
        <f t="shared" si="3"/>
        <v>5.4256865595411152E-2</v>
      </c>
      <c r="P12" s="7">
        <f t="shared" si="2"/>
        <v>0.35519801980198018</v>
      </c>
      <c r="Q12" s="7"/>
      <c r="R12" s="7"/>
    </row>
    <row r="13" spans="1:18" ht="15" thickBot="1">
      <c r="A13" s="93">
        <f t="shared" si="0"/>
        <v>0.13670369668246446</v>
      </c>
      <c r="B13" s="17" t="s">
        <v>46</v>
      </c>
      <c r="C13" s="1">
        <v>21100</v>
      </c>
      <c r="D13" s="2">
        <v>595</v>
      </c>
      <c r="E13" s="4">
        <v>715</v>
      </c>
      <c r="F13" s="3">
        <v>49</v>
      </c>
      <c r="G13" s="1">
        <v>6415</v>
      </c>
      <c r="H13" s="1">
        <v>13970</v>
      </c>
      <c r="I13" s="4">
        <v>391</v>
      </c>
      <c r="J13" s="1">
        <v>2438</v>
      </c>
      <c r="K13" s="4">
        <v>83</v>
      </c>
      <c r="L13" s="1">
        <v>158000</v>
      </c>
      <c r="M13" s="1">
        <v>18256</v>
      </c>
      <c r="N13" s="10">
        <f t="shared" si="1"/>
        <v>5.241706161137441E-2</v>
      </c>
      <c r="O13" s="59">
        <f t="shared" si="3"/>
        <v>2.7988546886184681E-2</v>
      </c>
      <c r="P13" s="7">
        <f t="shared" si="2"/>
        <v>0.1002805049088359</v>
      </c>
      <c r="Q13" s="7"/>
      <c r="R13" s="7"/>
    </row>
    <row r="14" spans="1:18" ht="15" thickBot="1">
      <c r="A14" s="93">
        <f t="shared" si="0"/>
        <v>2.1471738357625312E-2</v>
      </c>
      <c r="B14" s="17" t="s">
        <v>77</v>
      </c>
      <c r="C14" s="1">
        <v>19691</v>
      </c>
      <c r="D14" s="14">
        <v>1260</v>
      </c>
      <c r="E14" s="1">
        <v>1447</v>
      </c>
      <c r="F14" s="3">
        <v>164</v>
      </c>
      <c r="G14" s="1">
        <v>3751</v>
      </c>
      <c r="H14" s="1">
        <v>14493</v>
      </c>
      <c r="I14" s="1">
        <v>1261</v>
      </c>
      <c r="J14" s="1">
        <v>1699</v>
      </c>
      <c r="K14" s="4">
        <v>125</v>
      </c>
      <c r="L14" s="1">
        <v>70000</v>
      </c>
      <c r="M14" s="1">
        <v>6040</v>
      </c>
      <c r="N14" s="10">
        <f t="shared" si="1"/>
        <v>0.13752475750342796</v>
      </c>
      <c r="O14" s="59">
        <f t="shared" si="3"/>
        <v>8.700752087214518E-2</v>
      </c>
      <c r="P14" s="7">
        <f t="shared" si="2"/>
        <v>0.27837629857637552</v>
      </c>
      <c r="Q14" s="7"/>
      <c r="R14" s="7"/>
    </row>
    <row r="15" spans="1:18" ht="15" thickBot="1">
      <c r="A15" s="93">
        <f t="shared" si="0"/>
        <v>1.859287518906504E-2</v>
      </c>
      <c r="B15" s="17" t="s">
        <v>84</v>
      </c>
      <c r="C15" s="1">
        <v>17851</v>
      </c>
      <c r="D15" s="14">
        <v>1224</v>
      </c>
      <c r="E15" s="1">
        <v>1766</v>
      </c>
      <c r="F15" s="3">
        <v>115</v>
      </c>
      <c r="G15" s="4">
        <v>250</v>
      </c>
      <c r="H15" s="1">
        <v>15835</v>
      </c>
      <c r="I15" s="1">
        <v>1385</v>
      </c>
      <c r="J15" s="1">
        <v>1042</v>
      </c>
      <c r="K15" s="4">
        <v>103</v>
      </c>
      <c r="L15" s="1">
        <v>75415</v>
      </c>
      <c r="M15" s="1">
        <v>4401</v>
      </c>
      <c r="N15" s="10">
        <f t="shared" si="1"/>
        <v>0.17651672175228278</v>
      </c>
      <c r="O15" s="59">
        <f t="shared" si="3"/>
        <v>8.746447742342911E-2</v>
      </c>
      <c r="P15" s="7">
        <f t="shared" si="2"/>
        <v>0.87599206349206349</v>
      </c>
      <c r="Q15" s="7"/>
      <c r="R15" s="7"/>
    </row>
    <row r="16" spans="1:18" ht="15" thickBot="1">
      <c r="A16" s="93">
        <f t="shared" si="0"/>
        <v>0.1726994649303765</v>
      </c>
      <c r="B16" s="17" t="s">
        <v>43</v>
      </c>
      <c r="C16" s="1">
        <v>15512</v>
      </c>
      <c r="D16" s="14">
        <v>1600</v>
      </c>
      <c r="E16" s="4">
        <v>280</v>
      </c>
      <c r="F16" s="3">
        <v>49</v>
      </c>
      <c r="G16" s="1">
        <v>2942</v>
      </c>
      <c r="H16" s="1">
        <v>12290</v>
      </c>
      <c r="I16" s="4">
        <v>426</v>
      </c>
      <c r="J16" s="4">
        <v>411</v>
      </c>
      <c r="K16" s="4">
        <v>7</v>
      </c>
      <c r="L16" s="1">
        <v>317972</v>
      </c>
      <c r="M16" s="1">
        <v>8425</v>
      </c>
      <c r="N16" s="10">
        <f t="shared" si="1"/>
        <v>4.5513151108818976E-2</v>
      </c>
      <c r="O16" s="59">
        <f t="shared" si="3"/>
        <v>3.4662327095199348E-2</v>
      </c>
      <c r="P16" s="7">
        <f t="shared" si="2"/>
        <v>8.6902545003103668E-2</v>
      </c>
      <c r="Q16" s="7"/>
      <c r="R16" s="7"/>
    </row>
    <row r="17" spans="1:18" ht="15" thickBot="1">
      <c r="A17" s="93">
        <f t="shared" si="0"/>
        <v>0.108299046386192</v>
      </c>
      <c r="B17" s="17" t="s">
        <v>51</v>
      </c>
      <c r="C17" s="1">
        <v>12051</v>
      </c>
      <c r="D17" s="2">
        <v>270</v>
      </c>
      <c r="E17" s="4">
        <v>204</v>
      </c>
      <c r="F17" s="3">
        <v>18</v>
      </c>
      <c r="G17" s="1">
        <v>2998</v>
      </c>
      <c r="H17" s="1">
        <v>8849</v>
      </c>
      <c r="I17" s="4">
        <v>244</v>
      </c>
      <c r="J17" s="1">
        <v>1338</v>
      </c>
      <c r="K17" s="4">
        <v>23</v>
      </c>
      <c r="L17" s="1">
        <v>108416</v>
      </c>
      <c r="M17" s="1">
        <v>12038</v>
      </c>
      <c r="N17" s="10">
        <f t="shared" si="1"/>
        <v>3.7175338146211934E-2</v>
      </c>
      <c r="O17" s="59">
        <f t="shared" si="3"/>
        <v>2.7573737145440164E-2</v>
      </c>
      <c r="P17" s="7">
        <f t="shared" si="2"/>
        <v>6.3710181136789501E-2</v>
      </c>
      <c r="Q17" s="7"/>
      <c r="R17" s="7"/>
    </row>
    <row r="18" spans="1:18" ht="15" thickBot="1">
      <c r="A18" s="93">
        <f t="shared" si="0"/>
        <v>6.4865570136549033E-2</v>
      </c>
      <c r="B18" s="17" t="s">
        <v>59</v>
      </c>
      <c r="C18" s="1">
        <v>11278</v>
      </c>
      <c r="D18" s="2">
        <v>754</v>
      </c>
      <c r="E18" s="4">
        <v>295</v>
      </c>
      <c r="F18" s="3">
        <v>29</v>
      </c>
      <c r="G18" s="4">
        <v>75</v>
      </c>
      <c r="H18" s="1">
        <v>10908</v>
      </c>
      <c r="I18" s="4">
        <v>267</v>
      </c>
      <c r="J18" s="1">
        <v>1106</v>
      </c>
      <c r="K18" s="4">
        <v>29</v>
      </c>
      <c r="L18" s="1">
        <v>86370</v>
      </c>
      <c r="M18" s="1">
        <v>8470</v>
      </c>
      <c r="N18" s="10">
        <f t="shared" si="1"/>
        <v>4.9831530413193825E-2</v>
      </c>
      <c r="O18" s="59">
        <f t="shared" si="3"/>
        <v>2.4477447744774478E-2</v>
      </c>
      <c r="P18" s="7">
        <f t="shared" si="2"/>
        <v>0.79729729729729726</v>
      </c>
      <c r="Q18" s="7"/>
      <c r="R18" s="7"/>
    </row>
    <row r="19" spans="1:18" s="11" customFormat="1" ht="15" thickBot="1">
      <c r="A19" s="93">
        <f t="shared" si="0"/>
        <v>1.2708528301886791E-3</v>
      </c>
      <c r="B19" s="17" t="s">
        <v>123</v>
      </c>
      <c r="C19" s="1">
        <v>11130</v>
      </c>
      <c r="D19" s="2">
        <v>770</v>
      </c>
      <c r="E19" s="4">
        <v>486</v>
      </c>
      <c r="F19" s="3">
        <v>41</v>
      </c>
      <c r="G19" s="4">
        <v>127</v>
      </c>
      <c r="H19" s="1">
        <v>10517</v>
      </c>
      <c r="I19" s="4">
        <v>296</v>
      </c>
      <c r="J19" s="4">
        <v>52</v>
      </c>
      <c r="K19" s="4">
        <v>2</v>
      </c>
      <c r="L19" s="1">
        <v>54824</v>
      </c>
      <c r="M19" s="4">
        <v>258</v>
      </c>
      <c r="N19" s="10">
        <f t="shared" si="1"/>
        <v>7.0260557053009889E-2</v>
      </c>
      <c r="O19" s="59">
        <f t="shared" si="3"/>
        <v>2.8144908243795758E-2</v>
      </c>
      <c r="P19" s="7">
        <f t="shared" si="2"/>
        <v>0.79282218597063625</v>
      </c>
      <c r="Q19" s="7"/>
      <c r="R19" s="7"/>
    </row>
    <row r="20" spans="1:18" ht="15" thickBot="1">
      <c r="A20" s="93">
        <f t="shared" si="0"/>
        <v>0.40531914310833256</v>
      </c>
      <c r="B20" s="17" t="s">
        <v>29</v>
      </c>
      <c r="C20" s="1">
        <v>10237</v>
      </c>
      <c r="D20" s="2">
        <v>81</v>
      </c>
      <c r="E20" s="4">
        <v>183</v>
      </c>
      <c r="F20" s="3">
        <v>6</v>
      </c>
      <c r="G20" s="1">
        <v>6463</v>
      </c>
      <c r="H20" s="1">
        <v>3591</v>
      </c>
      <c r="I20" s="4">
        <v>55</v>
      </c>
      <c r="J20" s="4">
        <v>200</v>
      </c>
      <c r="K20" s="4">
        <v>4</v>
      </c>
      <c r="L20" s="1">
        <v>461233</v>
      </c>
      <c r="M20" s="1">
        <v>8996</v>
      </c>
      <c r="N20" s="10">
        <f t="shared" si="1"/>
        <v>2.3248998730096709E-2</v>
      </c>
      <c r="O20" s="59">
        <f t="shared" si="3"/>
        <v>1.5316067947646894E-2</v>
      </c>
      <c r="P20" s="7">
        <f t="shared" si="2"/>
        <v>2.7535359614805899E-2</v>
      </c>
      <c r="Q20" s="7"/>
      <c r="R20" s="7"/>
    </row>
    <row r="21" spans="1:18" ht="15" thickBot="1">
      <c r="A21" s="93">
        <f t="shared" si="0"/>
        <v>0.11197918647686832</v>
      </c>
      <c r="B21" s="17" t="s">
        <v>49</v>
      </c>
      <c r="C21" s="1">
        <v>8430</v>
      </c>
      <c r="D21" s="2">
        <v>579</v>
      </c>
      <c r="E21" s="4">
        <v>49</v>
      </c>
      <c r="F21" s="3">
        <v>5</v>
      </c>
      <c r="G21" s="4">
        <v>477</v>
      </c>
      <c r="H21" s="1">
        <v>7904</v>
      </c>
      <c r="I21" s="4">
        <v>139</v>
      </c>
      <c r="J21" s="4">
        <v>974</v>
      </c>
      <c r="K21" s="4">
        <v>6</v>
      </c>
      <c r="L21" s="1">
        <v>90394</v>
      </c>
      <c r="M21" s="1">
        <v>10443</v>
      </c>
      <c r="N21" s="10">
        <f t="shared" si="1"/>
        <v>2.2301304863582443E-2</v>
      </c>
      <c r="O21" s="59">
        <f t="shared" si="3"/>
        <v>1.7586032388663967E-2</v>
      </c>
      <c r="P21" s="7">
        <f t="shared" si="2"/>
        <v>9.3155893536121678E-2</v>
      </c>
      <c r="Q21" s="7"/>
      <c r="R21" s="7"/>
    </row>
    <row r="22" spans="1:18" ht="15" thickBot="1">
      <c r="A22" s="93">
        <f t="shared" si="0"/>
        <v>1.9741229868228405E-2</v>
      </c>
      <c r="B22" s="17" t="s">
        <v>81</v>
      </c>
      <c r="C22" s="1">
        <v>6830</v>
      </c>
      <c r="D22" s="2">
        <v>387</v>
      </c>
      <c r="E22" s="4">
        <v>401</v>
      </c>
      <c r="F22" s="3">
        <v>28</v>
      </c>
      <c r="G22" s="4">
        <v>205</v>
      </c>
      <c r="H22" s="1">
        <v>6224</v>
      </c>
      <c r="I22" s="4">
        <v>541</v>
      </c>
      <c r="J22" s="4">
        <v>676</v>
      </c>
      <c r="K22" s="4">
        <v>40</v>
      </c>
      <c r="L22" s="1">
        <v>36900</v>
      </c>
      <c r="M22" s="1">
        <v>3654</v>
      </c>
      <c r="N22" s="10">
        <f t="shared" si="1"/>
        <v>0.13792093704245972</v>
      </c>
      <c r="O22" s="59">
        <f t="shared" si="3"/>
        <v>8.6921593830334196E-2</v>
      </c>
      <c r="P22" s="7">
        <f t="shared" si="2"/>
        <v>0.66171617161716167</v>
      </c>
      <c r="Q22" s="7"/>
      <c r="R22" s="7"/>
    </row>
    <row r="23" spans="1:18" ht="15" thickBot="1">
      <c r="A23" s="93">
        <f t="shared" si="0"/>
        <v>0.60221488034782611</v>
      </c>
      <c r="B23" s="17" t="s">
        <v>25</v>
      </c>
      <c r="C23" s="1">
        <v>5750</v>
      </c>
      <c r="D23" s="2">
        <v>200</v>
      </c>
      <c r="E23" s="4">
        <v>37</v>
      </c>
      <c r="F23" s="3">
        <v>7</v>
      </c>
      <c r="G23" s="1">
        <v>2315</v>
      </c>
      <c r="H23" s="1">
        <v>3398</v>
      </c>
      <c r="I23" s="4">
        <v>91</v>
      </c>
      <c r="J23" s="4">
        <v>225</v>
      </c>
      <c r="K23" s="4">
        <v>1</v>
      </c>
      <c r="L23" s="1">
        <v>297154</v>
      </c>
      <c r="M23" s="1">
        <v>11653</v>
      </c>
      <c r="N23" s="10">
        <f t="shared" si="1"/>
        <v>2.2260869565217393E-2</v>
      </c>
      <c r="O23" s="59">
        <f t="shared" si="3"/>
        <v>2.6780459093584463E-2</v>
      </c>
      <c r="P23" s="7">
        <f t="shared" si="2"/>
        <v>1.5731292517006803E-2</v>
      </c>
      <c r="Q23" s="7"/>
      <c r="R23" s="7"/>
    </row>
    <row r="24" spans="1:18" s="11" customFormat="1" ht="15" thickBot="1">
      <c r="A24" s="93">
        <f t="shared" si="0"/>
        <v>0.36351885352558466</v>
      </c>
      <c r="B24" s="17" t="s">
        <v>31</v>
      </c>
      <c r="C24" s="1">
        <v>5687</v>
      </c>
      <c r="D24" s="2">
        <v>137</v>
      </c>
      <c r="E24" s="4">
        <v>71</v>
      </c>
      <c r="F24" s="3">
        <v>9</v>
      </c>
      <c r="G24" s="4">
        <v>32</v>
      </c>
      <c r="H24" s="1">
        <v>5584</v>
      </c>
      <c r="I24" s="4">
        <v>89</v>
      </c>
      <c r="J24" s="1">
        <v>1049</v>
      </c>
      <c r="K24" s="4">
        <v>13</v>
      </c>
      <c r="L24" s="1">
        <v>105865</v>
      </c>
      <c r="M24" s="1">
        <v>19528</v>
      </c>
      <c r="N24" s="10">
        <f t="shared" si="1"/>
        <v>2.813434148056972E-2</v>
      </c>
      <c r="O24" s="59">
        <f t="shared" si="3"/>
        <v>1.5938395415472779E-2</v>
      </c>
      <c r="P24" s="7">
        <f t="shared" si="2"/>
        <v>0.68932038834951459</v>
      </c>
      <c r="Q24" s="13"/>
      <c r="R24" s="13"/>
    </row>
    <row r="25" spans="1:18" ht="15" thickBot="1">
      <c r="A25" s="93">
        <f t="shared" si="0"/>
        <v>0.61771608832807579</v>
      </c>
      <c r="B25" s="17" t="s">
        <v>24</v>
      </c>
      <c r="C25" s="1">
        <v>5389</v>
      </c>
      <c r="D25" s="2">
        <v>658</v>
      </c>
      <c r="E25" s="4">
        <v>45</v>
      </c>
      <c r="F25" s="3">
        <v>2</v>
      </c>
      <c r="G25" s="4">
        <v>355</v>
      </c>
      <c r="H25" s="1">
        <v>4989</v>
      </c>
      <c r="I25" s="4">
        <v>8</v>
      </c>
      <c r="J25" s="4">
        <v>37</v>
      </c>
      <c r="K25" s="4">
        <v>0.3</v>
      </c>
      <c r="L25" s="1">
        <v>697000</v>
      </c>
      <c r="M25" s="1">
        <v>4776</v>
      </c>
      <c r="N25" s="10">
        <f t="shared" si="1"/>
        <v>9.834848766004824E-3</v>
      </c>
      <c r="O25" s="59">
        <f t="shared" si="3"/>
        <v>1.6035277610743637E-3</v>
      </c>
      <c r="P25" s="7">
        <f t="shared" si="2"/>
        <v>0.1125</v>
      </c>
      <c r="Q25" s="7"/>
      <c r="R25" s="7"/>
    </row>
    <row r="26" spans="1:18" ht="15" thickBot="1">
      <c r="A26" s="93">
        <f t="shared" si="0"/>
        <v>3.7019092310772932E-2</v>
      </c>
      <c r="B26" s="17" t="s">
        <v>68</v>
      </c>
      <c r="C26" s="1">
        <v>4994</v>
      </c>
      <c r="D26" s="2">
        <v>390</v>
      </c>
      <c r="E26" s="4">
        <v>158</v>
      </c>
      <c r="F26" s="3">
        <v>21</v>
      </c>
      <c r="G26" s="4">
        <v>25</v>
      </c>
      <c r="H26" s="1">
        <v>4811</v>
      </c>
      <c r="I26" s="4">
        <v>165</v>
      </c>
      <c r="J26" s="1">
        <v>1011</v>
      </c>
      <c r="K26" s="4">
        <v>32</v>
      </c>
      <c r="L26" s="1">
        <v>30213</v>
      </c>
      <c r="M26" s="1">
        <v>6119</v>
      </c>
      <c r="N26" s="10">
        <f t="shared" si="1"/>
        <v>6.467761313576291E-2</v>
      </c>
      <c r="O26" s="59">
        <f t="shared" si="3"/>
        <v>3.4296404073997089E-2</v>
      </c>
      <c r="P26" s="7">
        <f t="shared" si="2"/>
        <v>0.86338797814207646</v>
      </c>
      <c r="Q26" s="7"/>
      <c r="R26" s="7"/>
    </row>
    <row r="27" spans="1:18" ht="15" thickBot="1">
      <c r="A27" s="93">
        <f t="shared" si="0"/>
        <v>0.13128399738391103</v>
      </c>
      <c r="B27" s="17" t="s">
        <v>48</v>
      </c>
      <c r="C27" s="1">
        <v>4587</v>
      </c>
      <c r="D27" s="2">
        <v>115</v>
      </c>
      <c r="E27" s="4">
        <v>67</v>
      </c>
      <c r="F27" s="3">
        <v>8</v>
      </c>
      <c r="G27" s="4">
        <v>96</v>
      </c>
      <c r="H27" s="1">
        <v>4424</v>
      </c>
      <c r="I27" s="4">
        <v>86</v>
      </c>
      <c r="J27" s="4">
        <v>428</v>
      </c>
      <c r="K27" s="4">
        <v>6</v>
      </c>
      <c r="L27" s="1">
        <v>80304</v>
      </c>
      <c r="M27" s="1">
        <v>7499</v>
      </c>
      <c r="N27" s="10">
        <f t="shared" si="1"/>
        <v>3.3355134074558535E-2</v>
      </c>
      <c r="O27" s="59">
        <f t="shared" si="3"/>
        <v>1.9439421338155516E-2</v>
      </c>
      <c r="P27" s="7">
        <f t="shared" si="2"/>
        <v>0.41104294478527609</v>
      </c>
      <c r="Q27" s="7"/>
      <c r="R27" s="7"/>
    </row>
    <row r="28" spans="1:18" ht="15" thickBot="1">
      <c r="A28" s="93">
        <f t="shared" si="0"/>
        <v>3.1584971594721539E-2</v>
      </c>
      <c r="B28" s="17" t="s">
        <v>72</v>
      </c>
      <c r="C28" s="1">
        <v>4471</v>
      </c>
      <c r="D28" s="2">
        <v>310</v>
      </c>
      <c r="E28" s="4">
        <v>34</v>
      </c>
      <c r="F28" s="3">
        <v>7</v>
      </c>
      <c r="G28" s="4">
        <v>618</v>
      </c>
      <c r="H28" s="1">
        <v>3819</v>
      </c>
      <c r="I28" s="4">
        <v>307</v>
      </c>
      <c r="J28" s="4">
        <v>234</v>
      </c>
      <c r="K28" s="4">
        <v>2</v>
      </c>
      <c r="L28" s="1">
        <v>51956</v>
      </c>
      <c r="M28" s="1">
        <v>2718</v>
      </c>
      <c r="N28" s="10">
        <f t="shared" si="1"/>
        <v>7.6269290986356514E-2</v>
      </c>
      <c r="O28" s="59">
        <f t="shared" si="3"/>
        <v>8.0387536004189575E-2</v>
      </c>
      <c r="P28" s="7">
        <f t="shared" si="2"/>
        <v>5.2147239263803678E-2</v>
      </c>
      <c r="Q28" s="7"/>
      <c r="R28" s="7"/>
    </row>
    <row r="29" spans="1:18" ht="15" thickBot="1">
      <c r="A29" s="93">
        <f t="shared" si="0"/>
        <v>9.5848992217898846E-2</v>
      </c>
      <c r="B29" s="17" t="s">
        <v>54</v>
      </c>
      <c r="C29" s="1">
        <v>4369</v>
      </c>
      <c r="D29" s="2">
        <v>292</v>
      </c>
      <c r="E29" s="4">
        <v>179</v>
      </c>
      <c r="F29" s="3">
        <v>18</v>
      </c>
      <c r="G29" s="1">
        <v>1327</v>
      </c>
      <c r="H29" s="1">
        <v>2863</v>
      </c>
      <c r="I29" s="4">
        <v>142</v>
      </c>
      <c r="J29" s="4">
        <v>754</v>
      </c>
      <c r="K29" s="4">
        <v>31</v>
      </c>
      <c r="L29" s="1">
        <v>49249</v>
      </c>
      <c r="M29" s="1">
        <v>8503</v>
      </c>
      <c r="N29" s="10">
        <f t="shared" si="1"/>
        <v>7.3472190432593273E-2</v>
      </c>
      <c r="O29" s="59">
        <f t="shared" si="3"/>
        <v>4.9598323436954243E-2</v>
      </c>
      <c r="P29" s="7">
        <f t="shared" si="2"/>
        <v>0.11885790172642763</v>
      </c>
      <c r="Q29" s="7"/>
      <c r="R29" s="7"/>
    </row>
    <row r="30" spans="1:18" ht="15" thickBot="1">
      <c r="A30" s="93">
        <f t="shared" si="0"/>
        <v>2.7830597014925373E-3</v>
      </c>
      <c r="B30" s="17" t="s">
        <v>113</v>
      </c>
      <c r="C30" s="1">
        <v>4288</v>
      </c>
      <c r="D30" s="2">
        <v>700</v>
      </c>
      <c r="E30" s="4">
        <v>117</v>
      </c>
      <c r="F30" s="3">
        <v>18</v>
      </c>
      <c r="G30" s="4">
        <v>328</v>
      </c>
      <c r="H30" s="1">
        <v>3843</v>
      </c>
      <c r="I30" s="4"/>
      <c r="J30" s="4">
        <v>3</v>
      </c>
      <c r="K30" s="4">
        <v>0.08</v>
      </c>
      <c r="L30" s="1">
        <v>128320</v>
      </c>
      <c r="M30" s="4">
        <v>93</v>
      </c>
      <c r="N30" s="10">
        <f t="shared" si="1"/>
        <v>2.7285447761194029E-2</v>
      </c>
      <c r="O30" s="59">
        <f t="shared" si="3"/>
        <v>0</v>
      </c>
      <c r="P30" s="7">
        <f t="shared" si="2"/>
        <v>0.26292134831460673</v>
      </c>
      <c r="Q30" s="7"/>
      <c r="R30" s="7"/>
    </row>
    <row r="31" spans="1:18" ht="15" thickBot="1">
      <c r="A31" s="93">
        <f t="shared" si="0"/>
        <v>4.2012539736713803E-2</v>
      </c>
      <c r="B31" s="17" t="s">
        <v>64</v>
      </c>
      <c r="C31" s="1">
        <v>4102</v>
      </c>
      <c r="D31" s="2">
        <v>475</v>
      </c>
      <c r="E31" s="4">
        <v>94</v>
      </c>
      <c r="F31" s="3">
        <v>15</v>
      </c>
      <c r="G31" s="4">
        <v>134</v>
      </c>
      <c r="H31" s="1">
        <v>3874</v>
      </c>
      <c r="I31" s="4">
        <v>50</v>
      </c>
      <c r="J31" s="4">
        <v>108</v>
      </c>
      <c r="K31" s="4">
        <v>2</v>
      </c>
      <c r="L31" s="1">
        <v>80757</v>
      </c>
      <c r="M31" s="1">
        <v>2134</v>
      </c>
      <c r="N31" s="10">
        <f t="shared" si="1"/>
        <v>3.5104826913700635E-2</v>
      </c>
      <c r="O31" s="59">
        <f t="shared" si="3"/>
        <v>1.2906556530717605E-2</v>
      </c>
      <c r="P31" s="7">
        <f t="shared" si="2"/>
        <v>0.41228070175438597</v>
      </c>
      <c r="Q31" s="7"/>
      <c r="R31" s="7"/>
    </row>
    <row r="32" spans="1:18" ht="15" thickBot="1">
      <c r="A32" s="93">
        <f t="shared" si="0"/>
        <v>2.0071165631469979E-2</v>
      </c>
      <c r="B32" s="17" t="s">
        <v>80</v>
      </c>
      <c r="C32" s="1">
        <v>3864</v>
      </c>
      <c r="D32" s="2">
        <v>251</v>
      </c>
      <c r="E32" s="4">
        <v>151</v>
      </c>
      <c r="F32" s="3">
        <v>5</v>
      </c>
      <c r="G32" s="4">
        <v>374</v>
      </c>
      <c r="H32" s="1">
        <v>3339</v>
      </c>
      <c r="I32" s="4">
        <v>141</v>
      </c>
      <c r="J32" s="4">
        <v>201</v>
      </c>
      <c r="K32" s="4">
        <v>8</v>
      </c>
      <c r="L32" s="1">
        <v>38623</v>
      </c>
      <c r="M32" s="1">
        <v>2008</v>
      </c>
      <c r="N32" s="10">
        <f t="shared" si="1"/>
        <v>7.5569358178053825E-2</v>
      </c>
      <c r="O32" s="59">
        <f t="shared" si="3"/>
        <v>4.2228212039532795E-2</v>
      </c>
      <c r="P32" s="7">
        <f t="shared" si="2"/>
        <v>0.28761904761904761</v>
      </c>
      <c r="Q32" s="7"/>
      <c r="R32" s="7"/>
    </row>
    <row r="33" spans="1:18" ht="15" thickBot="1">
      <c r="A33" s="93">
        <f t="shared" si="0"/>
        <v>2.2763212725286731E-2</v>
      </c>
      <c r="B33" s="17" t="s">
        <v>76</v>
      </c>
      <c r="C33" s="1">
        <v>3662</v>
      </c>
      <c r="D33" s="2">
        <v>179</v>
      </c>
      <c r="E33" s="4">
        <v>61</v>
      </c>
      <c r="F33" s="3">
        <v>4</v>
      </c>
      <c r="G33" s="1">
        <v>1005</v>
      </c>
      <c r="H33" s="1">
        <v>2596</v>
      </c>
      <c r="I33" s="4">
        <v>99</v>
      </c>
      <c r="J33" s="4">
        <v>113</v>
      </c>
      <c r="K33" s="4">
        <v>2</v>
      </c>
      <c r="L33" s="1">
        <v>51937</v>
      </c>
      <c r="M33" s="1">
        <v>1605</v>
      </c>
      <c r="N33" s="10">
        <f t="shared" si="1"/>
        <v>4.3691971600218461E-2</v>
      </c>
      <c r="O33" s="59">
        <f t="shared" si="3"/>
        <v>3.8135593220338986E-2</v>
      </c>
      <c r="P33" s="7">
        <f t="shared" si="2"/>
        <v>5.7223264540337708E-2</v>
      </c>
      <c r="Q33" s="7"/>
      <c r="R33" s="7"/>
    </row>
    <row r="34" spans="1:18" ht="15" thickBot="1">
      <c r="A34" s="93">
        <f t="shared" si="0"/>
        <v>2.3847975863960508E-3</v>
      </c>
      <c r="B34" s="17" t="s">
        <v>115</v>
      </c>
      <c r="C34" s="1">
        <v>3646</v>
      </c>
      <c r="D34" s="2">
        <v>181</v>
      </c>
      <c r="E34" s="4">
        <v>180</v>
      </c>
      <c r="F34" s="3">
        <v>8</v>
      </c>
      <c r="G34" s="4">
        <v>100</v>
      </c>
      <c r="H34" s="1">
        <v>3366</v>
      </c>
      <c r="I34" s="4">
        <v>100</v>
      </c>
      <c r="J34" s="4">
        <v>207</v>
      </c>
      <c r="K34" s="4">
        <v>10</v>
      </c>
      <c r="L34" s="1">
        <v>12386</v>
      </c>
      <c r="M34" s="4">
        <v>702</v>
      </c>
      <c r="N34" s="10">
        <f t="shared" si="1"/>
        <v>7.6796489303346135E-2</v>
      </c>
      <c r="O34" s="59">
        <f t="shared" si="3"/>
        <v>2.9708853238265002E-2</v>
      </c>
      <c r="P34" s="7">
        <f t="shared" si="2"/>
        <v>0.6428571428571429</v>
      </c>
      <c r="Q34" s="7"/>
      <c r="R34" s="7"/>
    </row>
    <row r="35" spans="1:18" ht="15" thickBot="1">
      <c r="A35" s="93">
        <f t="shared" si="0"/>
        <v>1.0800107825015403E-3</v>
      </c>
      <c r="B35" s="17" t="s">
        <v>126</v>
      </c>
      <c r="C35" s="1">
        <v>3246</v>
      </c>
      <c r="D35" s="2">
        <v>152</v>
      </c>
      <c r="E35" s="4">
        <v>152</v>
      </c>
      <c r="F35" s="3">
        <v>8</v>
      </c>
      <c r="G35" s="4">
        <v>64</v>
      </c>
      <c r="H35" s="1">
        <v>3030</v>
      </c>
      <c r="I35" s="4">
        <v>1</v>
      </c>
      <c r="J35" s="4">
        <v>30</v>
      </c>
      <c r="K35" s="4">
        <v>1</v>
      </c>
      <c r="L35" s="1">
        <v>19585</v>
      </c>
      <c r="M35" s="4">
        <v>179</v>
      </c>
      <c r="N35" s="10">
        <f t="shared" si="1"/>
        <v>4.7134935304990758E-2</v>
      </c>
      <c r="O35" s="59">
        <f t="shared" si="3"/>
        <v>3.3003300330033004E-4</v>
      </c>
      <c r="P35" s="7">
        <f t="shared" si="2"/>
        <v>0.70370370370370372</v>
      </c>
      <c r="Q35" s="7"/>
      <c r="R35" s="7"/>
    </row>
    <row r="36" spans="1:18" ht="15" thickBot="1">
      <c r="A36" s="93">
        <f t="shared" si="0"/>
        <v>1.7459075071270191E-3</v>
      </c>
      <c r="B36" s="17" t="s">
        <v>120</v>
      </c>
      <c r="C36" s="1">
        <v>3157</v>
      </c>
      <c r="D36" s="2">
        <v>339</v>
      </c>
      <c r="E36" s="4">
        <v>47</v>
      </c>
      <c r="F36" s="3">
        <v>6</v>
      </c>
      <c r="G36" s="4">
        <v>211</v>
      </c>
      <c r="H36" s="1">
        <v>2899</v>
      </c>
      <c r="I36" s="4">
        <v>18</v>
      </c>
      <c r="J36" s="4">
        <v>14</v>
      </c>
      <c r="K36" s="4">
        <v>0.2</v>
      </c>
      <c r="L36" s="1">
        <v>34885</v>
      </c>
      <c r="M36" s="4">
        <v>158</v>
      </c>
      <c r="N36" s="10">
        <f t="shared" si="1"/>
        <v>2.0589166930630346E-2</v>
      </c>
      <c r="O36" s="59">
        <f t="shared" si="3"/>
        <v>6.2090375991721283E-3</v>
      </c>
      <c r="P36" s="7">
        <f t="shared" si="2"/>
        <v>0.18217054263565891</v>
      </c>
      <c r="Q36" s="7"/>
      <c r="R36" s="7"/>
    </row>
    <row r="37" spans="1:18" ht="15" thickBot="1">
      <c r="A37" s="93">
        <f t="shared" si="0"/>
        <v>5.0199321439949032E-3</v>
      </c>
      <c r="B37" s="17" t="s">
        <v>105</v>
      </c>
      <c r="C37" s="1">
        <v>3139</v>
      </c>
      <c r="D37" s="4"/>
      <c r="E37" s="4">
        <v>77</v>
      </c>
      <c r="F37" s="4"/>
      <c r="G37" s="4">
        <v>514</v>
      </c>
      <c r="H37" s="1">
        <v>2548</v>
      </c>
      <c r="I37" s="4">
        <v>64</v>
      </c>
      <c r="J37" s="4">
        <v>25</v>
      </c>
      <c r="K37" s="4">
        <v>0.6</v>
      </c>
      <c r="L37" s="1">
        <v>44639</v>
      </c>
      <c r="M37" s="4">
        <v>353</v>
      </c>
      <c r="N37" s="10">
        <f t="shared" si="1"/>
        <v>4.4918763937559732E-2</v>
      </c>
      <c r="O37" s="59">
        <f t="shared" si="3"/>
        <v>2.5117739403453691E-2</v>
      </c>
      <c r="P37" s="7">
        <f t="shared" si="2"/>
        <v>0.13028764805414553</v>
      </c>
      <c r="Q37" s="7"/>
      <c r="R37" s="7"/>
    </row>
    <row r="38" spans="1:18" ht="15" thickBot="1">
      <c r="A38" s="93">
        <f t="shared" si="0"/>
        <v>0.31965623395149784</v>
      </c>
      <c r="B38" s="17" t="s">
        <v>33</v>
      </c>
      <c r="C38" s="1">
        <v>2804</v>
      </c>
      <c r="D38" s="2">
        <v>75</v>
      </c>
      <c r="E38" s="4">
        <v>36</v>
      </c>
      <c r="F38" s="3">
        <v>5</v>
      </c>
      <c r="G38" s="4">
        <v>500</v>
      </c>
      <c r="H38" s="1">
        <v>2268</v>
      </c>
      <c r="I38" s="4">
        <v>33</v>
      </c>
      <c r="J38" s="1">
        <v>4479</v>
      </c>
      <c r="K38" s="4">
        <v>58</v>
      </c>
      <c r="L38" s="1">
        <v>23687</v>
      </c>
      <c r="M38" s="1">
        <v>37840</v>
      </c>
      <c r="N38" s="10">
        <f t="shared" si="1"/>
        <v>2.4607703281027102E-2</v>
      </c>
      <c r="O38" s="59">
        <f t="shared" si="3"/>
        <v>1.4550264550264549E-2</v>
      </c>
      <c r="P38" s="7">
        <f t="shared" si="2"/>
        <v>6.7164179104477612E-2</v>
      </c>
      <c r="Q38" s="7"/>
      <c r="R38" s="7"/>
    </row>
    <row r="39" spans="1:18" ht="15" thickBot="1">
      <c r="A39" s="93">
        <f t="shared" si="0"/>
        <v>0</v>
      </c>
      <c r="B39" s="17" t="s">
        <v>148</v>
      </c>
      <c r="C39" s="1">
        <v>2402</v>
      </c>
      <c r="D39" s="2">
        <v>223</v>
      </c>
      <c r="E39" s="4">
        <v>34</v>
      </c>
      <c r="F39" s="3">
        <v>5</v>
      </c>
      <c r="G39" s="4">
        <v>488</v>
      </c>
      <c r="H39" s="1">
        <v>1880</v>
      </c>
      <c r="I39" s="4">
        <v>41</v>
      </c>
      <c r="J39" s="4">
        <v>69</v>
      </c>
      <c r="K39" s="4">
        <v>1</v>
      </c>
      <c r="L39" s="4"/>
      <c r="M39" s="4"/>
      <c r="N39" s="10">
        <f t="shared" si="1"/>
        <v>3.1223980016652789E-2</v>
      </c>
      <c r="O39" s="59">
        <f t="shared" si="3"/>
        <v>2.1808510638297873E-2</v>
      </c>
      <c r="P39" s="7">
        <f t="shared" si="2"/>
        <v>6.5134099616858232E-2</v>
      </c>
      <c r="Q39" s="7"/>
      <c r="R39" s="7"/>
    </row>
    <row r="40" spans="1:18" ht="15" thickBot="1">
      <c r="A40" s="93">
        <f t="shared" si="0"/>
        <v>5.0120517316966243E-3</v>
      </c>
      <c r="B40" s="17" t="s">
        <v>106</v>
      </c>
      <c r="C40" s="1">
        <v>2281</v>
      </c>
      <c r="D40" s="2">
        <v>535</v>
      </c>
      <c r="E40" s="4">
        <v>83</v>
      </c>
      <c r="F40" s="3">
        <v>10</v>
      </c>
      <c r="G40" s="4">
        <v>989</v>
      </c>
      <c r="H40" s="1">
        <v>1209</v>
      </c>
      <c r="I40" s="4">
        <v>81</v>
      </c>
      <c r="J40" s="4">
        <v>69</v>
      </c>
      <c r="K40" s="4">
        <v>3</v>
      </c>
      <c r="L40" s="1">
        <v>19410</v>
      </c>
      <c r="M40" s="4">
        <v>589</v>
      </c>
      <c r="N40" s="10">
        <f t="shared" si="1"/>
        <v>7.1898290223586153E-2</v>
      </c>
      <c r="O40" s="59">
        <f t="shared" si="3"/>
        <v>6.699751861042183E-2</v>
      </c>
      <c r="P40" s="7">
        <f t="shared" si="2"/>
        <v>7.742537313432836E-2</v>
      </c>
      <c r="Q40" s="7"/>
      <c r="R40" s="7"/>
    </row>
    <row r="41" spans="1:18" ht="15" thickBot="1">
      <c r="A41" s="93">
        <f t="shared" si="0"/>
        <v>1.5381962164540255E-4</v>
      </c>
      <c r="B41" s="17" t="s">
        <v>146</v>
      </c>
      <c r="C41" s="1">
        <v>2273</v>
      </c>
      <c r="D41" s="2">
        <v>181</v>
      </c>
      <c r="E41" s="4">
        <v>198</v>
      </c>
      <c r="F41" s="3">
        <v>7</v>
      </c>
      <c r="G41" s="4">
        <v>164</v>
      </c>
      <c r="H41" s="1">
        <v>1911</v>
      </c>
      <c r="I41" s="4"/>
      <c r="J41" s="4">
        <v>8</v>
      </c>
      <c r="K41" s="4">
        <v>0.7</v>
      </c>
      <c r="L41" s="1">
        <v>9712</v>
      </c>
      <c r="M41" s="4">
        <v>36</v>
      </c>
      <c r="N41" s="10">
        <f t="shared" si="1"/>
        <v>8.7109546854377481E-2</v>
      </c>
      <c r="O41" s="59">
        <f t="shared" si="3"/>
        <v>0</v>
      </c>
      <c r="P41" s="7">
        <f t="shared" si="2"/>
        <v>0.54696132596685088</v>
      </c>
      <c r="Q41" s="7"/>
      <c r="R41" s="7"/>
    </row>
    <row r="42" spans="1:18" ht="15" thickBot="1">
      <c r="A42" s="93">
        <f t="shared" si="0"/>
        <v>4.1496030428769017E-3</v>
      </c>
      <c r="B42" s="17" t="s">
        <v>109</v>
      </c>
      <c r="C42" s="1">
        <v>2169</v>
      </c>
      <c r="D42" s="2">
        <v>102</v>
      </c>
      <c r="E42" s="4">
        <v>23</v>
      </c>
      <c r="F42" s="3">
        <v>3</v>
      </c>
      <c r="G42" s="4">
        <v>793</v>
      </c>
      <c r="H42" s="1">
        <v>1353</v>
      </c>
      <c r="I42" s="4">
        <v>23</v>
      </c>
      <c r="J42" s="4">
        <v>31</v>
      </c>
      <c r="K42" s="4">
        <v>0.3</v>
      </c>
      <c r="L42" s="1">
        <v>25071</v>
      </c>
      <c r="M42" s="4">
        <v>359</v>
      </c>
      <c r="N42" s="10">
        <f t="shared" si="1"/>
        <v>2.1207929921622869E-2</v>
      </c>
      <c r="O42" s="59">
        <f t="shared" si="3"/>
        <v>1.6999260901699925E-2</v>
      </c>
      <c r="P42" s="7">
        <f t="shared" si="2"/>
        <v>2.8186274509803922E-2</v>
      </c>
      <c r="Q42" s="7"/>
      <c r="R42" s="7"/>
    </row>
    <row r="43" spans="1:18" ht="15" thickBot="1">
      <c r="A43" s="93">
        <f t="shared" si="0"/>
        <v>9.420391074208613E-2</v>
      </c>
      <c r="B43" s="17" t="s">
        <v>55</v>
      </c>
      <c r="C43" s="1">
        <v>1927</v>
      </c>
      <c r="D43" s="2">
        <v>45</v>
      </c>
      <c r="E43" s="4">
        <v>28</v>
      </c>
      <c r="F43" s="3">
        <v>3</v>
      </c>
      <c r="G43" s="4">
        <v>300</v>
      </c>
      <c r="H43" s="1">
        <v>1599</v>
      </c>
      <c r="I43" s="4">
        <v>73</v>
      </c>
      <c r="J43" s="4">
        <v>348</v>
      </c>
      <c r="K43" s="4">
        <v>5</v>
      </c>
      <c r="L43" s="1">
        <v>31714</v>
      </c>
      <c r="M43" s="1">
        <v>5724</v>
      </c>
      <c r="N43" s="10">
        <f t="shared" si="1"/>
        <v>5.2413077322262587E-2</v>
      </c>
      <c r="O43" s="59">
        <f t="shared" si="3"/>
        <v>4.5653533458411506E-2</v>
      </c>
      <c r="P43" s="7">
        <f t="shared" si="2"/>
        <v>8.5365853658536592E-2</v>
      </c>
      <c r="Q43" s="7"/>
      <c r="R43" s="7"/>
    </row>
    <row r="44" spans="1:18" ht="15" thickBot="1">
      <c r="A44" s="93">
        <f t="shared" si="0"/>
        <v>3.247966457023061E-3</v>
      </c>
      <c r="B44" s="17" t="s">
        <v>111</v>
      </c>
      <c r="C44" s="1">
        <v>1908</v>
      </c>
      <c r="D44" s="2">
        <v>284</v>
      </c>
      <c r="E44" s="4">
        <v>51</v>
      </c>
      <c r="F44" s="3">
        <v>7</v>
      </c>
      <c r="G44" s="4">
        <v>54</v>
      </c>
      <c r="H44" s="1">
        <v>1803</v>
      </c>
      <c r="I44" s="4">
        <v>98</v>
      </c>
      <c r="J44" s="4">
        <v>218</v>
      </c>
      <c r="K44" s="4">
        <v>6</v>
      </c>
      <c r="L44" s="1">
        <v>7360</v>
      </c>
      <c r="M44" s="4">
        <v>842</v>
      </c>
      <c r="N44" s="10">
        <f t="shared" si="1"/>
        <v>7.809224318658281E-2</v>
      </c>
      <c r="O44" s="59">
        <f t="shared" si="3"/>
        <v>5.4353854686633389E-2</v>
      </c>
      <c r="P44" s="7">
        <f t="shared" si="2"/>
        <v>0.48571428571428571</v>
      </c>
      <c r="Q44" s="7"/>
      <c r="R44" s="7"/>
    </row>
    <row r="45" spans="1:18" ht="15" thickBot="1">
      <c r="A45" s="93">
        <f t="shared" si="0"/>
        <v>1.0113735449735449E-3</v>
      </c>
      <c r="B45" s="17" t="s">
        <v>129</v>
      </c>
      <c r="C45" s="1">
        <v>1890</v>
      </c>
      <c r="D45" s="2">
        <v>202</v>
      </c>
      <c r="E45" s="4">
        <v>79</v>
      </c>
      <c r="F45" s="3">
        <v>19</v>
      </c>
      <c r="G45" s="4">
        <v>633</v>
      </c>
      <c r="H45" s="1">
        <v>1178</v>
      </c>
      <c r="I45" s="4">
        <v>1</v>
      </c>
      <c r="J45" s="4">
        <v>15</v>
      </c>
      <c r="K45" s="4">
        <v>0.6</v>
      </c>
      <c r="L45" s="1">
        <v>15668</v>
      </c>
      <c r="M45" s="4">
        <v>122</v>
      </c>
      <c r="N45" s="10">
        <f t="shared" si="1"/>
        <v>4.2328042328042326E-2</v>
      </c>
      <c r="O45" s="59">
        <f t="shared" si="3"/>
        <v>8.4889643463497452E-4</v>
      </c>
      <c r="P45" s="7">
        <f t="shared" si="2"/>
        <v>0.11095505617977527</v>
      </c>
      <c r="Q45" s="7"/>
      <c r="R45" s="7"/>
    </row>
    <row r="46" spans="1:18" ht="15" thickBot="1">
      <c r="A46" s="93">
        <f t="shared" si="0"/>
        <v>1.1023942254303165E-2</v>
      </c>
      <c r="B46" s="17" t="s">
        <v>91</v>
      </c>
      <c r="C46" s="1">
        <v>1801</v>
      </c>
      <c r="D46" s="4"/>
      <c r="E46" s="4">
        <v>46</v>
      </c>
      <c r="F46" s="4"/>
      <c r="G46" s="4">
        <v>13</v>
      </c>
      <c r="H46" s="1">
        <v>1742</v>
      </c>
      <c r="I46" s="4">
        <v>75</v>
      </c>
      <c r="J46" s="4">
        <v>417</v>
      </c>
      <c r="K46" s="4">
        <v>11</v>
      </c>
      <c r="L46" s="1">
        <v>9256</v>
      </c>
      <c r="M46" s="1">
        <v>2145</v>
      </c>
      <c r="N46" s="10">
        <f t="shared" si="1"/>
        <v>6.718489727928928E-2</v>
      </c>
      <c r="O46" s="59">
        <f t="shared" si="3"/>
        <v>4.3053960964408729E-2</v>
      </c>
      <c r="P46" s="7">
        <f t="shared" si="2"/>
        <v>0.77966101694915257</v>
      </c>
      <c r="Q46" s="7"/>
      <c r="R46" s="7"/>
    </row>
    <row r="47" spans="1:18" ht="15" thickBot="1">
      <c r="A47" s="93">
        <f t="shared" si="0"/>
        <v>2.7202223457476378</v>
      </c>
      <c r="B47" s="17" t="s">
        <v>16</v>
      </c>
      <c r="C47" s="1">
        <v>1799</v>
      </c>
      <c r="D47" s="2">
        <v>294</v>
      </c>
      <c r="E47" s="4">
        <v>10</v>
      </c>
      <c r="F47" s="4"/>
      <c r="G47" s="4">
        <v>144</v>
      </c>
      <c r="H47" s="1">
        <v>1645</v>
      </c>
      <c r="I47" s="4">
        <v>1</v>
      </c>
      <c r="J47" s="4">
        <v>182</v>
      </c>
      <c r="K47" s="4">
        <v>1</v>
      </c>
      <c r="L47" s="1">
        <v>220000</v>
      </c>
      <c r="M47" s="1">
        <v>22244</v>
      </c>
      <c r="N47" s="10">
        <f t="shared" si="1"/>
        <v>6.1145080600333518E-3</v>
      </c>
      <c r="O47" s="59">
        <f t="shared" si="3"/>
        <v>6.0790273556231007E-4</v>
      </c>
      <c r="P47" s="7">
        <f t="shared" si="2"/>
        <v>6.4935064935064929E-2</v>
      </c>
      <c r="Q47" s="7"/>
      <c r="R47" s="7"/>
    </row>
    <row r="48" spans="1:18" ht="29.45" thickBot="1">
      <c r="A48" s="93">
        <f t="shared" si="0"/>
        <v>1.0906005730659024E-3</v>
      </c>
      <c r="B48" s="17" t="s">
        <v>124</v>
      </c>
      <c r="C48" s="1">
        <v>1745</v>
      </c>
      <c r="D48" s="2">
        <v>167</v>
      </c>
      <c r="E48" s="4">
        <v>82</v>
      </c>
      <c r="F48" s="3">
        <v>5</v>
      </c>
      <c r="G48" s="4">
        <v>17</v>
      </c>
      <c r="H48" s="1">
        <v>1646</v>
      </c>
      <c r="I48" s="4">
        <v>147</v>
      </c>
      <c r="J48" s="4">
        <v>161</v>
      </c>
      <c r="K48" s="4">
        <v>8</v>
      </c>
      <c r="L48" s="1">
        <v>4542</v>
      </c>
      <c r="M48" s="4">
        <v>419</v>
      </c>
      <c r="N48" s="10">
        <f t="shared" si="1"/>
        <v>0.13123209169054442</v>
      </c>
      <c r="O48" s="59">
        <f t="shared" si="3"/>
        <v>8.9307411907654927E-2</v>
      </c>
      <c r="P48" s="7">
        <f t="shared" si="2"/>
        <v>0.82828282828282829</v>
      </c>
      <c r="Q48" s="7"/>
      <c r="R48" s="7"/>
    </row>
    <row r="49" spans="1:18" ht="15" thickBot="1">
      <c r="A49" s="93">
        <f t="shared" si="0"/>
        <v>3.5824914121037464E-2</v>
      </c>
      <c r="B49" s="17" t="s">
        <v>69</v>
      </c>
      <c r="C49" s="1">
        <v>1735</v>
      </c>
      <c r="D49" s="2">
        <v>62</v>
      </c>
      <c r="E49" s="4">
        <v>73</v>
      </c>
      <c r="F49" s="3">
        <v>5</v>
      </c>
      <c r="G49" s="4">
        <v>78</v>
      </c>
      <c r="H49" s="1">
        <v>1584</v>
      </c>
      <c r="I49" s="4">
        <v>93</v>
      </c>
      <c r="J49" s="4">
        <v>166</v>
      </c>
      <c r="K49" s="4">
        <v>7</v>
      </c>
      <c r="L49" s="1">
        <v>25453</v>
      </c>
      <c r="M49" s="1">
        <v>2442</v>
      </c>
      <c r="N49" s="10">
        <f t="shared" si="1"/>
        <v>9.5677233429394812E-2</v>
      </c>
      <c r="O49" s="59">
        <f t="shared" si="3"/>
        <v>5.8712121212121215E-2</v>
      </c>
      <c r="P49" s="7">
        <f t="shared" si="2"/>
        <v>0.48344370860927155</v>
      </c>
      <c r="Q49" s="7"/>
      <c r="R49" s="7"/>
    </row>
    <row r="50" spans="1:18" ht="15" thickBot="1">
      <c r="A50" s="93">
        <f t="shared" si="0"/>
        <v>3.2955412084592149E-2</v>
      </c>
      <c r="B50" s="17" t="s">
        <v>70</v>
      </c>
      <c r="C50" s="1">
        <v>1655</v>
      </c>
      <c r="D50" s="2">
        <v>70</v>
      </c>
      <c r="E50" s="4">
        <v>11</v>
      </c>
      <c r="F50" s="3">
        <v>2</v>
      </c>
      <c r="G50" s="4">
        <v>95</v>
      </c>
      <c r="H50" s="1">
        <v>1549</v>
      </c>
      <c r="I50" s="4">
        <v>7</v>
      </c>
      <c r="J50" s="4">
        <v>28</v>
      </c>
      <c r="K50" s="4">
        <v>0.2</v>
      </c>
      <c r="L50" s="1">
        <v>56873</v>
      </c>
      <c r="M50" s="4">
        <v>959</v>
      </c>
      <c r="N50" s="10">
        <f t="shared" si="1"/>
        <v>1.0876132930513595E-2</v>
      </c>
      <c r="O50" s="59">
        <f t="shared" si="3"/>
        <v>4.5190445448676569E-3</v>
      </c>
      <c r="P50" s="7">
        <f t="shared" si="2"/>
        <v>0.10377358490566038</v>
      </c>
      <c r="Q50" s="7"/>
      <c r="R50" s="7"/>
    </row>
    <row r="51" spans="1:18" ht="15" thickBot="1">
      <c r="A51" s="93">
        <f t="shared" si="0"/>
        <v>0.27667090211970075</v>
      </c>
      <c r="B51" s="17" t="s">
        <v>35</v>
      </c>
      <c r="C51" s="1">
        <v>1604</v>
      </c>
      <c r="D51" s="2">
        <v>279</v>
      </c>
      <c r="E51" s="4">
        <v>4</v>
      </c>
      <c r="F51" s="3">
        <v>1</v>
      </c>
      <c r="G51" s="4">
        <v>123</v>
      </c>
      <c r="H51" s="1">
        <v>1477</v>
      </c>
      <c r="I51" s="4">
        <v>37</v>
      </c>
      <c r="J51" s="4">
        <v>557</v>
      </c>
      <c r="K51" s="4">
        <v>1</v>
      </c>
      <c r="L51" s="1">
        <v>35757</v>
      </c>
      <c r="M51" s="1">
        <v>12411</v>
      </c>
      <c r="N51" s="10">
        <f t="shared" si="1"/>
        <v>2.5561097256857856E-2</v>
      </c>
      <c r="O51" s="59">
        <f t="shared" si="3"/>
        <v>2.5050778605280974E-2</v>
      </c>
      <c r="P51" s="7">
        <f t="shared" si="2"/>
        <v>3.1496062992125984E-2</v>
      </c>
      <c r="Q51" s="7"/>
      <c r="R51" s="7"/>
    </row>
    <row r="52" spans="1:18" ht="15" thickBot="1">
      <c r="A52" s="93">
        <f t="shared" si="0"/>
        <v>1.0268622908622908E-3</v>
      </c>
      <c r="B52" s="17" t="s">
        <v>127</v>
      </c>
      <c r="C52" s="1">
        <v>1554</v>
      </c>
      <c r="D52" s="2">
        <v>103</v>
      </c>
      <c r="E52" s="4">
        <v>46</v>
      </c>
      <c r="F52" s="3">
        <v>3</v>
      </c>
      <c r="G52" s="4">
        <v>280</v>
      </c>
      <c r="H52" s="1">
        <v>1228</v>
      </c>
      <c r="I52" s="4">
        <v>86</v>
      </c>
      <c r="J52" s="4">
        <v>34</v>
      </c>
      <c r="K52" s="4">
        <v>1</v>
      </c>
      <c r="L52" s="1">
        <v>8488</v>
      </c>
      <c r="M52" s="4">
        <v>188</v>
      </c>
      <c r="N52" s="10">
        <f t="shared" si="1"/>
        <v>8.4942084942084939E-2</v>
      </c>
      <c r="O52" s="59">
        <f t="shared" si="3"/>
        <v>7.0032573289902283E-2</v>
      </c>
      <c r="P52" s="7">
        <f t="shared" si="2"/>
        <v>0.1411042944785276</v>
      </c>
      <c r="Q52" s="7"/>
      <c r="R52" s="7"/>
    </row>
    <row r="53" spans="1:18" ht="15" thickBot="1">
      <c r="A53" s="93">
        <f t="shared" si="0"/>
        <v>1.2716823041722747</v>
      </c>
      <c r="B53" s="17" t="s">
        <v>20</v>
      </c>
      <c r="C53" s="1">
        <v>1486</v>
      </c>
      <c r="D53" s="2">
        <v>69</v>
      </c>
      <c r="E53" s="4">
        <v>4</v>
      </c>
      <c r="F53" s="4"/>
      <c r="G53" s="4">
        <v>428</v>
      </c>
      <c r="H53" s="1">
        <v>1054</v>
      </c>
      <c r="I53" s="4">
        <v>11</v>
      </c>
      <c r="J53" s="1">
        <v>4355</v>
      </c>
      <c r="K53" s="4">
        <v>12</v>
      </c>
      <c r="L53" s="1">
        <v>25394</v>
      </c>
      <c r="M53" s="1">
        <v>74416</v>
      </c>
      <c r="N53" s="10">
        <f t="shared" si="1"/>
        <v>1.0094212651413189E-2</v>
      </c>
      <c r="O53" s="59">
        <f t="shared" si="3"/>
        <v>1.0436432637571158E-2</v>
      </c>
      <c r="P53" s="7">
        <f t="shared" si="2"/>
        <v>9.2592592592592587E-3</v>
      </c>
      <c r="Q53" s="7"/>
      <c r="R53" s="7"/>
    </row>
    <row r="54" spans="1:18" ht="15" thickBot="1">
      <c r="A54" s="93">
        <f t="shared" si="0"/>
        <v>7.4390545454545449E-3</v>
      </c>
      <c r="B54" s="17" t="s">
        <v>98</v>
      </c>
      <c r="C54" s="1">
        <v>1485</v>
      </c>
      <c r="D54" s="2">
        <v>79</v>
      </c>
      <c r="E54" s="4">
        <v>35</v>
      </c>
      <c r="F54" s="3">
        <v>3</v>
      </c>
      <c r="G54" s="4">
        <v>88</v>
      </c>
      <c r="H54" s="1">
        <v>1362</v>
      </c>
      <c r="I54" s="4">
        <v>50</v>
      </c>
      <c r="J54" s="4">
        <v>29</v>
      </c>
      <c r="K54" s="4">
        <v>0.7</v>
      </c>
      <c r="L54" s="1">
        <v>23706</v>
      </c>
      <c r="M54" s="4">
        <v>466</v>
      </c>
      <c r="N54" s="10">
        <f t="shared" si="1"/>
        <v>5.7239057239057242E-2</v>
      </c>
      <c r="O54" s="59">
        <f t="shared" si="3"/>
        <v>3.6710719530102791E-2</v>
      </c>
      <c r="P54" s="7">
        <f t="shared" si="2"/>
        <v>0.28455284552845528</v>
      </c>
      <c r="Q54" s="7"/>
      <c r="R54" s="7"/>
    </row>
    <row r="55" spans="1:18" ht="15" thickBot="1">
      <c r="A55" s="93">
        <f t="shared" si="0"/>
        <v>1.9594166666666668E-4</v>
      </c>
      <c r="B55" s="17" t="s">
        <v>143</v>
      </c>
      <c r="C55" s="1">
        <v>1320</v>
      </c>
      <c r="D55" s="2">
        <v>69</v>
      </c>
      <c r="E55" s="4">
        <v>152</v>
      </c>
      <c r="F55" s="3">
        <v>22</v>
      </c>
      <c r="G55" s="4">
        <v>90</v>
      </c>
      <c r="H55" s="1">
        <v>1078</v>
      </c>
      <c r="I55" s="4">
        <v>46</v>
      </c>
      <c r="J55" s="4">
        <v>30</v>
      </c>
      <c r="K55" s="4">
        <v>3</v>
      </c>
      <c r="L55" s="1">
        <v>3359</v>
      </c>
      <c r="M55" s="4">
        <v>77</v>
      </c>
      <c r="N55" s="10">
        <f t="shared" si="1"/>
        <v>0.15</v>
      </c>
      <c r="O55" s="59">
        <f t="shared" si="3"/>
        <v>4.267161410018553E-2</v>
      </c>
      <c r="P55" s="7">
        <f t="shared" si="2"/>
        <v>0.62809917355371903</v>
      </c>
      <c r="Q55" s="7"/>
      <c r="R55" s="7"/>
    </row>
    <row r="56" spans="1:18" ht="15" thickBot="1">
      <c r="A56" s="93">
        <f t="shared" si="0"/>
        <v>0.1986050420168067</v>
      </c>
      <c r="B56" s="17" t="s">
        <v>41</v>
      </c>
      <c r="C56" s="1">
        <v>1309</v>
      </c>
      <c r="D56" s="2">
        <v>120</v>
      </c>
      <c r="E56" s="4">
        <v>6</v>
      </c>
      <c r="F56" s="4"/>
      <c r="G56" s="4">
        <v>320</v>
      </c>
      <c r="H56" s="4">
        <v>983</v>
      </c>
      <c r="I56" s="4">
        <v>25</v>
      </c>
      <c r="J56" s="4">
        <v>224</v>
      </c>
      <c r="K56" s="4">
        <v>1</v>
      </c>
      <c r="L56" s="1">
        <v>39000</v>
      </c>
      <c r="M56" s="1">
        <v>6666</v>
      </c>
      <c r="N56" s="10">
        <f t="shared" si="1"/>
        <v>2.3682200152788387E-2</v>
      </c>
      <c r="O56" s="59">
        <f t="shared" si="3"/>
        <v>2.5432349949135302E-2</v>
      </c>
      <c r="P56" s="7">
        <f t="shared" si="2"/>
        <v>1.8404907975460124E-2</v>
      </c>
      <c r="Q56" s="7"/>
      <c r="R56" s="7"/>
    </row>
    <row r="57" spans="1:18" ht="15" thickBot="1">
      <c r="A57" s="93">
        <f t="shared" si="0"/>
        <v>5.2914220183486232E-4</v>
      </c>
      <c r="B57" s="17" t="s">
        <v>137</v>
      </c>
      <c r="C57" s="1">
        <v>1308</v>
      </c>
      <c r="D57" s="2">
        <v>83</v>
      </c>
      <c r="E57" s="4">
        <v>37</v>
      </c>
      <c r="F57" s="3">
        <v>5</v>
      </c>
      <c r="G57" s="4">
        <v>28</v>
      </c>
      <c r="H57" s="1">
        <v>1243</v>
      </c>
      <c r="I57" s="4">
        <v>16</v>
      </c>
      <c r="J57" s="4">
        <v>30</v>
      </c>
      <c r="K57" s="4">
        <v>0.8</v>
      </c>
      <c r="L57" s="1">
        <v>5493</v>
      </c>
      <c r="M57" s="4">
        <v>126</v>
      </c>
      <c r="N57" s="10">
        <f t="shared" si="1"/>
        <v>4.0519877675840976E-2</v>
      </c>
      <c r="O57" s="59">
        <f t="shared" si="3"/>
        <v>1.2872083668543845E-2</v>
      </c>
      <c r="P57" s="7">
        <f t="shared" si="2"/>
        <v>0.56923076923076921</v>
      </c>
      <c r="Q57" s="7"/>
      <c r="R57" s="7"/>
    </row>
    <row r="58" spans="1:18" ht="15" thickBot="1">
      <c r="A58" s="93">
        <f t="shared" si="0"/>
        <v>2.4245155668358713E-2</v>
      </c>
      <c r="B58" s="17" t="s">
        <v>75</v>
      </c>
      <c r="C58" s="1">
        <v>1182</v>
      </c>
      <c r="D58" s="2">
        <v>56</v>
      </c>
      <c r="E58" s="4">
        <v>15</v>
      </c>
      <c r="F58" s="3">
        <v>3</v>
      </c>
      <c r="G58" s="4">
        <v>125</v>
      </c>
      <c r="H58" s="1">
        <v>1042</v>
      </c>
      <c r="I58" s="4">
        <v>39</v>
      </c>
      <c r="J58" s="4">
        <v>288</v>
      </c>
      <c r="K58" s="4">
        <v>4</v>
      </c>
      <c r="L58" s="1">
        <v>10847</v>
      </c>
      <c r="M58" s="1">
        <v>2642</v>
      </c>
      <c r="N58" s="10">
        <f t="shared" si="1"/>
        <v>4.5685279187817257E-2</v>
      </c>
      <c r="O58" s="59">
        <f t="shared" si="3"/>
        <v>3.7428023032629557E-2</v>
      </c>
      <c r="P58" s="7">
        <f t="shared" si="2"/>
        <v>0.10714285714285714</v>
      </c>
      <c r="Q58" s="7"/>
      <c r="R58" s="7"/>
    </row>
    <row r="59" spans="1:18" ht="15" thickBot="1">
      <c r="A59" s="93">
        <f t="shared" si="0"/>
        <v>5.2003410059676038E-3</v>
      </c>
      <c r="B59" s="17" t="s">
        <v>104</v>
      </c>
      <c r="C59" s="1">
        <v>1173</v>
      </c>
      <c r="D59" s="2">
        <v>103</v>
      </c>
      <c r="E59" s="4">
        <v>78</v>
      </c>
      <c r="F59" s="3">
        <v>7</v>
      </c>
      <c r="G59" s="4">
        <v>247</v>
      </c>
      <c r="H59" s="4">
        <v>848</v>
      </c>
      <c r="I59" s="4"/>
      <c r="J59" s="4">
        <v>11</v>
      </c>
      <c r="K59" s="4">
        <v>0.8</v>
      </c>
      <c r="L59" s="1">
        <v>25000</v>
      </c>
      <c r="M59" s="4">
        <v>244</v>
      </c>
      <c r="N59" s="10">
        <f t="shared" si="1"/>
        <v>6.6496163682864456E-2</v>
      </c>
      <c r="O59" s="59">
        <f t="shared" si="3"/>
        <v>0</v>
      </c>
      <c r="P59" s="7">
        <f t="shared" si="2"/>
        <v>0.24</v>
      </c>
      <c r="Q59" s="7"/>
      <c r="R59" s="7"/>
    </row>
    <row r="60" spans="1:18" ht="15" thickBot="1">
      <c r="A60" s="93">
        <f t="shared" si="0"/>
        <v>0.30316985961713766</v>
      </c>
      <c r="B60" s="17" t="s">
        <v>34</v>
      </c>
      <c r="C60" s="1">
        <v>1097</v>
      </c>
      <c r="D60" s="2">
        <v>58</v>
      </c>
      <c r="E60" s="4">
        <v>15</v>
      </c>
      <c r="F60" s="3">
        <v>2</v>
      </c>
      <c r="G60" s="4">
        <v>62</v>
      </c>
      <c r="H60" s="1">
        <v>1020</v>
      </c>
      <c r="I60" s="4">
        <v>17</v>
      </c>
      <c r="J60" s="4">
        <v>827</v>
      </c>
      <c r="K60" s="4">
        <v>11</v>
      </c>
      <c r="L60" s="1">
        <v>21004</v>
      </c>
      <c r="M60" s="1">
        <v>15834</v>
      </c>
      <c r="N60" s="10">
        <f t="shared" si="1"/>
        <v>2.9170464904284411E-2</v>
      </c>
      <c r="O60" s="59">
        <f t="shared" si="3"/>
        <v>1.6666666666666666E-2</v>
      </c>
      <c r="P60" s="7">
        <f t="shared" si="2"/>
        <v>0.19480519480519481</v>
      </c>
      <c r="Q60" s="7"/>
      <c r="R60" s="7"/>
    </row>
    <row r="61" spans="1:18" ht="15" thickBot="1">
      <c r="A61" s="93">
        <f t="shared" si="0"/>
        <v>0.26168756592877762</v>
      </c>
      <c r="B61" s="17" t="s">
        <v>38</v>
      </c>
      <c r="C61" s="1">
        <v>1039</v>
      </c>
      <c r="D61" s="2">
        <v>89</v>
      </c>
      <c r="E61" s="4">
        <v>1</v>
      </c>
      <c r="F61" s="4"/>
      <c r="G61" s="4">
        <v>156</v>
      </c>
      <c r="H61" s="4">
        <v>882</v>
      </c>
      <c r="I61" s="4">
        <v>3</v>
      </c>
      <c r="J61" s="4">
        <v>215</v>
      </c>
      <c r="K61" s="4">
        <v>0.2</v>
      </c>
      <c r="L61" s="1">
        <v>36209</v>
      </c>
      <c r="M61" s="1">
        <v>7509</v>
      </c>
      <c r="N61" s="10">
        <f t="shared" si="1"/>
        <v>3.8498556304138597E-3</v>
      </c>
      <c r="O61" s="59">
        <f t="shared" si="3"/>
        <v>3.4013605442176869E-3</v>
      </c>
      <c r="P61" s="7">
        <f t="shared" si="2"/>
        <v>6.369426751592357E-3</v>
      </c>
      <c r="Q61" s="7"/>
      <c r="R61" s="7"/>
    </row>
    <row r="62" spans="1:18" ht="15" thickBot="1">
      <c r="A62" s="93">
        <f t="shared" si="0"/>
        <v>6.2202546523016657E-4</v>
      </c>
      <c r="B62" s="17" t="s">
        <v>134</v>
      </c>
      <c r="C62" s="1">
        <v>1021</v>
      </c>
      <c r="D62" s="2">
        <v>102</v>
      </c>
      <c r="E62" s="4">
        <v>70</v>
      </c>
      <c r="F62" s="3">
        <v>11</v>
      </c>
      <c r="G62" s="4">
        <v>76</v>
      </c>
      <c r="H62" s="4">
        <v>875</v>
      </c>
      <c r="I62" s="4">
        <v>1</v>
      </c>
      <c r="J62" s="4">
        <v>28</v>
      </c>
      <c r="K62" s="4">
        <v>2</v>
      </c>
      <c r="L62" s="1">
        <v>4848</v>
      </c>
      <c r="M62" s="4">
        <v>131</v>
      </c>
      <c r="N62" s="10">
        <f t="shared" si="1"/>
        <v>6.953966699314397E-2</v>
      </c>
      <c r="O62" s="59">
        <f t="shared" si="3"/>
        <v>1.1428571428571429E-3</v>
      </c>
      <c r="P62" s="7">
        <f t="shared" si="2"/>
        <v>0.47945205479452052</v>
      </c>
      <c r="Q62" s="7"/>
      <c r="R62" s="7"/>
    </row>
    <row r="63" spans="1:18" ht="15" thickBot="1">
      <c r="A63" s="93">
        <f t="shared" si="0"/>
        <v>0.37190393179538617</v>
      </c>
      <c r="B63" s="17" t="s">
        <v>30</v>
      </c>
      <c r="C63" s="4">
        <v>997</v>
      </c>
      <c r="D63" s="2">
        <v>20</v>
      </c>
      <c r="E63" s="4">
        <v>28</v>
      </c>
      <c r="F63" s="3">
        <v>6</v>
      </c>
      <c r="G63" s="4">
        <v>79</v>
      </c>
      <c r="H63" s="4">
        <v>890</v>
      </c>
      <c r="I63" s="4">
        <v>31</v>
      </c>
      <c r="J63" s="4">
        <v>480</v>
      </c>
      <c r="K63" s="4">
        <v>13</v>
      </c>
      <c r="L63" s="1">
        <v>27764</v>
      </c>
      <c r="M63" s="1">
        <v>13355</v>
      </c>
      <c r="N63" s="10">
        <f t="shared" si="1"/>
        <v>5.9177532597793382E-2</v>
      </c>
      <c r="O63" s="59">
        <f t="shared" si="3"/>
        <v>3.4831460674157301E-2</v>
      </c>
      <c r="P63" s="7">
        <f t="shared" si="2"/>
        <v>0.26168224299065418</v>
      </c>
      <c r="Q63" s="7"/>
      <c r="R63" s="7"/>
    </row>
    <row r="64" spans="1:18" ht="15" thickBot="1">
      <c r="A64" s="93">
        <f t="shared" si="0"/>
        <v>0</v>
      </c>
      <c r="B64" s="17" t="s">
        <v>149</v>
      </c>
      <c r="C64" s="4">
        <v>961</v>
      </c>
      <c r="D64" s="2">
        <v>83</v>
      </c>
      <c r="E64" s="4">
        <v>61</v>
      </c>
      <c r="F64" s="3">
        <v>5</v>
      </c>
      <c r="G64" s="4">
        <v>279</v>
      </c>
      <c r="H64" s="4">
        <v>621</v>
      </c>
      <c r="I64" s="4"/>
      <c r="J64" s="4">
        <v>24</v>
      </c>
      <c r="K64" s="4">
        <v>2</v>
      </c>
      <c r="L64" s="4"/>
      <c r="M64" s="4"/>
      <c r="N64" s="10">
        <f t="shared" si="1"/>
        <v>6.3475546305931316E-2</v>
      </c>
      <c r="O64" s="59">
        <f t="shared" si="3"/>
        <v>0</v>
      </c>
      <c r="P64" s="7">
        <f t="shared" si="2"/>
        <v>0.17941176470588235</v>
      </c>
      <c r="Q64" s="7"/>
      <c r="R64" s="7"/>
    </row>
    <row r="65" spans="1:18" ht="15" thickBot="1">
      <c r="A65" s="93">
        <f t="shared" si="0"/>
        <v>1.401737191011236</v>
      </c>
      <c r="B65" s="17" t="s">
        <v>19</v>
      </c>
      <c r="C65" s="4">
        <v>890</v>
      </c>
      <c r="D65" s="2">
        <v>28</v>
      </c>
      <c r="E65" s="4">
        <v>4</v>
      </c>
      <c r="F65" s="4"/>
      <c r="G65" s="4">
        <v>206</v>
      </c>
      <c r="H65" s="4">
        <v>680</v>
      </c>
      <c r="I65" s="4">
        <v>8</v>
      </c>
      <c r="J65" s="4">
        <v>119</v>
      </c>
      <c r="K65" s="4">
        <v>0.5</v>
      </c>
      <c r="L65" s="1">
        <v>96709</v>
      </c>
      <c r="M65" s="1">
        <v>12900</v>
      </c>
      <c r="N65" s="10">
        <f t="shared" si="1"/>
        <v>1.3483146067415731E-2</v>
      </c>
      <c r="O65" s="59">
        <f t="shared" si="3"/>
        <v>1.1764705882352941E-2</v>
      </c>
      <c r="P65" s="7">
        <f t="shared" si="2"/>
        <v>1.9047619047619049E-2</v>
      </c>
      <c r="Q65" s="7"/>
      <c r="R65" s="7"/>
    </row>
    <row r="66" spans="1:18" ht="15" thickBot="1">
      <c r="A66" s="93">
        <f t="shared" si="0"/>
        <v>0</v>
      </c>
      <c r="B66" s="17" t="s">
        <v>150</v>
      </c>
      <c r="C66" s="4">
        <v>864</v>
      </c>
      <c r="D66" s="2">
        <v>112</v>
      </c>
      <c r="E66" s="4">
        <v>15</v>
      </c>
      <c r="F66" s="3">
        <v>3</v>
      </c>
      <c r="G66" s="4">
        <v>30</v>
      </c>
      <c r="H66" s="4">
        <v>819</v>
      </c>
      <c r="I66" s="4">
        <v>80</v>
      </c>
      <c r="J66" s="4">
        <v>214</v>
      </c>
      <c r="K66" s="4">
        <v>4</v>
      </c>
      <c r="L66" s="4"/>
      <c r="M66" s="4"/>
      <c r="N66" s="10">
        <f t="shared" si="1"/>
        <v>0.10995370370370371</v>
      </c>
      <c r="O66" s="59">
        <f t="shared" si="3"/>
        <v>9.768009768009768E-2</v>
      </c>
      <c r="P66" s="7">
        <f t="shared" si="2"/>
        <v>0.33333333333333331</v>
      </c>
      <c r="Q66" s="7"/>
      <c r="R66" s="7"/>
    </row>
    <row r="67" spans="1:18" ht="15" thickBot="1">
      <c r="A67" s="93">
        <f t="shared" si="0"/>
        <v>8.9403284671532839E-3</v>
      </c>
      <c r="B67" s="17" t="s">
        <v>93</v>
      </c>
      <c r="C67" s="4">
        <v>822</v>
      </c>
      <c r="D67" s="2">
        <v>52</v>
      </c>
      <c r="E67" s="4">
        <v>7</v>
      </c>
      <c r="F67" s="4"/>
      <c r="G67" s="4">
        <v>57</v>
      </c>
      <c r="H67" s="4">
        <v>758</v>
      </c>
      <c r="I67" s="4">
        <v>30</v>
      </c>
      <c r="J67" s="4">
        <v>277</v>
      </c>
      <c r="K67" s="4">
        <v>2</v>
      </c>
      <c r="L67" s="1">
        <v>4666</v>
      </c>
      <c r="M67" s="1">
        <v>1575</v>
      </c>
      <c r="N67" s="10">
        <f t="shared" si="1"/>
        <v>4.5012165450121655E-2</v>
      </c>
      <c r="O67" s="59">
        <f t="shared" si="3"/>
        <v>3.9577836411609502E-2</v>
      </c>
      <c r="P67" s="7">
        <f t="shared" si="2"/>
        <v>0.109375</v>
      </c>
      <c r="Q67" s="7"/>
      <c r="R67" s="7"/>
    </row>
    <row r="68" spans="1:18" ht="15" thickBot="1">
      <c r="A68" s="93">
        <f t="shared" si="0"/>
        <v>0.25324348951911219</v>
      </c>
      <c r="B68" s="17" t="s">
        <v>39</v>
      </c>
      <c r="C68" s="4">
        <v>811</v>
      </c>
      <c r="D68" s="2">
        <v>40</v>
      </c>
      <c r="E68" s="4">
        <v>13</v>
      </c>
      <c r="F68" s="3">
        <v>2</v>
      </c>
      <c r="G68" s="4">
        <v>7</v>
      </c>
      <c r="H68" s="4">
        <v>791</v>
      </c>
      <c r="I68" s="4">
        <v>11</v>
      </c>
      <c r="J68" s="4">
        <v>298</v>
      </c>
      <c r="K68" s="4">
        <v>5</v>
      </c>
      <c r="L68" s="1">
        <v>23645</v>
      </c>
      <c r="M68" s="1">
        <v>8686</v>
      </c>
      <c r="N68" s="10">
        <f t="shared" si="1"/>
        <v>2.9593094944512947E-2</v>
      </c>
      <c r="O68" s="59">
        <f t="shared" si="3"/>
        <v>1.3906447534766119E-2</v>
      </c>
      <c r="P68" s="7">
        <f t="shared" si="2"/>
        <v>0.65</v>
      </c>
      <c r="Q68" s="7"/>
      <c r="R68" s="7"/>
    </row>
    <row r="69" spans="1:18" ht="15" thickBot="1">
      <c r="A69" s="93">
        <f t="shared" ref="A69:A132" si="4">(L69/C69)*(M69/1000000)</f>
        <v>6.3778990450204645E-2</v>
      </c>
      <c r="B69" s="17" t="s">
        <v>61</v>
      </c>
      <c r="C69" s="4">
        <v>733</v>
      </c>
      <c r="D69" s="2">
        <v>55</v>
      </c>
      <c r="E69" s="4">
        <v>34</v>
      </c>
      <c r="F69" s="3">
        <v>2</v>
      </c>
      <c r="G69" s="4">
        <v>66</v>
      </c>
      <c r="H69" s="4">
        <v>633</v>
      </c>
      <c r="I69" s="4">
        <v>17</v>
      </c>
      <c r="J69" s="4">
        <v>76</v>
      </c>
      <c r="K69" s="4">
        <v>4</v>
      </c>
      <c r="L69" s="1">
        <v>21250</v>
      </c>
      <c r="M69" s="1">
        <v>2200</v>
      </c>
      <c r="N69" s="10">
        <f t="shared" ref="N69:N132" si="5">(E69+I69)/C69</f>
        <v>6.9577080491132329E-2</v>
      </c>
      <c r="O69" s="59">
        <f t="shared" si="3"/>
        <v>2.6856240126382307E-2</v>
      </c>
      <c r="P69" s="7">
        <f t="shared" ref="P69:P132" si="6">E69/(E69+G69)</f>
        <v>0.34</v>
      </c>
      <c r="Q69" s="7"/>
      <c r="R69" s="7"/>
    </row>
    <row r="70" spans="1:18" ht="15" thickBot="1">
      <c r="A70" s="93">
        <f t="shared" si="4"/>
        <v>0</v>
      </c>
      <c r="B70" s="19" t="s">
        <v>151</v>
      </c>
      <c r="C70" s="4">
        <v>712</v>
      </c>
      <c r="D70" s="4"/>
      <c r="E70" s="4">
        <v>11</v>
      </c>
      <c r="F70" s="4"/>
      <c r="G70" s="4">
        <v>619</v>
      </c>
      <c r="H70" s="4">
        <v>82</v>
      </c>
      <c r="I70" s="4">
        <v>10</v>
      </c>
      <c r="J70" s="4"/>
      <c r="K70" s="4"/>
      <c r="L70" s="4"/>
      <c r="M70" s="4"/>
      <c r="N70" s="10">
        <f t="shared" si="5"/>
        <v>2.9494382022471909E-2</v>
      </c>
      <c r="O70" s="59">
        <f t="shared" si="3"/>
        <v>0.12195121951219512</v>
      </c>
      <c r="P70" s="7">
        <f t="shared" si="6"/>
        <v>1.7460317460317461E-2</v>
      </c>
      <c r="Q70" s="7"/>
      <c r="R70" s="7"/>
    </row>
    <row r="71" spans="1:18" ht="15" thickBot="1">
      <c r="A71" s="93">
        <f t="shared" si="4"/>
        <v>1.6540125857142858</v>
      </c>
      <c r="B71" s="17" t="s">
        <v>18</v>
      </c>
      <c r="C71" s="4">
        <v>700</v>
      </c>
      <c r="D71" s="2">
        <v>12</v>
      </c>
      <c r="E71" s="4">
        <v>4</v>
      </c>
      <c r="F71" s="4"/>
      <c r="G71" s="4">
        <v>431</v>
      </c>
      <c r="H71" s="4">
        <v>265</v>
      </c>
      <c r="I71" s="4">
        <v>3</v>
      </c>
      <c r="J71" s="4">
        <v>411</v>
      </c>
      <c r="K71" s="4">
        <v>2</v>
      </c>
      <c r="L71" s="1">
        <v>44386</v>
      </c>
      <c r="M71" s="1">
        <v>26085</v>
      </c>
      <c r="N71" s="10">
        <f t="shared" si="5"/>
        <v>0.01</v>
      </c>
      <c r="O71" s="59">
        <f t="shared" ref="O71:O134" si="7">I71/H71</f>
        <v>1.1320754716981131E-2</v>
      </c>
      <c r="P71" s="7">
        <f t="shared" si="6"/>
        <v>9.1954022988505746E-3</v>
      </c>
      <c r="Q71" s="7"/>
      <c r="R71" s="7"/>
    </row>
    <row r="72" spans="1:18" ht="29.45" thickBot="1">
      <c r="A72" s="93">
        <f t="shared" si="4"/>
        <v>1.3331605504587157E-2</v>
      </c>
      <c r="B72" s="17" t="s">
        <v>88</v>
      </c>
      <c r="C72" s="4">
        <v>654</v>
      </c>
      <c r="D72" s="2">
        <v>30</v>
      </c>
      <c r="E72" s="4">
        <v>23</v>
      </c>
      <c r="F72" s="3">
        <v>2</v>
      </c>
      <c r="G72" s="4">
        <v>30</v>
      </c>
      <c r="H72" s="4">
        <v>601</v>
      </c>
      <c r="I72" s="4">
        <v>4</v>
      </c>
      <c r="J72" s="4">
        <v>199</v>
      </c>
      <c r="K72" s="4">
        <v>7</v>
      </c>
      <c r="L72" s="1">
        <v>5349</v>
      </c>
      <c r="M72" s="1">
        <v>1630</v>
      </c>
      <c r="N72" s="10">
        <f t="shared" si="5"/>
        <v>4.1284403669724773E-2</v>
      </c>
      <c r="O72" s="59">
        <f t="shared" si="7"/>
        <v>6.6555740432612314E-3</v>
      </c>
      <c r="P72" s="7">
        <f t="shared" si="6"/>
        <v>0.43396226415094341</v>
      </c>
      <c r="Q72" s="7"/>
      <c r="R72" s="7"/>
    </row>
    <row r="73" spans="1:18" ht="15" thickBot="1">
      <c r="A73" s="93">
        <f t="shared" si="4"/>
        <v>0</v>
      </c>
      <c r="B73" s="17" t="s">
        <v>152</v>
      </c>
      <c r="C73" s="4">
        <v>650</v>
      </c>
      <c r="D73" s="2">
        <v>95</v>
      </c>
      <c r="E73" s="4">
        <v>9</v>
      </c>
      <c r="F73" s="4"/>
      <c r="G73" s="4">
        <v>17</v>
      </c>
      <c r="H73" s="4">
        <v>624</v>
      </c>
      <c r="I73" s="4"/>
      <c r="J73" s="4">
        <v>24</v>
      </c>
      <c r="K73" s="4">
        <v>0.3</v>
      </c>
      <c r="L73" s="4"/>
      <c r="M73" s="4"/>
      <c r="N73" s="10">
        <f t="shared" si="5"/>
        <v>1.3846153846153847E-2</v>
      </c>
      <c r="O73" s="59">
        <f t="shared" si="7"/>
        <v>0</v>
      </c>
      <c r="P73" s="7">
        <f t="shared" si="6"/>
        <v>0.34615384615384615</v>
      </c>
      <c r="Q73" s="7"/>
      <c r="R73" s="7"/>
    </row>
    <row r="74" spans="1:18" ht="15" thickBot="1">
      <c r="A74" s="93">
        <f t="shared" si="4"/>
        <v>0.27020547945205475</v>
      </c>
      <c r="B74" s="17" t="s">
        <v>37</v>
      </c>
      <c r="C74" s="4">
        <v>584</v>
      </c>
      <c r="D74" s="2">
        <v>63</v>
      </c>
      <c r="E74" s="4">
        <v>7</v>
      </c>
      <c r="F74" s="3">
        <v>2</v>
      </c>
      <c r="G74" s="4">
        <v>32</v>
      </c>
      <c r="H74" s="4">
        <v>545</v>
      </c>
      <c r="I74" s="4">
        <v>17</v>
      </c>
      <c r="J74" s="4">
        <v>58</v>
      </c>
      <c r="K74" s="4">
        <v>0.7</v>
      </c>
      <c r="L74" s="1">
        <v>40000</v>
      </c>
      <c r="M74" s="1">
        <v>3945</v>
      </c>
      <c r="N74" s="10">
        <f t="shared" si="5"/>
        <v>4.1095890410958902E-2</v>
      </c>
      <c r="O74" s="59">
        <f t="shared" si="7"/>
        <v>3.1192660550458717E-2</v>
      </c>
      <c r="P74" s="7">
        <f t="shared" si="6"/>
        <v>0.17948717948717949</v>
      </c>
      <c r="Q74" s="7"/>
      <c r="R74" s="7"/>
    </row>
    <row r="75" spans="1:18" ht="15" thickBot="1">
      <c r="A75" s="93">
        <f t="shared" si="4"/>
        <v>2.3633613013698631E-3</v>
      </c>
      <c r="B75" s="17" t="s">
        <v>116</v>
      </c>
      <c r="C75" s="4">
        <v>584</v>
      </c>
      <c r="D75" s="2">
        <v>53</v>
      </c>
      <c r="E75" s="4">
        <v>6</v>
      </c>
      <c r="F75" s="3">
        <v>1</v>
      </c>
      <c r="G75" s="4">
        <v>42</v>
      </c>
      <c r="H75" s="4">
        <v>536</v>
      </c>
      <c r="I75" s="4">
        <v>6</v>
      </c>
      <c r="J75" s="4">
        <v>31</v>
      </c>
      <c r="K75" s="4">
        <v>0.3</v>
      </c>
      <c r="L75" s="1">
        <v>5093</v>
      </c>
      <c r="M75" s="4">
        <v>271</v>
      </c>
      <c r="N75" s="10">
        <f t="shared" si="5"/>
        <v>2.0547945205479451E-2</v>
      </c>
      <c r="O75" s="59">
        <f t="shared" si="7"/>
        <v>1.1194029850746268E-2</v>
      </c>
      <c r="P75" s="7">
        <f t="shared" si="6"/>
        <v>0.125</v>
      </c>
      <c r="Q75" s="7"/>
      <c r="R75" s="7"/>
    </row>
    <row r="76" spans="1:18" ht="15" thickBot="1">
      <c r="A76" s="93">
        <f t="shared" si="4"/>
        <v>7.5308797909407659E-3</v>
      </c>
      <c r="B76" s="17" t="s">
        <v>97</v>
      </c>
      <c r="C76" s="4">
        <v>574</v>
      </c>
      <c r="D76" s="2">
        <v>21</v>
      </c>
      <c r="E76" s="4">
        <v>22</v>
      </c>
      <c r="F76" s="3">
        <v>4</v>
      </c>
      <c r="G76" s="4">
        <v>5</v>
      </c>
      <c r="H76" s="4">
        <v>547</v>
      </c>
      <c r="I76" s="4">
        <v>39</v>
      </c>
      <c r="J76" s="4">
        <v>49</v>
      </c>
      <c r="K76" s="4">
        <v>2</v>
      </c>
      <c r="L76" s="1">
        <v>7145</v>
      </c>
      <c r="M76" s="4">
        <v>605</v>
      </c>
      <c r="N76" s="10">
        <f t="shared" si="5"/>
        <v>0.10627177700348432</v>
      </c>
      <c r="O76" s="59">
        <f t="shared" si="7"/>
        <v>7.1297989031078604E-2</v>
      </c>
      <c r="P76" s="7">
        <f t="shared" si="6"/>
        <v>0.81481481481481477</v>
      </c>
      <c r="Q76" s="7"/>
      <c r="R76" s="7"/>
    </row>
    <row r="77" spans="1:18" ht="15" thickBot="1">
      <c r="A77" s="93">
        <f t="shared" si="4"/>
        <v>0.19279715302491104</v>
      </c>
      <c r="B77" s="17" t="s">
        <v>42</v>
      </c>
      <c r="C77" s="4">
        <v>562</v>
      </c>
      <c r="D77" s="2">
        <v>122</v>
      </c>
      <c r="E77" s="4">
        <v>8</v>
      </c>
      <c r="F77" s="3">
        <v>3</v>
      </c>
      <c r="G77" s="4">
        <v>52</v>
      </c>
      <c r="H77" s="4">
        <v>502</v>
      </c>
      <c r="I77" s="4">
        <v>11</v>
      </c>
      <c r="J77" s="4">
        <v>59</v>
      </c>
      <c r="K77" s="4">
        <v>0.8</v>
      </c>
      <c r="L77" s="1">
        <v>32000</v>
      </c>
      <c r="M77" s="1">
        <v>3386</v>
      </c>
      <c r="N77" s="10">
        <f t="shared" si="5"/>
        <v>3.3807829181494664E-2</v>
      </c>
      <c r="O77" s="59">
        <f t="shared" si="7"/>
        <v>2.1912350597609563E-2</v>
      </c>
      <c r="P77" s="7">
        <f t="shared" si="6"/>
        <v>0.13333333333333333</v>
      </c>
      <c r="Q77" s="7"/>
      <c r="R77" s="7"/>
    </row>
    <row r="78" spans="1:18" ht="15" thickBot="1">
      <c r="A78" s="93">
        <f t="shared" si="4"/>
        <v>0</v>
      </c>
      <c r="B78" s="17" t="s">
        <v>153</v>
      </c>
      <c r="C78" s="4">
        <v>556</v>
      </c>
      <c r="D78" s="2">
        <v>77</v>
      </c>
      <c r="E78" s="4">
        <v>1</v>
      </c>
      <c r="F78" s="4"/>
      <c r="G78" s="4">
        <v>99</v>
      </c>
      <c r="H78" s="4">
        <v>456</v>
      </c>
      <c r="I78" s="4">
        <v>17</v>
      </c>
      <c r="J78" s="4">
        <v>130</v>
      </c>
      <c r="K78" s="4">
        <v>0.2</v>
      </c>
      <c r="L78" s="4"/>
      <c r="M78" s="4"/>
      <c r="N78" s="10">
        <f t="shared" si="5"/>
        <v>3.237410071942446E-2</v>
      </c>
      <c r="O78" s="59">
        <f t="shared" si="7"/>
        <v>3.7280701754385963E-2</v>
      </c>
      <c r="P78" s="7">
        <f t="shared" si="6"/>
        <v>0.01</v>
      </c>
      <c r="Q78" s="7"/>
      <c r="R78" s="7"/>
    </row>
    <row r="79" spans="1:18" ht="29.45" thickBot="1">
      <c r="A79" s="93">
        <f t="shared" si="4"/>
        <v>2.093881081081081E-2</v>
      </c>
      <c r="B79" s="17" t="s">
        <v>78</v>
      </c>
      <c r="C79" s="4">
        <v>555</v>
      </c>
      <c r="D79" s="2">
        <v>72</v>
      </c>
      <c r="E79" s="4">
        <v>18</v>
      </c>
      <c r="F79" s="3">
        <v>1</v>
      </c>
      <c r="G79" s="4">
        <v>23</v>
      </c>
      <c r="H79" s="4">
        <v>514</v>
      </c>
      <c r="I79" s="4">
        <v>15</v>
      </c>
      <c r="J79" s="4">
        <v>266</v>
      </c>
      <c r="K79" s="4">
        <v>9</v>
      </c>
      <c r="L79" s="1">
        <v>4920</v>
      </c>
      <c r="M79" s="1">
        <v>2362</v>
      </c>
      <c r="N79" s="10">
        <f t="shared" si="5"/>
        <v>5.9459459459459463E-2</v>
      </c>
      <c r="O79" s="59">
        <f t="shared" si="7"/>
        <v>2.9182879377431907E-2</v>
      </c>
      <c r="P79" s="7">
        <f t="shared" si="6"/>
        <v>0.43902439024390244</v>
      </c>
      <c r="Q79" s="7"/>
      <c r="R79" s="7"/>
    </row>
    <row r="80" spans="1:18" ht="15" thickBot="1">
      <c r="A80" s="93">
        <f t="shared" si="4"/>
        <v>0.42539497185741088</v>
      </c>
      <c r="B80" s="17" t="s">
        <v>28</v>
      </c>
      <c r="C80" s="4">
        <v>533</v>
      </c>
      <c r="D80" s="2">
        <v>24</v>
      </c>
      <c r="E80" s="4">
        <v>1</v>
      </c>
      <c r="F80" s="4"/>
      <c r="G80" s="4">
        <v>1</v>
      </c>
      <c r="H80" s="4">
        <v>531</v>
      </c>
      <c r="I80" s="4">
        <v>4</v>
      </c>
      <c r="J80" s="4">
        <v>283</v>
      </c>
      <c r="K80" s="4">
        <v>0.5</v>
      </c>
      <c r="L80" s="1">
        <v>20680</v>
      </c>
      <c r="M80" s="1">
        <v>10964</v>
      </c>
      <c r="N80" s="10">
        <f t="shared" si="5"/>
        <v>9.3808630393996256E-3</v>
      </c>
      <c r="O80" s="59">
        <f t="shared" si="7"/>
        <v>7.5329566854990581E-3</v>
      </c>
      <c r="P80" s="7">
        <f t="shared" si="6"/>
        <v>0.5</v>
      </c>
      <c r="Q80" s="7"/>
      <c r="R80" s="7"/>
    </row>
    <row r="81" spans="1:18" ht="15" thickBot="1">
      <c r="A81" s="93">
        <f t="shared" si="4"/>
        <v>6.8506425612052724E-2</v>
      </c>
      <c r="B81" s="17" t="s">
        <v>57</v>
      </c>
      <c r="C81" s="4">
        <v>531</v>
      </c>
      <c r="D81" s="2">
        <v>28</v>
      </c>
      <c r="E81" s="4">
        <v>20</v>
      </c>
      <c r="F81" s="3">
        <v>3</v>
      </c>
      <c r="G81" s="4">
        <v>37</v>
      </c>
      <c r="H81" s="4">
        <v>474</v>
      </c>
      <c r="I81" s="4">
        <v>22</v>
      </c>
      <c r="J81" s="4">
        <v>76</v>
      </c>
      <c r="K81" s="4">
        <v>3</v>
      </c>
      <c r="L81" s="1">
        <v>15899</v>
      </c>
      <c r="M81" s="1">
        <v>2288</v>
      </c>
      <c r="N81" s="10">
        <f t="shared" si="5"/>
        <v>7.909604519774012E-2</v>
      </c>
      <c r="O81" s="59">
        <f t="shared" si="7"/>
        <v>4.6413502109704644E-2</v>
      </c>
      <c r="P81" s="7">
        <f t="shared" si="6"/>
        <v>0.35087719298245612</v>
      </c>
      <c r="Q81" s="7"/>
      <c r="R81" s="7"/>
    </row>
    <row r="82" spans="1:18" ht="15" thickBot="1">
      <c r="A82" s="93">
        <f t="shared" si="4"/>
        <v>2.4625747628083495E-2</v>
      </c>
      <c r="B82" s="17" t="s">
        <v>74</v>
      </c>
      <c r="C82" s="4">
        <v>527</v>
      </c>
      <c r="D82" s="2">
        <v>7</v>
      </c>
      <c r="E82" s="4">
        <v>18</v>
      </c>
      <c r="F82" s="3">
        <v>1</v>
      </c>
      <c r="G82" s="4">
        <v>54</v>
      </c>
      <c r="H82" s="4">
        <v>455</v>
      </c>
      <c r="I82" s="4">
        <v>28</v>
      </c>
      <c r="J82" s="4">
        <v>77</v>
      </c>
      <c r="K82" s="4">
        <v>3</v>
      </c>
      <c r="L82" s="1">
        <v>9411</v>
      </c>
      <c r="M82" s="1">
        <v>1379</v>
      </c>
      <c r="N82" s="10">
        <f t="shared" si="5"/>
        <v>8.7286527514231493E-2</v>
      </c>
      <c r="O82" s="59">
        <f t="shared" si="7"/>
        <v>6.1538461538461542E-2</v>
      </c>
      <c r="P82" s="7">
        <f t="shared" si="6"/>
        <v>0.25</v>
      </c>
      <c r="Q82" s="7"/>
      <c r="R82" s="7"/>
    </row>
    <row r="83" spans="1:18" ht="15" thickBot="1">
      <c r="A83" s="93">
        <f t="shared" si="4"/>
        <v>0</v>
      </c>
      <c r="B83" s="17" t="s">
        <v>154</v>
      </c>
      <c r="C83" s="4">
        <v>501</v>
      </c>
      <c r="D83" s="2">
        <v>35</v>
      </c>
      <c r="E83" s="4">
        <v>18</v>
      </c>
      <c r="F83" s="3">
        <v>1</v>
      </c>
      <c r="G83" s="4">
        <v>26</v>
      </c>
      <c r="H83" s="4">
        <v>457</v>
      </c>
      <c r="I83" s="4">
        <v>12</v>
      </c>
      <c r="J83" s="1">
        <v>6484</v>
      </c>
      <c r="K83" s="4">
        <v>233</v>
      </c>
      <c r="L83" s="4"/>
      <c r="M83" s="4"/>
      <c r="N83" s="10">
        <f t="shared" si="5"/>
        <v>5.9880239520958084E-2</v>
      </c>
      <c r="O83" s="59">
        <f t="shared" si="7"/>
        <v>2.6258205689277898E-2</v>
      </c>
      <c r="P83" s="7">
        <f t="shared" si="6"/>
        <v>0.40909090909090912</v>
      </c>
      <c r="Q83" s="7"/>
      <c r="R83" s="7"/>
    </row>
    <row r="84" spans="1:18" ht="15" thickBot="1">
      <c r="A84" s="93">
        <f t="shared" si="4"/>
        <v>8.674284536082473E-2</v>
      </c>
      <c r="B84" s="17" t="s">
        <v>56</v>
      </c>
      <c r="C84" s="4">
        <v>485</v>
      </c>
      <c r="D84" s="2">
        <v>14</v>
      </c>
      <c r="E84" s="4">
        <v>1</v>
      </c>
      <c r="F84" s="4"/>
      <c r="G84" s="4">
        <v>10</v>
      </c>
      <c r="H84" s="4">
        <v>474</v>
      </c>
      <c r="I84" s="4">
        <v>3</v>
      </c>
      <c r="J84" s="4">
        <v>89</v>
      </c>
      <c r="K84" s="4">
        <v>0.2</v>
      </c>
      <c r="L84" s="1">
        <v>15155</v>
      </c>
      <c r="M84" s="1">
        <v>2776</v>
      </c>
      <c r="N84" s="10">
        <f t="shared" si="5"/>
        <v>8.2474226804123713E-3</v>
      </c>
      <c r="O84" s="59">
        <f t="shared" si="7"/>
        <v>6.3291139240506328E-3</v>
      </c>
      <c r="P84" s="7">
        <f t="shared" si="6"/>
        <v>9.0909090909090912E-2</v>
      </c>
      <c r="Q84" s="7"/>
      <c r="R84" s="7"/>
    </row>
    <row r="85" spans="1:18" ht="15" thickBot="1">
      <c r="A85" s="93">
        <f t="shared" si="4"/>
        <v>1.1240303964757708E-2</v>
      </c>
      <c r="B85" s="17" t="s">
        <v>90</v>
      </c>
      <c r="C85" s="4">
        <v>454</v>
      </c>
      <c r="D85" s="2">
        <v>19</v>
      </c>
      <c r="E85" s="4">
        <v>2</v>
      </c>
      <c r="F85" s="4"/>
      <c r="G85" s="4">
        <v>16</v>
      </c>
      <c r="H85" s="4">
        <v>436</v>
      </c>
      <c r="I85" s="4">
        <v>14</v>
      </c>
      <c r="J85" s="4">
        <v>89</v>
      </c>
      <c r="K85" s="4">
        <v>0.4</v>
      </c>
      <c r="L85" s="1">
        <v>5098</v>
      </c>
      <c r="M85" s="1">
        <v>1001</v>
      </c>
      <c r="N85" s="10">
        <f t="shared" si="5"/>
        <v>3.5242290748898682E-2</v>
      </c>
      <c r="O85" s="59">
        <f t="shared" si="7"/>
        <v>3.2110091743119268E-2</v>
      </c>
      <c r="P85" s="7">
        <f t="shared" si="6"/>
        <v>0.1111111111111111</v>
      </c>
      <c r="Q85" s="7"/>
      <c r="R85" s="7"/>
    </row>
    <row r="86" spans="1:18" ht="15" thickBot="1">
      <c r="A86" s="93">
        <f t="shared" si="4"/>
        <v>0.22250321973094167</v>
      </c>
      <c r="B86" s="17" t="s">
        <v>40</v>
      </c>
      <c r="C86" s="4">
        <v>446</v>
      </c>
      <c r="D86" s="2">
        <v>20</v>
      </c>
      <c r="E86" s="4">
        <v>9</v>
      </c>
      <c r="F86" s="4"/>
      <c r="G86" s="4">
        <v>37</v>
      </c>
      <c r="H86" s="4">
        <v>400</v>
      </c>
      <c r="I86" s="4">
        <v>11</v>
      </c>
      <c r="J86" s="4">
        <v>369</v>
      </c>
      <c r="K86" s="4">
        <v>7</v>
      </c>
      <c r="L86" s="1">
        <v>10946</v>
      </c>
      <c r="M86" s="1">
        <v>9066</v>
      </c>
      <c r="N86" s="10">
        <f t="shared" si="5"/>
        <v>4.4843049327354258E-2</v>
      </c>
      <c r="O86" s="59">
        <f t="shared" si="7"/>
        <v>2.75E-2</v>
      </c>
      <c r="P86" s="7">
        <f t="shared" si="6"/>
        <v>0.19565217391304349</v>
      </c>
      <c r="Q86" s="7"/>
      <c r="R86" s="7"/>
    </row>
    <row r="87" spans="1:18" ht="15" thickBot="1">
      <c r="A87" s="93">
        <f t="shared" si="4"/>
        <v>1.922855172413793E-2</v>
      </c>
      <c r="B87" s="17" t="s">
        <v>82</v>
      </c>
      <c r="C87" s="4">
        <v>406</v>
      </c>
      <c r="D87" s="2">
        <v>6</v>
      </c>
      <c r="E87" s="4">
        <v>6</v>
      </c>
      <c r="F87" s="3">
        <v>1</v>
      </c>
      <c r="G87" s="4">
        <v>104</v>
      </c>
      <c r="H87" s="4">
        <v>296</v>
      </c>
      <c r="I87" s="4">
        <v>14</v>
      </c>
      <c r="J87" s="4">
        <v>117</v>
      </c>
      <c r="K87" s="4">
        <v>2</v>
      </c>
      <c r="L87" s="1">
        <v>5208</v>
      </c>
      <c r="M87" s="1">
        <v>1499</v>
      </c>
      <c r="N87" s="10">
        <f t="shared" si="5"/>
        <v>4.9261083743842367E-2</v>
      </c>
      <c r="O87" s="59">
        <f t="shared" si="7"/>
        <v>4.72972972972973E-2</v>
      </c>
      <c r="P87" s="7">
        <f t="shared" si="6"/>
        <v>5.4545454545454543E-2</v>
      </c>
      <c r="Q87" s="7"/>
      <c r="R87" s="7"/>
    </row>
    <row r="88" spans="1:18" ht="15" thickBot="1">
      <c r="A88" s="93">
        <f t="shared" si="4"/>
        <v>0.16025701652892563</v>
      </c>
      <c r="B88" s="17" t="s">
        <v>45</v>
      </c>
      <c r="C88" s="4">
        <v>363</v>
      </c>
      <c r="D88" s="2">
        <v>8</v>
      </c>
      <c r="E88" s="4">
        <v>5</v>
      </c>
      <c r="F88" s="4"/>
      <c r="G88" s="4">
        <v>54</v>
      </c>
      <c r="H88" s="4">
        <v>304</v>
      </c>
      <c r="I88" s="4"/>
      <c r="J88" s="4">
        <v>15</v>
      </c>
      <c r="K88" s="4">
        <v>0.2</v>
      </c>
      <c r="L88" s="1">
        <v>37219</v>
      </c>
      <c r="M88" s="1">
        <v>1563</v>
      </c>
      <c r="N88" s="10">
        <f t="shared" si="5"/>
        <v>1.3774104683195593E-2</v>
      </c>
      <c r="O88" s="59">
        <f t="shared" si="7"/>
        <v>0</v>
      </c>
      <c r="P88" s="7">
        <f t="shared" si="6"/>
        <v>8.4745762711864403E-2</v>
      </c>
      <c r="Q88" s="7"/>
      <c r="R88" s="7"/>
    </row>
    <row r="89" spans="1:18" ht="15" thickBot="1">
      <c r="A89" s="93">
        <f t="shared" si="4"/>
        <v>5.528720221606648E-3</v>
      </c>
      <c r="B89" s="17" t="s">
        <v>102</v>
      </c>
      <c r="C89" s="4">
        <v>361</v>
      </c>
      <c r="D89" s="2">
        <v>28</v>
      </c>
      <c r="E89" s="4">
        <v>20</v>
      </c>
      <c r="F89" s="4"/>
      <c r="G89" s="4">
        <v>104</v>
      </c>
      <c r="H89" s="4">
        <v>237</v>
      </c>
      <c r="I89" s="4">
        <v>7</v>
      </c>
      <c r="J89" s="4">
        <v>125</v>
      </c>
      <c r="K89" s="4">
        <v>7</v>
      </c>
      <c r="L89" s="1">
        <v>2396</v>
      </c>
      <c r="M89" s="4">
        <v>833</v>
      </c>
      <c r="N89" s="10">
        <f t="shared" si="5"/>
        <v>7.4792243767313013E-2</v>
      </c>
      <c r="O89" s="59">
        <f t="shared" si="7"/>
        <v>2.9535864978902954E-2</v>
      </c>
      <c r="P89" s="7">
        <f t="shared" si="6"/>
        <v>0.16129032258064516</v>
      </c>
      <c r="Q89" s="7"/>
      <c r="R89" s="7"/>
    </row>
    <row r="90" spans="1:18" ht="15" thickBot="1">
      <c r="A90" s="93">
        <f t="shared" si="4"/>
        <v>0</v>
      </c>
      <c r="B90" s="17" t="s">
        <v>155</v>
      </c>
      <c r="C90" s="4">
        <v>349</v>
      </c>
      <c r="D90" s="2">
        <v>40</v>
      </c>
      <c r="E90" s="4">
        <v>7</v>
      </c>
      <c r="F90" s="4"/>
      <c r="G90" s="4">
        <v>15</v>
      </c>
      <c r="H90" s="4">
        <v>327</v>
      </c>
      <c r="I90" s="4"/>
      <c r="J90" s="4">
        <v>9</v>
      </c>
      <c r="K90" s="4">
        <v>0.2</v>
      </c>
      <c r="L90" s="4"/>
      <c r="M90" s="4"/>
      <c r="N90" s="10">
        <f t="shared" si="5"/>
        <v>2.0057306590257881E-2</v>
      </c>
      <c r="O90" s="59">
        <f t="shared" si="7"/>
        <v>0</v>
      </c>
      <c r="P90" s="7">
        <f t="shared" si="6"/>
        <v>0.31818181818181818</v>
      </c>
      <c r="Q90" s="7"/>
      <c r="R90" s="7"/>
    </row>
    <row r="91" spans="1:18" ht="15" thickBot="1">
      <c r="A91" s="93">
        <f t="shared" si="4"/>
        <v>0</v>
      </c>
      <c r="B91" s="17" t="s">
        <v>156</v>
      </c>
      <c r="C91" s="4">
        <v>345</v>
      </c>
      <c r="D91" s="2">
        <v>27</v>
      </c>
      <c r="E91" s="4">
        <v>17</v>
      </c>
      <c r="F91" s="3">
        <v>1</v>
      </c>
      <c r="G91" s="4">
        <v>90</v>
      </c>
      <c r="H91" s="4">
        <v>238</v>
      </c>
      <c r="I91" s="4"/>
      <c r="J91" s="4">
        <v>17</v>
      </c>
      <c r="K91" s="4">
        <v>0.8</v>
      </c>
      <c r="L91" s="4"/>
      <c r="M91" s="4"/>
      <c r="N91" s="10">
        <f t="shared" si="5"/>
        <v>4.9275362318840582E-2</v>
      </c>
      <c r="O91" s="59">
        <f t="shared" si="7"/>
        <v>0</v>
      </c>
      <c r="P91" s="7">
        <f t="shared" si="6"/>
        <v>0.15887850467289719</v>
      </c>
      <c r="Q91" s="7"/>
      <c r="R91" s="7"/>
    </row>
    <row r="92" spans="1:18" ht="15" thickBot="1">
      <c r="A92" s="93">
        <f t="shared" si="4"/>
        <v>0</v>
      </c>
      <c r="B92" s="17" t="s">
        <v>157</v>
      </c>
      <c r="C92" s="4">
        <v>345</v>
      </c>
      <c r="D92" s="2">
        <v>22</v>
      </c>
      <c r="E92" s="4">
        <v>5</v>
      </c>
      <c r="F92" s="4"/>
      <c r="G92" s="4">
        <v>110</v>
      </c>
      <c r="H92" s="4">
        <v>230</v>
      </c>
      <c r="I92" s="4">
        <v>5</v>
      </c>
      <c r="J92" s="4">
        <v>34</v>
      </c>
      <c r="K92" s="4">
        <v>0.5</v>
      </c>
      <c r="L92" s="4"/>
      <c r="M92" s="4"/>
      <c r="N92" s="10">
        <f t="shared" si="5"/>
        <v>2.8985507246376812E-2</v>
      </c>
      <c r="O92" s="59">
        <f t="shared" si="7"/>
        <v>2.1739130434782608E-2</v>
      </c>
      <c r="P92" s="7">
        <f t="shared" si="6"/>
        <v>4.3478260869565216E-2</v>
      </c>
      <c r="Q92" s="7"/>
      <c r="R92" s="7"/>
    </row>
    <row r="93" spans="1:18" ht="15" thickBot="1">
      <c r="A93" s="93">
        <f t="shared" si="4"/>
        <v>0</v>
      </c>
      <c r="B93" s="17" t="s">
        <v>158</v>
      </c>
      <c r="C93" s="4">
        <v>344</v>
      </c>
      <c r="D93" s="2">
        <v>10</v>
      </c>
      <c r="E93" s="4"/>
      <c r="F93" s="4"/>
      <c r="G93" s="4">
        <v>40</v>
      </c>
      <c r="H93" s="4">
        <v>304</v>
      </c>
      <c r="I93" s="4">
        <v>4</v>
      </c>
      <c r="J93" s="4">
        <v>384</v>
      </c>
      <c r="K93" s="4"/>
      <c r="L93" s="4"/>
      <c r="M93" s="4"/>
      <c r="N93" s="10">
        <f t="shared" si="5"/>
        <v>1.1627906976744186E-2</v>
      </c>
      <c r="O93" s="59">
        <f t="shared" si="7"/>
        <v>1.3157894736842105E-2</v>
      </c>
      <c r="P93" s="7">
        <f t="shared" si="6"/>
        <v>0</v>
      </c>
      <c r="Q93" s="7"/>
      <c r="R93" s="7"/>
    </row>
    <row r="94" spans="1:18" ht="15" thickBot="1">
      <c r="A94" s="93">
        <f t="shared" si="4"/>
        <v>0</v>
      </c>
      <c r="B94" s="17" t="s">
        <v>159</v>
      </c>
      <c r="C94" s="4">
        <v>342</v>
      </c>
      <c r="D94" s="2">
        <v>76</v>
      </c>
      <c r="E94" s="4">
        <v>2</v>
      </c>
      <c r="F94" s="4"/>
      <c r="G94" s="4">
        <v>30</v>
      </c>
      <c r="H94" s="4">
        <v>310</v>
      </c>
      <c r="I94" s="4">
        <v>8</v>
      </c>
      <c r="J94" s="4">
        <v>10</v>
      </c>
      <c r="K94" s="4">
        <v>0.06</v>
      </c>
      <c r="L94" s="4"/>
      <c r="M94" s="4"/>
      <c r="N94" s="10">
        <f t="shared" si="5"/>
        <v>2.9239766081871343E-2</v>
      </c>
      <c r="O94" s="59">
        <f t="shared" si="7"/>
        <v>2.5806451612903226E-2</v>
      </c>
      <c r="P94" s="7">
        <f t="shared" si="6"/>
        <v>6.25E-2</v>
      </c>
      <c r="Q94" s="7"/>
      <c r="R94" s="7"/>
    </row>
    <row r="95" spans="1:18" ht="15" thickBot="1">
      <c r="A95" s="93">
        <f t="shared" si="4"/>
        <v>7.5565874999999998E-3</v>
      </c>
      <c r="B95" s="17" t="s">
        <v>96</v>
      </c>
      <c r="C95" s="4">
        <v>320</v>
      </c>
      <c r="D95" s="2">
        <v>32</v>
      </c>
      <c r="E95" s="4">
        <v>8</v>
      </c>
      <c r="F95" s="3">
        <v>2</v>
      </c>
      <c r="G95" s="4">
        <v>15</v>
      </c>
      <c r="H95" s="4">
        <v>297</v>
      </c>
      <c r="I95" s="4">
        <v>11</v>
      </c>
      <c r="J95" s="4">
        <v>28</v>
      </c>
      <c r="K95" s="4">
        <v>0.7</v>
      </c>
      <c r="L95" s="1">
        <v>5234</v>
      </c>
      <c r="M95" s="4">
        <v>462</v>
      </c>
      <c r="N95" s="10">
        <f t="shared" si="5"/>
        <v>5.9374999999999997E-2</v>
      </c>
      <c r="O95" s="59">
        <f t="shared" si="7"/>
        <v>3.7037037037037035E-2</v>
      </c>
      <c r="P95" s="7">
        <f t="shared" si="6"/>
        <v>0.34782608695652173</v>
      </c>
      <c r="Q95" s="7"/>
      <c r="R95" s="7"/>
    </row>
    <row r="96" spans="1:18" ht="15" thickBot="1">
      <c r="A96" s="93">
        <f t="shared" si="4"/>
        <v>0</v>
      </c>
      <c r="B96" s="17" t="s">
        <v>160</v>
      </c>
      <c r="C96" s="4">
        <v>309</v>
      </c>
      <c r="D96" s="2">
        <v>47</v>
      </c>
      <c r="E96" s="4">
        <v>6</v>
      </c>
      <c r="F96" s="3">
        <v>1</v>
      </c>
      <c r="G96" s="4">
        <v>27</v>
      </c>
      <c r="H96" s="4">
        <v>276</v>
      </c>
      <c r="I96" s="4"/>
      <c r="J96" s="1">
        <v>1777</v>
      </c>
      <c r="K96" s="4">
        <v>35</v>
      </c>
      <c r="L96" s="4"/>
      <c r="M96" s="4"/>
      <c r="N96" s="10">
        <f t="shared" si="5"/>
        <v>1.9417475728155338E-2</v>
      </c>
      <c r="O96" s="59">
        <f t="shared" si="7"/>
        <v>0</v>
      </c>
      <c r="P96" s="7">
        <f t="shared" si="6"/>
        <v>0.18181818181818182</v>
      </c>
      <c r="Q96" s="7"/>
      <c r="R96" s="7"/>
    </row>
    <row r="97" spans="1:18" ht="15" thickBot="1">
      <c r="A97" s="93">
        <f t="shared" si="4"/>
        <v>0</v>
      </c>
      <c r="B97" s="17" t="s">
        <v>161</v>
      </c>
      <c r="C97" s="4">
        <v>298</v>
      </c>
      <c r="D97" s="2">
        <v>21</v>
      </c>
      <c r="E97" s="4">
        <v>2</v>
      </c>
      <c r="F97" s="4"/>
      <c r="G97" s="4">
        <v>61</v>
      </c>
      <c r="H97" s="4">
        <v>235</v>
      </c>
      <c r="I97" s="4">
        <v>3</v>
      </c>
      <c r="J97" s="4">
        <v>58</v>
      </c>
      <c r="K97" s="4">
        <v>0.4</v>
      </c>
      <c r="L97" s="4"/>
      <c r="M97" s="4"/>
      <c r="N97" s="10">
        <f t="shared" si="5"/>
        <v>1.6778523489932886E-2</v>
      </c>
      <c r="O97" s="59">
        <f t="shared" si="7"/>
        <v>1.276595744680851E-2</v>
      </c>
      <c r="P97" s="7">
        <f t="shared" si="6"/>
        <v>3.1746031746031744E-2</v>
      </c>
      <c r="Q97" s="7"/>
      <c r="R97" s="7"/>
    </row>
    <row r="98" spans="1:18" ht="15" thickBot="1">
      <c r="A98" s="93">
        <f t="shared" si="4"/>
        <v>0</v>
      </c>
      <c r="B98" s="17" t="s">
        <v>162</v>
      </c>
      <c r="C98" s="4">
        <v>268</v>
      </c>
      <c r="D98" s="2">
        <v>4</v>
      </c>
      <c r="E98" s="4">
        <v>22</v>
      </c>
      <c r="F98" s="3">
        <v>7</v>
      </c>
      <c r="G98" s="4">
        <v>6</v>
      </c>
      <c r="H98" s="4">
        <v>240</v>
      </c>
      <c r="I98" s="4">
        <v>10</v>
      </c>
      <c r="J98" s="4">
        <v>27</v>
      </c>
      <c r="K98" s="4">
        <v>2</v>
      </c>
      <c r="L98" s="4"/>
      <c r="M98" s="4"/>
      <c r="N98" s="10">
        <f t="shared" si="5"/>
        <v>0.11940298507462686</v>
      </c>
      <c r="O98" s="59">
        <f t="shared" si="7"/>
        <v>4.1666666666666664E-2</v>
      </c>
      <c r="P98" s="7">
        <f t="shared" si="6"/>
        <v>0.7857142857142857</v>
      </c>
      <c r="Q98" s="7"/>
      <c r="R98" s="7"/>
    </row>
    <row r="99" spans="1:18" ht="15" thickBot="1">
      <c r="A99" s="93">
        <f t="shared" si="4"/>
        <v>3.8045939849624059E-2</v>
      </c>
      <c r="B99" s="17" t="s">
        <v>67</v>
      </c>
      <c r="C99" s="4">
        <v>266</v>
      </c>
      <c r="D99" s="2">
        <v>7</v>
      </c>
      <c r="E99" s="4">
        <v>32</v>
      </c>
      <c r="F99" s="4"/>
      <c r="G99" s="4">
        <v>35</v>
      </c>
      <c r="H99" s="4">
        <v>199</v>
      </c>
      <c r="I99" s="4">
        <v>14</v>
      </c>
      <c r="J99" s="1">
        <v>7839</v>
      </c>
      <c r="K99" s="4">
        <v>943</v>
      </c>
      <c r="L99" s="4">
        <v>586</v>
      </c>
      <c r="M99" s="1">
        <v>17270</v>
      </c>
      <c r="N99" s="10">
        <f t="shared" si="5"/>
        <v>0.17293233082706766</v>
      </c>
      <c r="O99" s="59">
        <f t="shared" si="7"/>
        <v>7.0351758793969849E-2</v>
      </c>
      <c r="P99" s="7">
        <f t="shared" si="6"/>
        <v>0.47761194029850745</v>
      </c>
      <c r="Q99" s="7"/>
      <c r="R99" s="7"/>
    </row>
    <row r="100" spans="1:18" ht="15" thickBot="1">
      <c r="A100" s="93">
        <f t="shared" si="4"/>
        <v>0</v>
      </c>
      <c r="B100" s="17" t="s">
        <v>163</v>
      </c>
      <c r="C100" s="4">
        <v>261</v>
      </c>
      <c r="D100" s="2">
        <v>16</v>
      </c>
      <c r="E100" s="4">
        <v>3</v>
      </c>
      <c r="F100" s="3">
        <v>2</v>
      </c>
      <c r="G100" s="4">
        <v>37</v>
      </c>
      <c r="H100" s="4">
        <v>221</v>
      </c>
      <c r="I100" s="4"/>
      <c r="J100" s="4">
        <v>10</v>
      </c>
      <c r="K100" s="4">
        <v>0.1</v>
      </c>
      <c r="L100" s="4"/>
      <c r="M100" s="4"/>
      <c r="N100" s="10">
        <f t="shared" si="5"/>
        <v>1.1494252873563218E-2</v>
      </c>
      <c r="O100" s="59">
        <f t="shared" si="7"/>
        <v>0</v>
      </c>
      <c r="P100" s="7">
        <f t="shared" si="6"/>
        <v>7.4999999999999997E-2</v>
      </c>
      <c r="Q100" s="7"/>
      <c r="R100" s="7"/>
    </row>
    <row r="101" spans="1:18" ht="15" thickBot="1">
      <c r="A101" s="93">
        <f t="shared" si="4"/>
        <v>0.3343626970954357</v>
      </c>
      <c r="B101" s="17" t="s">
        <v>32</v>
      </c>
      <c r="C101" s="4">
        <v>241</v>
      </c>
      <c r="D101" s="2">
        <v>1</v>
      </c>
      <c r="E101" s="4"/>
      <c r="F101" s="4"/>
      <c r="G101" s="4">
        <v>90</v>
      </c>
      <c r="H101" s="4">
        <v>151</v>
      </c>
      <c r="I101" s="4">
        <v>3</v>
      </c>
      <c r="J101" s="4">
        <v>2</v>
      </c>
      <c r="K101" s="4"/>
      <c r="L101" s="1">
        <v>88551</v>
      </c>
      <c r="M101" s="4">
        <v>910</v>
      </c>
      <c r="N101" s="10">
        <f t="shared" si="5"/>
        <v>1.2448132780082987E-2</v>
      </c>
      <c r="O101" s="59">
        <f t="shared" si="7"/>
        <v>1.9867549668874173E-2</v>
      </c>
      <c r="P101" s="7">
        <f t="shared" si="6"/>
        <v>0</v>
      </c>
      <c r="Q101" s="7"/>
      <c r="R101" s="7"/>
    </row>
    <row r="102" spans="1:18" ht="15" thickBot="1">
      <c r="A102" s="93">
        <f t="shared" si="4"/>
        <v>0.13420584810126582</v>
      </c>
      <c r="B102" s="17" t="s">
        <v>47</v>
      </c>
      <c r="C102" s="4">
        <v>237</v>
      </c>
      <c r="D102" s="2">
        <v>20</v>
      </c>
      <c r="E102" s="4">
        <v>1</v>
      </c>
      <c r="F102" s="4"/>
      <c r="G102" s="4">
        <v>25</v>
      </c>
      <c r="H102" s="4">
        <v>211</v>
      </c>
      <c r="I102" s="4"/>
      <c r="J102" s="4">
        <v>46</v>
      </c>
      <c r="K102" s="4">
        <v>0.2</v>
      </c>
      <c r="L102" s="1">
        <v>12738</v>
      </c>
      <c r="M102" s="1">
        <v>2497</v>
      </c>
      <c r="N102" s="10">
        <f t="shared" si="5"/>
        <v>4.2194092827004216E-3</v>
      </c>
      <c r="O102" s="59">
        <f t="shared" si="7"/>
        <v>0</v>
      </c>
      <c r="P102" s="7">
        <f t="shared" si="6"/>
        <v>3.8461538461538464E-2</v>
      </c>
      <c r="Q102" s="7"/>
      <c r="R102" s="7"/>
    </row>
    <row r="103" spans="1:18" ht="15" thickBot="1">
      <c r="A103" s="93">
        <f t="shared" si="4"/>
        <v>3.2758620689655175E-4</v>
      </c>
      <c r="B103" s="17" t="s">
        <v>140</v>
      </c>
      <c r="C103" s="4">
        <v>232</v>
      </c>
      <c r="D103" s="2">
        <v>18</v>
      </c>
      <c r="E103" s="4">
        <v>5</v>
      </c>
      <c r="F103" s="3">
        <v>1</v>
      </c>
      <c r="G103" s="4">
        <v>33</v>
      </c>
      <c r="H103" s="4">
        <v>194</v>
      </c>
      <c r="I103" s="4">
        <v>2</v>
      </c>
      <c r="J103" s="4">
        <v>1</v>
      </c>
      <c r="K103" s="4">
        <v>0.02</v>
      </c>
      <c r="L103" s="1">
        <v>4000</v>
      </c>
      <c r="M103" s="4">
        <v>19</v>
      </c>
      <c r="N103" s="10">
        <f t="shared" si="5"/>
        <v>3.017241379310345E-2</v>
      </c>
      <c r="O103" s="59">
        <f t="shared" si="7"/>
        <v>1.0309278350515464E-2</v>
      </c>
      <c r="P103" s="7">
        <f t="shared" si="6"/>
        <v>0.13157894736842105</v>
      </c>
      <c r="Q103" s="7"/>
      <c r="R103" s="7"/>
    </row>
    <row r="104" spans="1:18" ht="15" thickBot="1">
      <c r="A104" s="93">
        <f t="shared" si="4"/>
        <v>0</v>
      </c>
      <c r="B104" s="17" t="s">
        <v>164</v>
      </c>
      <c r="C104" s="4">
        <v>227</v>
      </c>
      <c r="D104" s="2">
        <v>31</v>
      </c>
      <c r="E104" s="4">
        <v>7</v>
      </c>
      <c r="F104" s="4"/>
      <c r="G104" s="4">
        <v>7</v>
      </c>
      <c r="H104" s="4">
        <v>213</v>
      </c>
      <c r="I104" s="4">
        <v>1</v>
      </c>
      <c r="J104" s="4">
        <v>178</v>
      </c>
      <c r="K104" s="4">
        <v>6</v>
      </c>
      <c r="L104" s="4"/>
      <c r="M104" s="4"/>
      <c r="N104" s="10">
        <f t="shared" si="5"/>
        <v>3.5242290748898682E-2</v>
      </c>
      <c r="O104" s="59">
        <f t="shared" si="7"/>
        <v>4.6948356807511738E-3</v>
      </c>
      <c r="P104" s="7">
        <f t="shared" si="6"/>
        <v>0.5</v>
      </c>
      <c r="Q104" s="7"/>
      <c r="R104" s="7"/>
    </row>
    <row r="105" spans="1:18" ht="15" thickBot="1">
      <c r="A105" s="93">
        <f t="shared" si="4"/>
        <v>1.0704331365638766</v>
      </c>
      <c r="B105" s="17" t="s">
        <v>22</v>
      </c>
      <c r="C105" s="4">
        <v>227</v>
      </c>
      <c r="D105" s="2">
        <v>14</v>
      </c>
      <c r="E105" s="4"/>
      <c r="F105" s="4"/>
      <c r="G105" s="4">
        <v>5</v>
      </c>
      <c r="H105" s="4">
        <v>222</v>
      </c>
      <c r="I105" s="4">
        <v>3</v>
      </c>
      <c r="J105" s="4">
        <v>514</v>
      </c>
      <c r="K105" s="4"/>
      <c r="L105" s="1">
        <v>10358</v>
      </c>
      <c r="M105" s="1">
        <v>23459</v>
      </c>
      <c r="N105" s="10">
        <f t="shared" si="5"/>
        <v>1.3215859030837005E-2</v>
      </c>
      <c r="O105" s="59">
        <f t="shared" si="7"/>
        <v>1.3513513513513514E-2</v>
      </c>
      <c r="P105" s="7">
        <f t="shared" si="6"/>
        <v>0</v>
      </c>
      <c r="Q105" s="7"/>
      <c r="R105" s="7"/>
    </row>
    <row r="106" spans="1:18" ht="15" thickBot="1">
      <c r="A106" s="93">
        <f t="shared" si="4"/>
        <v>0</v>
      </c>
      <c r="B106" s="17" t="s">
        <v>165</v>
      </c>
      <c r="C106" s="4">
        <v>222</v>
      </c>
      <c r="D106" s="2">
        <v>3</v>
      </c>
      <c r="E106" s="4">
        <v>2</v>
      </c>
      <c r="F106" s="4"/>
      <c r="G106" s="4">
        <v>82</v>
      </c>
      <c r="H106" s="4">
        <v>138</v>
      </c>
      <c r="I106" s="4">
        <v>1</v>
      </c>
      <c r="J106" s="4">
        <v>13</v>
      </c>
      <c r="K106" s="4">
        <v>0.1</v>
      </c>
      <c r="L106" s="4"/>
      <c r="M106" s="4"/>
      <c r="N106" s="10">
        <f t="shared" si="5"/>
        <v>1.3513513513513514E-2</v>
      </c>
      <c r="O106" s="59">
        <f t="shared" si="7"/>
        <v>7.246376811594203E-3</v>
      </c>
      <c r="P106" s="7">
        <f t="shared" si="6"/>
        <v>2.3809523809523808E-2</v>
      </c>
      <c r="Q106" s="7"/>
      <c r="R106" s="7"/>
    </row>
    <row r="107" spans="1:18" ht="15" thickBot="1">
      <c r="A107" s="93">
        <f t="shared" si="4"/>
        <v>0</v>
      </c>
      <c r="B107" s="17" t="s">
        <v>166</v>
      </c>
      <c r="C107" s="4">
        <v>214</v>
      </c>
      <c r="D107" s="2">
        <v>9</v>
      </c>
      <c r="E107" s="4">
        <v>5</v>
      </c>
      <c r="F107" s="4"/>
      <c r="G107" s="4">
        <v>31</v>
      </c>
      <c r="H107" s="4">
        <v>178</v>
      </c>
      <c r="I107" s="4">
        <v>2</v>
      </c>
      <c r="J107" s="4">
        <v>7</v>
      </c>
      <c r="K107" s="4">
        <v>0.2</v>
      </c>
      <c r="L107" s="4"/>
      <c r="M107" s="4"/>
      <c r="N107" s="10">
        <f t="shared" si="5"/>
        <v>3.2710280373831772E-2</v>
      </c>
      <c r="O107" s="59">
        <f t="shared" si="7"/>
        <v>1.1235955056179775E-2</v>
      </c>
      <c r="P107" s="7">
        <f t="shared" si="6"/>
        <v>0.1388888888888889</v>
      </c>
      <c r="Q107" s="7"/>
      <c r="R107" s="7"/>
    </row>
    <row r="108" spans="1:18" ht="15" thickBot="1">
      <c r="A108" s="93">
        <f t="shared" si="4"/>
        <v>1.8640934579439255E-2</v>
      </c>
      <c r="B108" s="17" t="s">
        <v>83</v>
      </c>
      <c r="C108" s="4">
        <v>214</v>
      </c>
      <c r="D108" s="2">
        <v>13</v>
      </c>
      <c r="E108" s="4">
        <v>2</v>
      </c>
      <c r="F108" s="4"/>
      <c r="G108" s="4">
        <v>1</v>
      </c>
      <c r="H108" s="4">
        <v>211</v>
      </c>
      <c r="I108" s="4">
        <v>4</v>
      </c>
      <c r="J108" s="4">
        <v>341</v>
      </c>
      <c r="K108" s="4">
        <v>3</v>
      </c>
      <c r="L108" s="1">
        <v>1583</v>
      </c>
      <c r="M108" s="1">
        <v>2520</v>
      </c>
      <c r="N108" s="10">
        <f t="shared" si="5"/>
        <v>2.8037383177570093E-2</v>
      </c>
      <c r="O108" s="59">
        <f t="shared" si="7"/>
        <v>1.8957345971563982E-2</v>
      </c>
      <c r="P108" s="7">
        <f t="shared" si="6"/>
        <v>0.66666666666666663</v>
      </c>
      <c r="Q108" s="7"/>
      <c r="R108" s="7"/>
    </row>
    <row r="109" spans="1:18" ht="15" thickBot="1">
      <c r="A109" s="93">
        <f t="shared" si="4"/>
        <v>3.6195217391304349E-3</v>
      </c>
      <c r="B109" s="17" t="s">
        <v>110</v>
      </c>
      <c r="C109" s="4">
        <v>184</v>
      </c>
      <c r="D109" s="2">
        <v>40</v>
      </c>
      <c r="E109" s="4">
        <v>10</v>
      </c>
      <c r="F109" s="3">
        <v>2</v>
      </c>
      <c r="G109" s="4">
        <v>13</v>
      </c>
      <c r="H109" s="4">
        <v>161</v>
      </c>
      <c r="I109" s="4"/>
      <c r="J109" s="4">
        <v>8</v>
      </c>
      <c r="K109" s="4">
        <v>0.4</v>
      </c>
      <c r="L109" s="1">
        <v>4012</v>
      </c>
      <c r="M109" s="4">
        <v>166</v>
      </c>
      <c r="N109" s="10">
        <f t="shared" si="5"/>
        <v>5.434782608695652E-2</v>
      </c>
      <c r="O109" s="59">
        <f t="shared" si="7"/>
        <v>0</v>
      </c>
      <c r="P109" s="7">
        <f t="shared" si="6"/>
        <v>0.43478260869565216</v>
      </c>
      <c r="Q109" s="7"/>
      <c r="R109" s="7"/>
    </row>
    <row r="110" spans="1:18" ht="15" thickBot="1">
      <c r="A110" s="93">
        <f t="shared" si="4"/>
        <v>2.7037107182320441</v>
      </c>
      <c r="B110" s="17" t="s">
        <v>17</v>
      </c>
      <c r="C110" s="4">
        <v>181</v>
      </c>
      <c r="D110" s="4"/>
      <c r="E110" s="4"/>
      <c r="F110" s="4"/>
      <c r="G110" s="4">
        <v>99</v>
      </c>
      <c r="H110" s="4">
        <v>82</v>
      </c>
      <c r="I110" s="4">
        <v>1</v>
      </c>
      <c r="J110" s="1">
        <v>3704</v>
      </c>
      <c r="K110" s="4"/>
      <c r="L110" s="1">
        <v>4890</v>
      </c>
      <c r="M110" s="1">
        <v>100076</v>
      </c>
      <c r="N110" s="10">
        <f t="shared" si="5"/>
        <v>5.5248618784530384E-3</v>
      </c>
      <c r="O110" s="59">
        <f t="shared" si="7"/>
        <v>1.2195121951219513E-2</v>
      </c>
      <c r="P110" s="7">
        <f t="shared" si="6"/>
        <v>0</v>
      </c>
      <c r="Q110" s="7"/>
      <c r="R110" s="7"/>
    </row>
    <row r="111" spans="1:18" ht="15" thickBot="1">
      <c r="A111" s="93">
        <f t="shared" si="4"/>
        <v>0</v>
      </c>
      <c r="B111" s="17" t="s">
        <v>167</v>
      </c>
      <c r="C111" s="4">
        <v>176</v>
      </c>
      <c r="D111" s="2">
        <v>10</v>
      </c>
      <c r="E111" s="4">
        <v>5</v>
      </c>
      <c r="F111" s="4"/>
      <c r="G111" s="4">
        <v>33</v>
      </c>
      <c r="H111" s="4">
        <v>138</v>
      </c>
      <c r="I111" s="4">
        <v>5</v>
      </c>
      <c r="J111" s="4">
        <v>8</v>
      </c>
      <c r="K111" s="4">
        <v>0.2</v>
      </c>
      <c r="L111" s="4"/>
      <c r="M111" s="4"/>
      <c r="N111" s="10">
        <f t="shared" si="5"/>
        <v>5.6818181818181816E-2</v>
      </c>
      <c r="O111" s="59">
        <f t="shared" si="7"/>
        <v>3.6231884057971016E-2</v>
      </c>
      <c r="P111" s="7">
        <f t="shared" si="6"/>
        <v>0.13157894736842105</v>
      </c>
      <c r="Q111" s="7"/>
      <c r="R111" s="7"/>
    </row>
    <row r="112" spans="1:18" ht="15" thickBot="1">
      <c r="A112" s="93">
        <f t="shared" si="4"/>
        <v>1.0984505747126437E-2</v>
      </c>
      <c r="B112" s="17" t="s">
        <v>92</v>
      </c>
      <c r="C112" s="4">
        <v>174</v>
      </c>
      <c r="D112" s="2">
        <v>12</v>
      </c>
      <c r="E112" s="4">
        <v>2</v>
      </c>
      <c r="F112" s="3">
        <v>1</v>
      </c>
      <c r="G112" s="4">
        <v>36</v>
      </c>
      <c r="H112" s="4">
        <v>136</v>
      </c>
      <c r="I112" s="4">
        <v>6</v>
      </c>
      <c r="J112" s="4">
        <v>44</v>
      </c>
      <c r="K112" s="4">
        <v>0.5</v>
      </c>
      <c r="L112" s="1">
        <v>2762</v>
      </c>
      <c r="M112" s="4">
        <v>692</v>
      </c>
      <c r="N112" s="10">
        <f t="shared" si="5"/>
        <v>4.5977011494252873E-2</v>
      </c>
      <c r="O112" s="59">
        <f t="shared" si="7"/>
        <v>4.4117647058823532E-2</v>
      </c>
      <c r="P112" s="7">
        <f t="shared" si="6"/>
        <v>5.2631578947368418E-2</v>
      </c>
      <c r="Q112" s="7"/>
      <c r="R112" s="7"/>
    </row>
    <row r="113" spans="1:18" ht="15" thickBot="1">
      <c r="A113" s="93">
        <f t="shared" si="4"/>
        <v>7.0488679245283019E-4</v>
      </c>
      <c r="B113" s="17" t="s">
        <v>131</v>
      </c>
      <c r="C113" s="4">
        <v>159</v>
      </c>
      <c r="D113" s="2">
        <v>4</v>
      </c>
      <c r="E113" s="4">
        <v>7</v>
      </c>
      <c r="F113" s="4"/>
      <c r="G113" s="4">
        <v>52</v>
      </c>
      <c r="H113" s="4">
        <v>100</v>
      </c>
      <c r="I113" s="4">
        <v>6</v>
      </c>
      <c r="J113" s="4">
        <v>6</v>
      </c>
      <c r="K113" s="4">
        <v>0.2</v>
      </c>
      <c r="L113" s="1">
        <v>1779</v>
      </c>
      <c r="M113" s="4">
        <v>63</v>
      </c>
      <c r="N113" s="10">
        <f t="shared" si="5"/>
        <v>8.1761006289308172E-2</v>
      </c>
      <c r="O113" s="59">
        <f t="shared" si="7"/>
        <v>0.06</v>
      </c>
      <c r="P113" s="7">
        <f t="shared" si="6"/>
        <v>0.11864406779661017</v>
      </c>
      <c r="Q113" s="7"/>
      <c r="R113" s="7"/>
    </row>
    <row r="114" spans="1:18" ht="15" thickBot="1">
      <c r="A114" s="93">
        <f t="shared" si="4"/>
        <v>1.9198089171974521E-4</v>
      </c>
      <c r="B114" s="17" t="s">
        <v>144</v>
      </c>
      <c r="C114" s="4">
        <v>157</v>
      </c>
      <c r="D114" s="2">
        <v>18</v>
      </c>
      <c r="E114" s="4">
        <v>10</v>
      </c>
      <c r="F114" s="4"/>
      <c r="G114" s="4">
        <v>2</v>
      </c>
      <c r="H114" s="4">
        <v>145</v>
      </c>
      <c r="I114" s="4">
        <v>3</v>
      </c>
      <c r="J114" s="4">
        <v>13</v>
      </c>
      <c r="K114" s="4">
        <v>0.9</v>
      </c>
      <c r="L114" s="4">
        <v>591</v>
      </c>
      <c r="M114" s="4">
        <v>51</v>
      </c>
      <c r="N114" s="10">
        <f t="shared" si="5"/>
        <v>8.2802547770700632E-2</v>
      </c>
      <c r="O114" s="59">
        <f t="shared" si="7"/>
        <v>2.0689655172413793E-2</v>
      </c>
      <c r="P114" s="7">
        <f t="shared" si="6"/>
        <v>0.83333333333333337</v>
      </c>
      <c r="Q114" s="7"/>
      <c r="R114" s="7"/>
    </row>
    <row r="115" spans="1:18" ht="15" thickBot="1">
      <c r="A115" s="93">
        <f t="shared" si="4"/>
        <v>0</v>
      </c>
      <c r="B115" s="17" t="s">
        <v>168</v>
      </c>
      <c r="C115" s="4">
        <v>154</v>
      </c>
      <c r="D115" s="4"/>
      <c r="E115" s="4">
        <v>18</v>
      </c>
      <c r="F115" s="4"/>
      <c r="G115" s="4">
        <v>3</v>
      </c>
      <c r="H115" s="4">
        <v>133</v>
      </c>
      <c r="I115" s="4"/>
      <c r="J115" s="4">
        <v>2</v>
      </c>
      <c r="K115" s="4">
        <v>0.2</v>
      </c>
      <c r="L115" s="4"/>
      <c r="M115" s="4"/>
      <c r="N115" s="10">
        <f t="shared" si="5"/>
        <v>0.11688311688311688</v>
      </c>
      <c r="O115" s="59">
        <f t="shared" si="7"/>
        <v>0</v>
      </c>
      <c r="P115" s="7">
        <f t="shared" si="6"/>
        <v>0.8571428571428571</v>
      </c>
      <c r="Q115" s="7"/>
      <c r="R115" s="7"/>
    </row>
    <row r="116" spans="1:18" ht="15" thickBot="1">
      <c r="A116" s="93">
        <f t="shared" si="4"/>
        <v>0</v>
      </c>
      <c r="B116" s="17" t="s">
        <v>169</v>
      </c>
      <c r="C116" s="4">
        <v>149</v>
      </c>
      <c r="D116" s="2">
        <v>4</v>
      </c>
      <c r="E116" s="4">
        <v>4</v>
      </c>
      <c r="F116" s="3">
        <v>1</v>
      </c>
      <c r="G116" s="4">
        <v>50</v>
      </c>
      <c r="H116" s="4">
        <v>95</v>
      </c>
      <c r="I116" s="4">
        <v>21</v>
      </c>
      <c r="J116" s="4">
        <v>397</v>
      </c>
      <c r="K116" s="4">
        <v>11</v>
      </c>
      <c r="L116" s="4"/>
      <c r="M116" s="4"/>
      <c r="N116" s="10">
        <f t="shared" si="5"/>
        <v>0.16778523489932887</v>
      </c>
      <c r="O116" s="59">
        <f t="shared" si="7"/>
        <v>0.22105263157894736</v>
      </c>
      <c r="P116" s="7">
        <f t="shared" si="6"/>
        <v>7.407407407407407E-2</v>
      </c>
      <c r="Q116" s="7"/>
      <c r="R116" s="7"/>
    </row>
    <row r="117" spans="1:18" ht="15" thickBot="1">
      <c r="A117" s="93">
        <f t="shared" si="4"/>
        <v>5.7219319727891153E-3</v>
      </c>
      <c r="B117" s="17" t="s">
        <v>101</v>
      </c>
      <c r="C117" s="4">
        <v>147</v>
      </c>
      <c r="D117" s="2">
        <v>13</v>
      </c>
      <c r="E117" s="4">
        <v>2</v>
      </c>
      <c r="F117" s="4"/>
      <c r="G117" s="4">
        <v>14</v>
      </c>
      <c r="H117" s="4">
        <v>131</v>
      </c>
      <c r="I117" s="4">
        <v>3</v>
      </c>
      <c r="J117" s="4">
        <v>539</v>
      </c>
      <c r="K117" s="4">
        <v>7</v>
      </c>
      <c r="L117" s="4">
        <v>479</v>
      </c>
      <c r="M117" s="1">
        <v>1756</v>
      </c>
      <c r="N117" s="10">
        <f t="shared" si="5"/>
        <v>3.4013605442176874E-2</v>
      </c>
      <c r="O117" s="59">
        <f t="shared" si="7"/>
        <v>2.2900763358778626E-2</v>
      </c>
      <c r="P117" s="7">
        <f t="shared" si="6"/>
        <v>0.125</v>
      </c>
      <c r="Q117" s="7"/>
      <c r="R117" s="7"/>
    </row>
    <row r="118" spans="1:18" ht="15" thickBot="1">
      <c r="A118" s="93">
        <f t="shared" si="4"/>
        <v>9.6441714285714297E-2</v>
      </c>
      <c r="B118" s="17" t="s">
        <v>53</v>
      </c>
      <c r="C118" s="4">
        <v>147</v>
      </c>
      <c r="D118" s="2">
        <v>3</v>
      </c>
      <c r="E118" s="4">
        <v>1</v>
      </c>
      <c r="F118" s="4"/>
      <c r="G118" s="4">
        <v>9</v>
      </c>
      <c r="H118" s="4">
        <v>137</v>
      </c>
      <c r="I118" s="4">
        <v>5</v>
      </c>
      <c r="J118" s="4">
        <v>23</v>
      </c>
      <c r="K118" s="4">
        <v>0.2</v>
      </c>
      <c r="L118" s="1">
        <v>9618</v>
      </c>
      <c r="M118" s="1">
        <v>1474</v>
      </c>
      <c r="N118" s="10">
        <f t="shared" si="5"/>
        <v>4.0816326530612242E-2</v>
      </c>
      <c r="O118" s="59">
        <f t="shared" si="7"/>
        <v>3.6496350364963501E-2</v>
      </c>
      <c r="P118" s="7">
        <f t="shared" si="6"/>
        <v>0.1</v>
      </c>
      <c r="Q118" s="7"/>
      <c r="R118" s="7"/>
    </row>
    <row r="119" spans="1:18" ht="15" thickBot="1">
      <c r="A119" s="93">
        <f t="shared" si="4"/>
        <v>1.918E-3</v>
      </c>
      <c r="B119" s="17" t="s">
        <v>118</v>
      </c>
      <c r="C119" s="4">
        <v>142</v>
      </c>
      <c r="D119" s="2">
        <v>16</v>
      </c>
      <c r="E119" s="4">
        <v>4</v>
      </c>
      <c r="F119" s="4"/>
      <c r="G119" s="4">
        <v>4</v>
      </c>
      <c r="H119" s="4">
        <v>134</v>
      </c>
      <c r="I119" s="4">
        <v>2</v>
      </c>
      <c r="J119" s="4">
        <v>3</v>
      </c>
      <c r="K119" s="4">
        <v>7.0000000000000007E-2</v>
      </c>
      <c r="L119" s="1">
        <v>3836</v>
      </c>
      <c r="M119" s="4">
        <v>71</v>
      </c>
      <c r="N119" s="10">
        <f t="shared" si="5"/>
        <v>4.2253521126760563E-2</v>
      </c>
      <c r="O119" s="59">
        <f t="shared" si="7"/>
        <v>1.4925373134328358E-2</v>
      </c>
      <c r="P119" s="7">
        <f t="shared" si="6"/>
        <v>0.5</v>
      </c>
      <c r="Q119" s="7"/>
      <c r="R119" s="7"/>
    </row>
    <row r="120" spans="1:18" ht="15" thickBot="1">
      <c r="A120" s="93">
        <f t="shared" si="4"/>
        <v>0</v>
      </c>
      <c r="B120" s="17" t="s">
        <v>170</v>
      </c>
      <c r="C120" s="4">
        <v>135</v>
      </c>
      <c r="D120" s="2">
        <v>1</v>
      </c>
      <c r="E120" s="4">
        <v>7</v>
      </c>
      <c r="F120" s="4"/>
      <c r="G120" s="4">
        <v>31</v>
      </c>
      <c r="H120" s="4">
        <v>97</v>
      </c>
      <c r="I120" s="4">
        <v>14</v>
      </c>
      <c r="J120" s="4">
        <v>337</v>
      </c>
      <c r="K120" s="4">
        <v>17</v>
      </c>
      <c r="L120" s="4"/>
      <c r="M120" s="4"/>
      <c r="N120" s="10">
        <f t="shared" si="5"/>
        <v>0.15555555555555556</v>
      </c>
      <c r="O120" s="59">
        <f t="shared" si="7"/>
        <v>0.14432989690721648</v>
      </c>
      <c r="P120" s="7">
        <f t="shared" si="6"/>
        <v>0.18421052631578946</v>
      </c>
      <c r="Q120" s="7"/>
      <c r="R120" s="7"/>
    </row>
    <row r="121" spans="1:18" ht="15" thickBot="1">
      <c r="A121" s="93">
        <f t="shared" si="4"/>
        <v>1.118851474074074</v>
      </c>
      <c r="B121" s="17" t="s">
        <v>21</v>
      </c>
      <c r="C121" s="4">
        <v>135</v>
      </c>
      <c r="D121" s="4"/>
      <c r="E121" s="4">
        <v>1</v>
      </c>
      <c r="F121" s="4"/>
      <c r="G121" s="4">
        <v>73</v>
      </c>
      <c r="H121" s="4">
        <v>61</v>
      </c>
      <c r="I121" s="4">
        <v>3</v>
      </c>
      <c r="J121" s="4">
        <v>309</v>
      </c>
      <c r="K121" s="4">
        <v>2</v>
      </c>
      <c r="L121" s="1">
        <v>8129</v>
      </c>
      <c r="M121" s="1">
        <v>18581</v>
      </c>
      <c r="N121" s="10">
        <f t="shared" si="5"/>
        <v>2.9629629629629631E-2</v>
      </c>
      <c r="O121" s="59">
        <f t="shared" si="7"/>
        <v>4.9180327868852458E-2</v>
      </c>
      <c r="P121" s="7">
        <f t="shared" si="6"/>
        <v>1.3513513513513514E-2</v>
      </c>
      <c r="Q121" s="7"/>
      <c r="R121" s="7"/>
    </row>
    <row r="122" spans="1:18" ht="15" thickBot="1">
      <c r="A122" s="93">
        <f t="shared" si="4"/>
        <v>0.16478576377952758</v>
      </c>
      <c r="B122" s="17" t="s">
        <v>44</v>
      </c>
      <c r="C122" s="4">
        <v>127</v>
      </c>
      <c r="D122" s="2">
        <v>1</v>
      </c>
      <c r="E122" s="4">
        <v>1</v>
      </c>
      <c r="F122" s="4"/>
      <c r="G122" s="4"/>
      <c r="H122" s="4">
        <v>126</v>
      </c>
      <c r="I122" s="4"/>
      <c r="J122" s="1">
        <v>1494</v>
      </c>
      <c r="K122" s="4">
        <v>12</v>
      </c>
      <c r="L122" s="1">
        <v>1334</v>
      </c>
      <c r="M122" s="1">
        <v>15688</v>
      </c>
      <c r="N122" s="10">
        <f t="shared" si="5"/>
        <v>7.874015748031496E-3</v>
      </c>
      <c r="O122" s="59">
        <f t="shared" si="7"/>
        <v>0</v>
      </c>
      <c r="P122" s="7">
        <f t="shared" si="6"/>
        <v>1</v>
      </c>
      <c r="Q122" s="7"/>
      <c r="R122" s="7"/>
    </row>
    <row r="123" spans="1:18" ht="15" thickBot="1">
      <c r="A123" s="93">
        <f t="shared" si="4"/>
        <v>0</v>
      </c>
      <c r="B123" s="17" t="s">
        <v>171</v>
      </c>
      <c r="C123" s="4">
        <v>121</v>
      </c>
      <c r="D123" s="2">
        <v>10</v>
      </c>
      <c r="E123" s="4"/>
      <c r="F123" s="4"/>
      <c r="G123" s="4">
        <v>5</v>
      </c>
      <c r="H123" s="4">
        <v>116</v>
      </c>
      <c r="I123" s="4"/>
      <c r="J123" s="4">
        <v>9</v>
      </c>
      <c r="K123" s="4"/>
      <c r="L123" s="4"/>
      <c r="M123" s="4"/>
      <c r="N123" s="10">
        <f t="shared" si="5"/>
        <v>0</v>
      </c>
      <c r="O123" s="59">
        <f t="shared" si="7"/>
        <v>0</v>
      </c>
      <c r="P123" s="7">
        <f t="shared" si="6"/>
        <v>0</v>
      </c>
      <c r="Q123" s="7"/>
      <c r="R123" s="7"/>
    </row>
    <row r="124" spans="1:18" ht="15" thickBot="1">
      <c r="A124" s="93">
        <f t="shared" si="4"/>
        <v>1.7455789473684209E-2</v>
      </c>
      <c r="B124" s="17" t="s">
        <v>85</v>
      </c>
      <c r="C124" s="4">
        <v>114</v>
      </c>
      <c r="D124" s="4"/>
      <c r="E124" s="4"/>
      <c r="F124" s="4"/>
      <c r="G124" s="4">
        <v>50</v>
      </c>
      <c r="H124" s="4">
        <v>64</v>
      </c>
      <c r="I124" s="4">
        <v>1</v>
      </c>
      <c r="J124" s="4">
        <v>7</v>
      </c>
      <c r="K124" s="4"/>
      <c r="L124" s="1">
        <v>5768</v>
      </c>
      <c r="M124" s="4">
        <v>345</v>
      </c>
      <c r="N124" s="10">
        <f t="shared" si="5"/>
        <v>8.771929824561403E-3</v>
      </c>
      <c r="O124" s="59">
        <f t="shared" si="7"/>
        <v>1.5625E-2</v>
      </c>
      <c r="P124" s="7">
        <f t="shared" si="6"/>
        <v>0</v>
      </c>
      <c r="Q124" s="7"/>
      <c r="R124" s="7"/>
    </row>
    <row r="125" spans="1:18" ht="29.45" thickBot="1">
      <c r="A125" s="93">
        <f t="shared" si="4"/>
        <v>4.3605096153846151E-3</v>
      </c>
      <c r="B125" s="17" t="s">
        <v>108</v>
      </c>
      <c r="C125" s="4">
        <v>104</v>
      </c>
      <c r="D125" s="2">
        <v>1</v>
      </c>
      <c r="E125" s="4">
        <v>7</v>
      </c>
      <c r="F125" s="3">
        <v>1</v>
      </c>
      <c r="G125" s="4">
        <v>1</v>
      </c>
      <c r="H125" s="4">
        <v>96</v>
      </c>
      <c r="I125" s="4"/>
      <c r="J125" s="4">
        <v>74</v>
      </c>
      <c r="K125" s="4">
        <v>5</v>
      </c>
      <c r="L125" s="4">
        <v>797</v>
      </c>
      <c r="M125" s="4">
        <v>569</v>
      </c>
      <c r="N125" s="10">
        <f t="shared" si="5"/>
        <v>6.7307692307692304E-2</v>
      </c>
      <c r="O125" s="59">
        <f t="shared" si="7"/>
        <v>0</v>
      </c>
      <c r="P125" s="7">
        <f t="shared" si="6"/>
        <v>0.875</v>
      </c>
      <c r="Q125" s="7"/>
      <c r="R125" s="7"/>
    </row>
    <row r="126" spans="1:18" ht="15" thickBot="1">
      <c r="A126" s="93">
        <f t="shared" si="4"/>
        <v>2.5760961538461536E-3</v>
      </c>
      <c r="B126" s="17" t="s">
        <v>114</v>
      </c>
      <c r="C126" s="4">
        <v>104</v>
      </c>
      <c r="D126" s="2">
        <v>8</v>
      </c>
      <c r="E126" s="4">
        <v>3</v>
      </c>
      <c r="F126" s="4"/>
      <c r="G126" s="4">
        <v>12</v>
      </c>
      <c r="H126" s="4">
        <v>89</v>
      </c>
      <c r="I126" s="4">
        <v>2</v>
      </c>
      <c r="J126" s="4">
        <v>15</v>
      </c>
      <c r="K126" s="4">
        <v>0.4</v>
      </c>
      <c r="L126" s="1">
        <v>1381</v>
      </c>
      <c r="M126" s="4">
        <v>194</v>
      </c>
      <c r="N126" s="10">
        <f t="shared" si="5"/>
        <v>4.807692307692308E-2</v>
      </c>
      <c r="O126" s="59">
        <f t="shared" si="7"/>
        <v>2.247191011235955E-2</v>
      </c>
      <c r="P126" s="7">
        <f t="shared" si="6"/>
        <v>0.2</v>
      </c>
      <c r="Q126" s="7"/>
      <c r="R126" s="7"/>
    </row>
    <row r="127" spans="1:18" ht="15" thickBot="1">
      <c r="A127" s="93">
        <f t="shared" si="4"/>
        <v>0</v>
      </c>
      <c r="B127" s="17" t="s">
        <v>172</v>
      </c>
      <c r="C127" s="4">
        <v>104</v>
      </c>
      <c r="D127" s="2">
        <v>2</v>
      </c>
      <c r="E127" s="4"/>
      <c r="F127" s="4"/>
      <c r="G127" s="4">
        <v>4</v>
      </c>
      <c r="H127" s="4">
        <v>100</v>
      </c>
      <c r="I127" s="4"/>
      <c r="J127" s="4">
        <v>8</v>
      </c>
      <c r="K127" s="4"/>
      <c r="L127" s="4"/>
      <c r="M127" s="4"/>
      <c r="N127" s="10">
        <f t="shared" si="5"/>
        <v>0</v>
      </c>
      <c r="O127" s="59">
        <f t="shared" si="7"/>
        <v>0</v>
      </c>
      <c r="P127" s="7">
        <f t="shared" si="6"/>
        <v>0</v>
      </c>
      <c r="Q127" s="7"/>
      <c r="R127" s="7"/>
    </row>
    <row r="128" spans="1:18" ht="15" thickBot="1">
      <c r="A128" s="93">
        <f t="shared" si="4"/>
        <v>0.52131155339805824</v>
      </c>
      <c r="B128" s="17" t="s">
        <v>26</v>
      </c>
      <c r="C128" s="4">
        <v>103</v>
      </c>
      <c r="D128" s="2">
        <v>5</v>
      </c>
      <c r="E128" s="4"/>
      <c r="F128" s="4"/>
      <c r="G128" s="4">
        <v>52</v>
      </c>
      <c r="H128" s="4">
        <v>51</v>
      </c>
      <c r="I128" s="4"/>
      <c r="J128" s="1">
        <v>3057</v>
      </c>
      <c r="K128" s="4"/>
      <c r="L128" s="1">
        <v>1345</v>
      </c>
      <c r="M128" s="1">
        <v>39922</v>
      </c>
      <c r="N128" s="10">
        <f t="shared" si="5"/>
        <v>0</v>
      </c>
      <c r="O128" s="59">
        <f t="shared" si="7"/>
        <v>0</v>
      </c>
      <c r="P128" s="7">
        <f t="shared" si="6"/>
        <v>0</v>
      </c>
      <c r="Q128" s="7"/>
      <c r="R128" s="7"/>
    </row>
    <row r="129" spans="1:18" ht="15" thickBot="1">
      <c r="A129" s="93">
        <f t="shared" si="4"/>
        <v>3.0815909090909087E-4</v>
      </c>
      <c r="B129" s="17" t="s">
        <v>141</v>
      </c>
      <c r="C129" s="4">
        <v>88</v>
      </c>
      <c r="D129" s="2">
        <v>18</v>
      </c>
      <c r="E129" s="4">
        <v>9</v>
      </c>
      <c r="F129" s="3">
        <v>1</v>
      </c>
      <c r="G129" s="4">
        <v>33</v>
      </c>
      <c r="H129" s="4">
        <v>46</v>
      </c>
      <c r="I129" s="4">
        <v>1</v>
      </c>
      <c r="J129" s="4">
        <v>0.5</v>
      </c>
      <c r="K129" s="4">
        <v>0.05</v>
      </c>
      <c r="L129" s="1">
        <v>2086</v>
      </c>
      <c r="M129" s="4">
        <v>13</v>
      </c>
      <c r="N129" s="10">
        <f t="shared" si="5"/>
        <v>0.11363636363636363</v>
      </c>
      <c r="O129" s="59">
        <f t="shared" si="7"/>
        <v>2.1739130434782608E-2</v>
      </c>
      <c r="P129" s="7">
        <f t="shared" si="6"/>
        <v>0.21428571428571427</v>
      </c>
      <c r="Q129" s="7"/>
      <c r="R129" s="7"/>
    </row>
    <row r="130" spans="1:18" ht="15" thickBot="1">
      <c r="A130" s="93">
        <f t="shared" si="4"/>
        <v>0.27590259740259743</v>
      </c>
      <c r="B130" s="17" t="s">
        <v>36</v>
      </c>
      <c r="C130" s="4">
        <v>77</v>
      </c>
      <c r="D130" s="4"/>
      <c r="E130" s="4">
        <v>1</v>
      </c>
      <c r="F130" s="4"/>
      <c r="G130" s="4"/>
      <c r="H130" s="4">
        <v>76</v>
      </c>
      <c r="I130" s="4"/>
      <c r="J130" s="1">
        <v>2020</v>
      </c>
      <c r="K130" s="4">
        <v>26</v>
      </c>
      <c r="L130" s="4">
        <v>900</v>
      </c>
      <c r="M130" s="1">
        <v>23605</v>
      </c>
      <c r="N130" s="10">
        <f t="shared" si="5"/>
        <v>1.2987012987012988E-2</v>
      </c>
      <c r="O130" s="59">
        <f t="shared" si="7"/>
        <v>0</v>
      </c>
      <c r="P130" s="7">
        <f t="shared" si="6"/>
        <v>1</v>
      </c>
      <c r="Q130" s="7"/>
      <c r="R130" s="7"/>
    </row>
    <row r="131" spans="1:18" ht="15" thickBot="1">
      <c r="A131" s="93">
        <f t="shared" si="4"/>
        <v>0</v>
      </c>
      <c r="B131" s="17" t="s">
        <v>173</v>
      </c>
      <c r="C131" s="4">
        <v>73</v>
      </c>
      <c r="D131" s="2">
        <v>7</v>
      </c>
      <c r="E131" s="4">
        <v>1</v>
      </c>
      <c r="F131" s="4"/>
      <c r="G131" s="4">
        <v>3</v>
      </c>
      <c r="H131" s="4">
        <v>69</v>
      </c>
      <c r="I131" s="4">
        <v>4</v>
      </c>
      <c r="J131" s="1">
        <v>1860</v>
      </c>
      <c r="K131" s="4">
        <v>25</v>
      </c>
      <c r="L131" s="4"/>
      <c r="M131" s="4"/>
      <c r="N131" s="10">
        <f t="shared" si="5"/>
        <v>6.8493150684931503E-2</v>
      </c>
      <c r="O131" s="59">
        <f t="shared" si="7"/>
        <v>5.7971014492753624E-2</v>
      </c>
      <c r="P131" s="7">
        <f t="shared" si="6"/>
        <v>0.25</v>
      </c>
      <c r="Q131" s="7"/>
      <c r="R131" s="7"/>
    </row>
    <row r="132" spans="1:18" ht="15" thickBot="1">
      <c r="A132" s="93">
        <f t="shared" si="4"/>
        <v>0</v>
      </c>
      <c r="B132" s="17" t="s">
        <v>174</v>
      </c>
      <c r="C132" s="4">
        <v>72</v>
      </c>
      <c r="D132" s="2">
        <v>2</v>
      </c>
      <c r="E132" s="4"/>
      <c r="F132" s="4"/>
      <c r="G132" s="4">
        <v>2</v>
      </c>
      <c r="H132" s="4">
        <v>70</v>
      </c>
      <c r="I132" s="4">
        <v>6</v>
      </c>
      <c r="J132" s="4">
        <v>3</v>
      </c>
      <c r="K132" s="4"/>
      <c r="L132" s="4"/>
      <c r="M132" s="4"/>
      <c r="N132" s="10">
        <f t="shared" si="5"/>
        <v>8.3333333333333329E-2</v>
      </c>
      <c r="O132" s="59">
        <f t="shared" si="7"/>
        <v>8.5714285714285715E-2</v>
      </c>
      <c r="P132" s="7">
        <f t="shared" si="6"/>
        <v>0</v>
      </c>
      <c r="Q132" s="7"/>
      <c r="R132" s="7"/>
    </row>
    <row r="133" spans="1:18" ht="15" thickBot="1">
      <c r="A133" s="93">
        <f t="shared" ref="A133:A196" si="8">(L133/C133)*(M133/1000000)</f>
        <v>1.0206E-3</v>
      </c>
      <c r="B133" s="17" t="s">
        <v>128</v>
      </c>
      <c r="C133" s="4">
        <v>70</v>
      </c>
      <c r="D133" s="2">
        <v>9</v>
      </c>
      <c r="E133" s="4">
        <v>3</v>
      </c>
      <c r="F133" s="3">
        <v>1</v>
      </c>
      <c r="G133" s="4">
        <v>15</v>
      </c>
      <c r="H133" s="4">
        <v>52</v>
      </c>
      <c r="I133" s="4">
        <v>3</v>
      </c>
      <c r="J133" s="4">
        <v>4</v>
      </c>
      <c r="K133" s="4">
        <v>0.2</v>
      </c>
      <c r="L133" s="1">
        <v>1134</v>
      </c>
      <c r="M133" s="4">
        <v>63</v>
      </c>
      <c r="N133" s="10">
        <f t="shared" ref="N133:N196" si="9">(E133+I133)/C133</f>
        <v>8.5714285714285715E-2</v>
      </c>
      <c r="O133" s="59">
        <f t="shared" si="7"/>
        <v>5.7692307692307696E-2</v>
      </c>
      <c r="P133" s="7">
        <f t="shared" ref="P133:P196" si="10">E133/(E133+G133)</f>
        <v>0.16666666666666666</v>
      </c>
      <c r="Q133" s="7"/>
      <c r="R133" s="7"/>
    </row>
    <row r="134" spans="1:18" ht="15" thickBot="1">
      <c r="A134" s="93">
        <f t="shared" si="8"/>
        <v>0</v>
      </c>
      <c r="B134" s="17" t="s">
        <v>175</v>
      </c>
      <c r="C134" s="4">
        <v>68</v>
      </c>
      <c r="D134" s="2">
        <v>7</v>
      </c>
      <c r="E134" s="4"/>
      <c r="F134" s="4"/>
      <c r="G134" s="4">
        <v>27</v>
      </c>
      <c r="H134" s="4">
        <v>41</v>
      </c>
      <c r="I134" s="4">
        <v>1</v>
      </c>
      <c r="J134" s="4">
        <v>228</v>
      </c>
      <c r="K134" s="4"/>
      <c r="L134" s="4"/>
      <c r="M134" s="4"/>
      <c r="N134" s="10">
        <f t="shared" si="9"/>
        <v>1.4705882352941176E-2</v>
      </c>
      <c r="O134" s="59">
        <f t="shared" si="7"/>
        <v>2.4390243902439025E-2</v>
      </c>
      <c r="P134" s="7">
        <f t="shared" si="10"/>
        <v>0</v>
      </c>
      <c r="Q134" s="7"/>
      <c r="R134" s="7"/>
    </row>
    <row r="135" spans="1:18" ht="15" thickBot="1">
      <c r="A135" s="93">
        <f t="shared" si="8"/>
        <v>0.11051235937500001</v>
      </c>
      <c r="B135" s="17" t="s">
        <v>50</v>
      </c>
      <c r="C135" s="4">
        <v>64</v>
      </c>
      <c r="D135" s="4"/>
      <c r="E135" s="4"/>
      <c r="F135" s="4"/>
      <c r="G135" s="4">
        <v>1</v>
      </c>
      <c r="H135" s="4">
        <v>63</v>
      </c>
      <c r="I135" s="4"/>
      <c r="J135" s="4">
        <v>599</v>
      </c>
      <c r="K135" s="4"/>
      <c r="L135" s="4">
        <v>869</v>
      </c>
      <c r="M135" s="1">
        <v>8139</v>
      </c>
      <c r="N135" s="10">
        <f t="shared" si="9"/>
        <v>0</v>
      </c>
      <c r="O135" s="59">
        <f t="shared" ref="O135:O198" si="11">I135/H135</f>
        <v>0</v>
      </c>
      <c r="P135" s="7">
        <f t="shared" si="10"/>
        <v>0</v>
      </c>
      <c r="Q135" s="7"/>
      <c r="R135" s="7"/>
    </row>
    <row r="136" spans="1:18" ht="15" thickBot="1">
      <c r="A136" s="93">
        <f t="shared" si="8"/>
        <v>0</v>
      </c>
      <c r="B136" s="17" t="s">
        <v>176</v>
      </c>
      <c r="C136" s="4">
        <v>62</v>
      </c>
      <c r="D136" s="2">
        <v>6</v>
      </c>
      <c r="E136" s="4">
        <v>3</v>
      </c>
      <c r="F136" s="4"/>
      <c r="G136" s="4">
        <v>2</v>
      </c>
      <c r="H136" s="4">
        <v>57</v>
      </c>
      <c r="I136" s="4">
        <v>4</v>
      </c>
      <c r="J136" s="4">
        <v>10</v>
      </c>
      <c r="K136" s="4">
        <v>0.5</v>
      </c>
      <c r="L136" s="4"/>
      <c r="M136" s="4"/>
      <c r="N136" s="10">
        <f t="shared" si="9"/>
        <v>0.11290322580645161</v>
      </c>
      <c r="O136" s="59">
        <f t="shared" si="11"/>
        <v>7.0175438596491224E-2</v>
      </c>
      <c r="P136" s="7">
        <f t="shared" si="10"/>
        <v>0.6</v>
      </c>
      <c r="Q136" s="7"/>
      <c r="R136" s="7"/>
    </row>
    <row r="137" spans="1:18" ht="15" thickBot="1">
      <c r="A137" s="93">
        <f t="shared" si="8"/>
        <v>0</v>
      </c>
      <c r="B137" s="17" t="s">
        <v>177</v>
      </c>
      <c r="C137" s="4">
        <v>59</v>
      </c>
      <c r="D137" s="2">
        <v>9</v>
      </c>
      <c r="E137" s="4"/>
      <c r="F137" s="4"/>
      <c r="G137" s="4">
        <v>9</v>
      </c>
      <c r="H137" s="4">
        <v>50</v>
      </c>
      <c r="I137" s="4"/>
      <c r="J137" s="4">
        <v>60</v>
      </c>
      <c r="K137" s="4"/>
      <c r="L137" s="4"/>
      <c r="M137" s="4"/>
      <c r="N137" s="10">
        <f t="shared" si="9"/>
        <v>0</v>
      </c>
      <c r="O137" s="59">
        <f t="shared" si="11"/>
        <v>0</v>
      </c>
      <c r="P137" s="7">
        <f t="shared" si="10"/>
        <v>0</v>
      </c>
      <c r="Q137" s="7"/>
      <c r="R137" s="7"/>
    </row>
    <row r="138" spans="1:18" ht="15" thickBot="1">
      <c r="A138" s="93">
        <f t="shared" si="8"/>
        <v>1.6944827586206897E-3</v>
      </c>
      <c r="B138" s="17" t="s">
        <v>121</v>
      </c>
      <c r="C138" s="4">
        <v>58</v>
      </c>
      <c r="D138" s="2">
        <v>5</v>
      </c>
      <c r="E138" s="4">
        <v>3</v>
      </c>
      <c r="F138" s="4"/>
      <c r="G138" s="4">
        <v>8</v>
      </c>
      <c r="H138" s="4">
        <v>47</v>
      </c>
      <c r="I138" s="4"/>
      <c r="J138" s="4">
        <v>20</v>
      </c>
      <c r="K138" s="4">
        <v>1</v>
      </c>
      <c r="L138" s="4">
        <v>540</v>
      </c>
      <c r="M138" s="4">
        <v>182</v>
      </c>
      <c r="N138" s="10">
        <f t="shared" si="9"/>
        <v>5.1724137931034482E-2</v>
      </c>
      <c r="O138" s="59">
        <f t="shared" si="11"/>
        <v>0</v>
      </c>
      <c r="P138" s="7">
        <f t="shared" si="10"/>
        <v>0.27272727272727271</v>
      </c>
      <c r="Q138" s="7"/>
      <c r="R138" s="7"/>
    </row>
    <row r="139" spans="1:18" ht="15" thickBot="1">
      <c r="A139" s="93">
        <f t="shared" si="8"/>
        <v>1.725925E-2</v>
      </c>
      <c r="B139" s="17" t="s">
        <v>86</v>
      </c>
      <c r="C139" s="4">
        <v>56</v>
      </c>
      <c r="D139" s="2">
        <v>4</v>
      </c>
      <c r="E139" s="4">
        <v>1</v>
      </c>
      <c r="F139" s="3">
        <v>1</v>
      </c>
      <c r="G139" s="4">
        <v>6</v>
      </c>
      <c r="H139" s="4">
        <v>49</v>
      </c>
      <c r="I139" s="4">
        <v>4</v>
      </c>
      <c r="J139" s="4">
        <v>195</v>
      </c>
      <c r="K139" s="4">
        <v>3</v>
      </c>
      <c r="L139" s="4">
        <v>527</v>
      </c>
      <c r="M139" s="1">
        <v>1834</v>
      </c>
      <c r="N139" s="10">
        <f t="shared" si="9"/>
        <v>8.9285714285714288E-2</v>
      </c>
      <c r="O139" s="59">
        <f t="shared" si="11"/>
        <v>8.1632653061224483E-2</v>
      </c>
      <c r="P139" s="7">
        <f t="shared" si="10"/>
        <v>0.14285714285714285</v>
      </c>
      <c r="Q139" s="7"/>
      <c r="R139" s="7"/>
    </row>
    <row r="140" spans="1:18" ht="15" thickBot="1">
      <c r="A140" s="93">
        <f t="shared" si="8"/>
        <v>2.8817884615384617E-3</v>
      </c>
      <c r="B140" s="17" t="s">
        <v>112</v>
      </c>
      <c r="C140" s="4">
        <v>52</v>
      </c>
      <c r="D140" s="2">
        <v>4</v>
      </c>
      <c r="E140" s="4"/>
      <c r="F140" s="4"/>
      <c r="G140" s="4"/>
      <c r="H140" s="4">
        <v>52</v>
      </c>
      <c r="I140" s="4"/>
      <c r="J140" s="4">
        <v>1</v>
      </c>
      <c r="K140" s="4"/>
      <c r="L140" s="1">
        <v>2629</v>
      </c>
      <c r="M140" s="4">
        <v>57</v>
      </c>
      <c r="N140" s="10">
        <f t="shared" si="9"/>
        <v>0</v>
      </c>
      <c r="O140" s="59">
        <f t="shared" si="11"/>
        <v>0</v>
      </c>
      <c r="P140" s="7" t="e">
        <f t="shared" si="10"/>
        <v>#DIV/0!</v>
      </c>
      <c r="Q140" s="7"/>
      <c r="R140" s="7"/>
    </row>
    <row r="141" spans="1:18" ht="15" thickBot="1">
      <c r="A141" s="93">
        <f t="shared" si="8"/>
        <v>0</v>
      </c>
      <c r="B141" s="17" t="s">
        <v>178</v>
      </c>
      <c r="C141" s="4">
        <v>45</v>
      </c>
      <c r="D141" s="2">
        <v>23</v>
      </c>
      <c r="E141" s="4">
        <v>5</v>
      </c>
      <c r="F141" s="3">
        <v>3</v>
      </c>
      <c r="G141" s="4">
        <v>2</v>
      </c>
      <c r="H141" s="4">
        <v>38</v>
      </c>
      <c r="I141" s="4"/>
      <c r="J141" s="4">
        <v>8</v>
      </c>
      <c r="K141" s="4">
        <v>0.9</v>
      </c>
      <c r="L141" s="4"/>
      <c r="M141" s="4"/>
      <c r="N141" s="10">
        <f t="shared" si="9"/>
        <v>0.1111111111111111</v>
      </c>
      <c r="O141" s="59">
        <f t="shared" si="11"/>
        <v>0</v>
      </c>
      <c r="P141" s="7">
        <f t="shared" si="10"/>
        <v>0.7142857142857143</v>
      </c>
      <c r="Q141" s="7"/>
      <c r="R141" s="7"/>
    </row>
    <row r="142" spans="1:18" ht="15" thickBot="1">
      <c r="A142" s="93">
        <f t="shared" si="8"/>
        <v>0</v>
      </c>
      <c r="B142" s="17" t="s">
        <v>179</v>
      </c>
      <c r="C142" s="4">
        <v>45</v>
      </c>
      <c r="D142" s="2">
        <v>4</v>
      </c>
      <c r="E142" s="4">
        <v>5</v>
      </c>
      <c r="F142" s="3">
        <v>2</v>
      </c>
      <c r="G142" s="4">
        <v>1</v>
      </c>
      <c r="H142" s="4">
        <v>39</v>
      </c>
      <c r="I142" s="4"/>
      <c r="J142" s="4">
        <v>2</v>
      </c>
      <c r="K142" s="4">
        <v>0.2</v>
      </c>
      <c r="L142" s="4"/>
      <c r="M142" s="4"/>
      <c r="N142" s="10">
        <f t="shared" si="9"/>
        <v>0.1111111111111111</v>
      </c>
      <c r="O142" s="59">
        <f t="shared" si="11"/>
        <v>0</v>
      </c>
      <c r="P142" s="7">
        <f t="shared" si="10"/>
        <v>0.83333333333333337</v>
      </c>
      <c r="Q142" s="7"/>
      <c r="R142" s="7"/>
    </row>
    <row r="143" spans="1:18" ht="15" thickBot="1">
      <c r="A143" s="93">
        <f t="shared" si="8"/>
        <v>0</v>
      </c>
      <c r="B143" s="17" t="s">
        <v>180</v>
      </c>
      <c r="C143" s="4">
        <v>44</v>
      </c>
      <c r="D143" s="2">
        <v>3</v>
      </c>
      <c r="E143" s="4">
        <v>3</v>
      </c>
      <c r="F143" s="4"/>
      <c r="G143" s="4">
        <v>20</v>
      </c>
      <c r="H143" s="4">
        <v>21</v>
      </c>
      <c r="I143" s="4"/>
      <c r="J143" s="4">
        <v>5</v>
      </c>
      <c r="K143" s="4">
        <v>0.4</v>
      </c>
      <c r="L143" s="4"/>
      <c r="M143" s="4"/>
      <c r="N143" s="10">
        <f t="shared" si="9"/>
        <v>6.8181818181818177E-2</v>
      </c>
      <c r="O143" s="59">
        <f t="shared" si="11"/>
        <v>0</v>
      </c>
      <c r="P143" s="7">
        <f t="shared" si="10"/>
        <v>0.13043478260869565</v>
      </c>
      <c r="Q143" s="7"/>
      <c r="R143" s="7"/>
    </row>
    <row r="144" spans="1:18" ht="15" thickBot="1">
      <c r="A144" s="93">
        <f t="shared" si="8"/>
        <v>0</v>
      </c>
      <c r="B144" s="17" t="s">
        <v>181</v>
      </c>
      <c r="C144" s="4">
        <v>44</v>
      </c>
      <c r="D144" s="4"/>
      <c r="E144" s="4"/>
      <c r="F144" s="4"/>
      <c r="G144" s="4">
        <v>10</v>
      </c>
      <c r="H144" s="4">
        <v>34</v>
      </c>
      <c r="I144" s="4"/>
      <c r="J144" s="4">
        <v>68</v>
      </c>
      <c r="K144" s="4"/>
      <c r="L144" s="4"/>
      <c r="M144" s="4"/>
      <c r="N144" s="10">
        <f t="shared" si="9"/>
        <v>0</v>
      </c>
      <c r="O144" s="59">
        <f t="shared" si="11"/>
        <v>0</v>
      </c>
      <c r="P144" s="7">
        <f t="shared" si="10"/>
        <v>0</v>
      </c>
      <c r="Q144" s="7"/>
      <c r="R144" s="7"/>
    </row>
    <row r="145" spans="1:18" ht="15" thickBot="1">
      <c r="A145" s="93">
        <f t="shared" si="8"/>
        <v>6.857674418604651E-4</v>
      </c>
      <c r="B145" s="17" t="s">
        <v>133</v>
      </c>
      <c r="C145" s="4">
        <v>43</v>
      </c>
      <c r="D145" s="2">
        <v>5</v>
      </c>
      <c r="E145" s="4">
        <v>2</v>
      </c>
      <c r="F145" s="3">
        <v>2</v>
      </c>
      <c r="G145" s="4">
        <v>4</v>
      </c>
      <c r="H145" s="4">
        <v>37</v>
      </c>
      <c r="I145" s="4">
        <v>1</v>
      </c>
      <c r="J145" s="4">
        <v>0.4</v>
      </c>
      <c r="K145" s="4">
        <v>0.02</v>
      </c>
      <c r="L145" s="1">
        <v>1843</v>
      </c>
      <c r="M145" s="4">
        <v>16</v>
      </c>
      <c r="N145" s="10">
        <f t="shared" si="9"/>
        <v>6.9767441860465115E-2</v>
      </c>
      <c r="O145" s="59">
        <f t="shared" si="11"/>
        <v>2.7027027027027029E-2</v>
      </c>
      <c r="P145" s="7">
        <f t="shared" si="10"/>
        <v>0.33333333333333331</v>
      </c>
      <c r="Q145" s="7"/>
      <c r="R145" s="7"/>
    </row>
    <row r="146" spans="1:18" ht="29.45" thickBot="1">
      <c r="A146" s="93">
        <f t="shared" si="8"/>
        <v>3.2525560975609755E-2</v>
      </c>
      <c r="B146" s="17" t="s">
        <v>71</v>
      </c>
      <c r="C146" s="4">
        <v>41</v>
      </c>
      <c r="D146" s="2">
        <v>1</v>
      </c>
      <c r="E146" s="4"/>
      <c r="F146" s="4"/>
      <c r="G146" s="4"/>
      <c r="H146" s="4">
        <v>41</v>
      </c>
      <c r="I146" s="4"/>
      <c r="J146" s="4">
        <v>146</v>
      </c>
      <c r="K146" s="4"/>
      <c r="L146" s="4">
        <v>612</v>
      </c>
      <c r="M146" s="1">
        <v>2179</v>
      </c>
      <c r="N146" s="10">
        <f t="shared" si="9"/>
        <v>0</v>
      </c>
      <c r="O146" s="59">
        <f t="shared" si="11"/>
        <v>0</v>
      </c>
      <c r="P146" s="7" t="e">
        <f t="shared" si="10"/>
        <v>#DIV/0!</v>
      </c>
      <c r="Q146" s="7"/>
      <c r="R146" s="7"/>
    </row>
    <row r="147" spans="1:18" ht="15" thickBot="1">
      <c r="A147" s="93">
        <f t="shared" si="8"/>
        <v>5.1979743589743589E-2</v>
      </c>
      <c r="B147" s="17" t="s">
        <v>63</v>
      </c>
      <c r="C147" s="4">
        <v>39</v>
      </c>
      <c r="D147" s="2">
        <v>4</v>
      </c>
      <c r="E147" s="4">
        <v>1</v>
      </c>
      <c r="F147" s="4"/>
      <c r="G147" s="4">
        <v>1</v>
      </c>
      <c r="H147" s="4">
        <v>37</v>
      </c>
      <c r="I147" s="4"/>
      <c r="J147" s="4">
        <v>593</v>
      </c>
      <c r="K147" s="4">
        <v>15</v>
      </c>
      <c r="L147" s="4">
        <v>365</v>
      </c>
      <c r="M147" s="1">
        <v>5554</v>
      </c>
      <c r="N147" s="10">
        <f t="shared" si="9"/>
        <v>2.564102564102564E-2</v>
      </c>
      <c r="O147" s="59">
        <f t="shared" si="11"/>
        <v>0</v>
      </c>
      <c r="P147" s="7">
        <f t="shared" si="10"/>
        <v>0.5</v>
      </c>
      <c r="Q147" s="7"/>
      <c r="R147" s="7"/>
    </row>
    <row r="148" spans="1:18" ht="15" thickBot="1">
      <c r="A148" s="93">
        <f t="shared" si="8"/>
        <v>5.3964102564102564E-4</v>
      </c>
      <c r="B148" s="17" t="s">
        <v>136</v>
      </c>
      <c r="C148" s="4">
        <v>39</v>
      </c>
      <c r="D148" s="4"/>
      <c r="E148" s="4">
        <v>1</v>
      </c>
      <c r="F148" s="4"/>
      <c r="G148" s="4">
        <v>3</v>
      </c>
      <c r="H148" s="4">
        <v>35</v>
      </c>
      <c r="I148" s="4"/>
      <c r="J148" s="4">
        <v>2</v>
      </c>
      <c r="K148" s="4">
        <v>0.05</v>
      </c>
      <c r="L148" s="4">
        <v>619</v>
      </c>
      <c r="M148" s="4">
        <v>34</v>
      </c>
      <c r="N148" s="10">
        <f t="shared" si="9"/>
        <v>2.564102564102564E-2</v>
      </c>
      <c r="O148" s="59">
        <f t="shared" si="11"/>
        <v>0</v>
      </c>
      <c r="P148" s="7">
        <f t="shared" si="10"/>
        <v>0.25</v>
      </c>
      <c r="Q148" s="7"/>
      <c r="R148" s="7"/>
    </row>
    <row r="149" spans="1:18" ht="15" thickBot="1">
      <c r="A149" s="93">
        <f t="shared" si="8"/>
        <v>3.853864864864865E-2</v>
      </c>
      <c r="B149" s="17" t="s">
        <v>66</v>
      </c>
      <c r="C149" s="4">
        <v>37</v>
      </c>
      <c r="D149" s="4"/>
      <c r="E149" s="4"/>
      <c r="F149" s="4"/>
      <c r="G149" s="4">
        <v>14</v>
      </c>
      <c r="H149" s="4">
        <v>23</v>
      </c>
      <c r="I149" s="4"/>
      <c r="J149" s="4">
        <v>594</v>
      </c>
      <c r="K149" s="4"/>
      <c r="L149" s="4">
        <v>298</v>
      </c>
      <c r="M149" s="1">
        <v>4785</v>
      </c>
      <c r="N149" s="10">
        <f t="shared" si="9"/>
        <v>0</v>
      </c>
      <c r="O149" s="59">
        <f t="shared" si="11"/>
        <v>0</v>
      </c>
      <c r="P149" s="7">
        <f t="shared" si="10"/>
        <v>0</v>
      </c>
      <c r="Q149" s="7"/>
      <c r="R149" s="7"/>
    </row>
    <row r="150" spans="1:18" ht="15" thickBot="1">
      <c r="A150" s="93">
        <f t="shared" si="8"/>
        <v>0</v>
      </c>
      <c r="B150" s="17" t="s">
        <v>182</v>
      </c>
      <c r="C150" s="4">
        <v>32</v>
      </c>
      <c r="D150" s="2">
        <v>8</v>
      </c>
      <c r="E150" s="4">
        <v>2</v>
      </c>
      <c r="F150" s="4"/>
      <c r="G150" s="4">
        <v>7</v>
      </c>
      <c r="H150" s="4">
        <v>23</v>
      </c>
      <c r="I150" s="4">
        <v>6</v>
      </c>
      <c r="J150" s="4">
        <v>828</v>
      </c>
      <c r="K150" s="4">
        <v>52</v>
      </c>
      <c r="L150" s="4"/>
      <c r="M150" s="4"/>
      <c r="N150" s="10">
        <f t="shared" si="9"/>
        <v>0.25</v>
      </c>
      <c r="O150" s="59">
        <f t="shared" si="11"/>
        <v>0.2608695652173913</v>
      </c>
      <c r="P150" s="7">
        <f t="shared" si="10"/>
        <v>0.22222222222222221</v>
      </c>
      <c r="Q150" s="7"/>
      <c r="R150" s="7"/>
    </row>
    <row r="151" spans="1:18" ht="15" thickBot="1">
      <c r="A151" s="93">
        <f t="shared" si="8"/>
        <v>0</v>
      </c>
      <c r="B151" s="17" t="s">
        <v>183</v>
      </c>
      <c r="C151" s="4">
        <v>29</v>
      </c>
      <c r="D151" s="2">
        <v>1</v>
      </c>
      <c r="E151" s="4">
        <v>5</v>
      </c>
      <c r="F151" s="3">
        <v>1</v>
      </c>
      <c r="G151" s="4">
        <v>4</v>
      </c>
      <c r="H151" s="4">
        <v>20</v>
      </c>
      <c r="I151" s="4">
        <v>1</v>
      </c>
      <c r="J151" s="4">
        <v>74</v>
      </c>
      <c r="K151" s="4">
        <v>13</v>
      </c>
      <c r="L151" s="4"/>
      <c r="M151" s="4"/>
      <c r="N151" s="10">
        <f t="shared" si="9"/>
        <v>0.20689655172413793</v>
      </c>
      <c r="O151" s="59">
        <f t="shared" si="11"/>
        <v>0.05</v>
      </c>
      <c r="P151" s="7">
        <f t="shared" si="10"/>
        <v>0.55555555555555558</v>
      </c>
      <c r="Q151" s="7"/>
      <c r="R151" s="7"/>
    </row>
    <row r="152" spans="1:18" ht="15" thickBot="1">
      <c r="A152" s="93">
        <f t="shared" si="8"/>
        <v>0</v>
      </c>
      <c r="B152" s="17" t="s">
        <v>184</v>
      </c>
      <c r="C152" s="4">
        <v>29</v>
      </c>
      <c r="D152" s="4"/>
      <c r="E152" s="4"/>
      <c r="F152" s="4"/>
      <c r="G152" s="4"/>
      <c r="H152" s="4">
        <v>29</v>
      </c>
      <c r="I152" s="4"/>
      <c r="J152" s="4">
        <v>8</v>
      </c>
      <c r="K152" s="4"/>
      <c r="L152" s="4"/>
      <c r="M152" s="4"/>
      <c r="N152" s="10">
        <f t="shared" si="9"/>
        <v>0</v>
      </c>
      <c r="O152" s="59">
        <f t="shared" si="11"/>
        <v>0</v>
      </c>
      <c r="P152" s="7" t="e">
        <f t="shared" si="10"/>
        <v>#DIV/0!</v>
      </c>
      <c r="Q152" s="7"/>
      <c r="R152" s="7"/>
    </row>
    <row r="153" spans="1:18" ht="15" thickBot="1">
      <c r="A153" s="93">
        <f t="shared" si="8"/>
        <v>6.2713600000000001E-3</v>
      </c>
      <c r="B153" s="17" t="s">
        <v>100</v>
      </c>
      <c r="C153" s="4">
        <v>25</v>
      </c>
      <c r="D153" s="2">
        <v>2</v>
      </c>
      <c r="E153" s="4">
        <v>4</v>
      </c>
      <c r="F153" s="4"/>
      <c r="G153" s="4">
        <v>1</v>
      </c>
      <c r="H153" s="4">
        <v>20</v>
      </c>
      <c r="I153" s="4"/>
      <c r="J153" s="4">
        <v>583</v>
      </c>
      <c r="K153" s="4">
        <v>93</v>
      </c>
      <c r="L153" s="4">
        <v>82</v>
      </c>
      <c r="M153" s="1">
        <v>1912</v>
      </c>
      <c r="N153" s="10">
        <f t="shared" si="9"/>
        <v>0.16</v>
      </c>
      <c r="O153" s="59">
        <f t="shared" si="11"/>
        <v>0</v>
      </c>
      <c r="P153" s="7">
        <f t="shared" si="10"/>
        <v>0.8</v>
      </c>
      <c r="Q153" s="7"/>
      <c r="R153" s="7"/>
    </row>
    <row r="154" spans="1:18" ht="15" thickBot="1">
      <c r="A154" s="93">
        <f t="shared" si="8"/>
        <v>4.5724999999999997E-4</v>
      </c>
      <c r="B154" s="17" t="s">
        <v>138</v>
      </c>
      <c r="C154" s="4">
        <v>24</v>
      </c>
      <c r="D154" s="2">
        <v>1</v>
      </c>
      <c r="E154" s="4">
        <v>4</v>
      </c>
      <c r="F154" s="4"/>
      <c r="G154" s="4"/>
      <c r="H154" s="4">
        <v>20</v>
      </c>
      <c r="I154" s="4"/>
      <c r="J154" s="4">
        <v>31</v>
      </c>
      <c r="K154" s="4">
        <v>5</v>
      </c>
      <c r="L154" s="4">
        <v>93</v>
      </c>
      <c r="M154" s="4">
        <v>118</v>
      </c>
      <c r="N154" s="10">
        <f t="shared" si="9"/>
        <v>0.16666666666666666</v>
      </c>
      <c r="O154" s="59">
        <f t="shared" si="11"/>
        <v>0</v>
      </c>
      <c r="P154" s="7">
        <f t="shared" si="10"/>
        <v>1</v>
      </c>
      <c r="Q154" s="7"/>
      <c r="R154" s="7"/>
    </row>
    <row r="155" spans="1:18" ht="15" thickBot="1">
      <c r="A155" s="93">
        <f t="shared" si="8"/>
        <v>0</v>
      </c>
      <c r="B155" s="17" t="s">
        <v>185</v>
      </c>
      <c r="C155" s="4">
        <v>22</v>
      </c>
      <c r="D155" s="2">
        <v>2</v>
      </c>
      <c r="E155" s="4">
        <v>1</v>
      </c>
      <c r="F155" s="4"/>
      <c r="G155" s="4">
        <v>3</v>
      </c>
      <c r="H155" s="4">
        <v>18</v>
      </c>
      <c r="I155" s="4"/>
      <c r="J155" s="4">
        <v>0.4</v>
      </c>
      <c r="K155" s="4">
        <v>0.02</v>
      </c>
      <c r="L155" s="4"/>
      <c r="M155" s="4"/>
      <c r="N155" s="10">
        <f t="shared" si="9"/>
        <v>4.5454545454545456E-2</v>
      </c>
      <c r="O155" s="59">
        <f t="shared" si="11"/>
        <v>0</v>
      </c>
      <c r="P155" s="7">
        <f t="shared" si="10"/>
        <v>0.25</v>
      </c>
      <c r="Q155" s="7"/>
      <c r="R155" s="7"/>
    </row>
    <row r="156" spans="1:18" ht="15" thickBot="1">
      <c r="A156" s="93">
        <f t="shared" si="8"/>
        <v>0</v>
      </c>
      <c r="B156" s="17" t="s">
        <v>186</v>
      </c>
      <c r="C156" s="4">
        <v>22</v>
      </c>
      <c r="D156" s="2">
        <v>6</v>
      </c>
      <c r="E156" s="4"/>
      <c r="F156" s="4"/>
      <c r="G156" s="4">
        <v>5</v>
      </c>
      <c r="H156" s="4">
        <v>17</v>
      </c>
      <c r="I156" s="4"/>
      <c r="J156" s="4">
        <v>2</v>
      </c>
      <c r="K156" s="4"/>
      <c r="L156" s="4"/>
      <c r="M156" s="4"/>
      <c r="N156" s="10">
        <f t="shared" si="9"/>
        <v>0</v>
      </c>
      <c r="O156" s="59">
        <f t="shared" si="11"/>
        <v>0</v>
      </c>
      <c r="P156" s="7">
        <f t="shared" si="10"/>
        <v>0</v>
      </c>
      <c r="Q156" s="7"/>
      <c r="R156" s="7"/>
    </row>
    <row r="157" spans="1:18" ht="15" thickBot="1">
      <c r="A157" s="93">
        <f t="shared" si="8"/>
        <v>0</v>
      </c>
      <c r="B157" s="17" t="s">
        <v>187</v>
      </c>
      <c r="C157" s="4">
        <v>21</v>
      </c>
      <c r="D157" s="4"/>
      <c r="E157" s="4">
        <v>1</v>
      </c>
      <c r="F157" s="4"/>
      <c r="G157" s="4">
        <v>1</v>
      </c>
      <c r="H157" s="4">
        <v>19</v>
      </c>
      <c r="I157" s="4"/>
      <c r="J157" s="4">
        <v>9</v>
      </c>
      <c r="K157" s="4">
        <v>0.4</v>
      </c>
      <c r="L157" s="4"/>
      <c r="M157" s="4"/>
      <c r="N157" s="10">
        <f t="shared" si="9"/>
        <v>4.7619047619047616E-2</v>
      </c>
      <c r="O157" s="59">
        <f t="shared" si="11"/>
        <v>0</v>
      </c>
      <c r="P157" s="7">
        <f t="shared" si="10"/>
        <v>0.5</v>
      </c>
      <c r="Q157" s="7"/>
      <c r="R157" s="7"/>
    </row>
    <row r="158" spans="1:18" ht="15" thickBot="1">
      <c r="A158" s="93">
        <f t="shared" si="8"/>
        <v>2.5876190476190476E-4</v>
      </c>
      <c r="B158" s="17" t="s">
        <v>142</v>
      </c>
      <c r="C158" s="4">
        <v>21</v>
      </c>
      <c r="D158" s="2">
        <v>1</v>
      </c>
      <c r="E158" s="4">
        <v>1</v>
      </c>
      <c r="F158" s="3">
        <v>1</v>
      </c>
      <c r="G158" s="4">
        <v>1</v>
      </c>
      <c r="H158" s="4">
        <v>19</v>
      </c>
      <c r="I158" s="4"/>
      <c r="J158" s="4">
        <v>2</v>
      </c>
      <c r="K158" s="4">
        <v>0.09</v>
      </c>
      <c r="L158" s="4">
        <v>247</v>
      </c>
      <c r="M158" s="4">
        <v>22</v>
      </c>
      <c r="N158" s="10">
        <f t="shared" si="9"/>
        <v>4.7619047619047616E-2</v>
      </c>
      <c r="O158" s="59">
        <f t="shared" si="11"/>
        <v>0</v>
      </c>
      <c r="P158" s="7">
        <f t="shared" si="10"/>
        <v>0.5</v>
      </c>
      <c r="Q158" s="7"/>
      <c r="R158" s="7"/>
    </row>
    <row r="159" spans="1:18" ht="15" thickBot="1">
      <c r="A159" s="93">
        <f t="shared" si="8"/>
        <v>0</v>
      </c>
      <c r="B159" s="17" t="s">
        <v>188</v>
      </c>
      <c r="C159" s="4">
        <v>21</v>
      </c>
      <c r="D159" s="4"/>
      <c r="E159" s="4">
        <v>1</v>
      </c>
      <c r="F159" s="4"/>
      <c r="G159" s="4"/>
      <c r="H159" s="4">
        <v>20</v>
      </c>
      <c r="I159" s="4"/>
      <c r="J159" s="4">
        <v>0.4</v>
      </c>
      <c r="K159" s="4">
        <v>0.02</v>
      </c>
      <c r="L159" s="4"/>
      <c r="M159" s="4"/>
      <c r="N159" s="10">
        <f t="shared" si="9"/>
        <v>4.7619047619047616E-2</v>
      </c>
      <c r="O159" s="59">
        <f t="shared" si="11"/>
        <v>0</v>
      </c>
      <c r="P159" s="7">
        <f t="shared" si="10"/>
        <v>1</v>
      </c>
      <c r="Q159" s="7"/>
      <c r="R159" s="7"/>
    </row>
    <row r="160" spans="1:18" ht="15" thickBot="1">
      <c r="A160" s="93">
        <f t="shared" si="8"/>
        <v>0</v>
      </c>
      <c r="B160" s="17" t="s">
        <v>189</v>
      </c>
      <c r="C160" s="4">
        <v>19</v>
      </c>
      <c r="D160" s="2">
        <v>3</v>
      </c>
      <c r="E160" s="4">
        <v>2</v>
      </c>
      <c r="F160" s="4"/>
      <c r="G160" s="4">
        <v>2</v>
      </c>
      <c r="H160" s="4">
        <v>15</v>
      </c>
      <c r="I160" s="4"/>
      <c r="J160" s="4">
        <v>1</v>
      </c>
      <c r="K160" s="4">
        <v>0.1</v>
      </c>
      <c r="L160" s="4"/>
      <c r="M160" s="4"/>
      <c r="N160" s="10">
        <f t="shared" si="9"/>
        <v>0.10526315789473684</v>
      </c>
      <c r="O160" s="59">
        <f t="shared" si="11"/>
        <v>0</v>
      </c>
      <c r="P160" s="7">
        <f t="shared" si="10"/>
        <v>0.5</v>
      </c>
      <c r="Q160" s="7"/>
      <c r="R160" s="7"/>
    </row>
    <row r="161" spans="1:18" ht="15" thickBot="1">
      <c r="A161" s="93">
        <f t="shared" si="8"/>
        <v>0</v>
      </c>
      <c r="B161" s="17" t="s">
        <v>190</v>
      </c>
      <c r="C161" s="4">
        <v>19</v>
      </c>
      <c r="D161" s="4"/>
      <c r="E161" s="4"/>
      <c r="F161" s="4"/>
      <c r="G161" s="4">
        <v>13</v>
      </c>
      <c r="H161" s="4">
        <v>6</v>
      </c>
      <c r="I161" s="4"/>
      <c r="J161" s="4">
        <v>35</v>
      </c>
      <c r="K161" s="4"/>
      <c r="L161" s="4"/>
      <c r="M161" s="4"/>
      <c r="N161" s="10">
        <f t="shared" si="9"/>
        <v>0</v>
      </c>
      <c r="O161" s="59">
        <f t="shared" si="11"/>
        <v>0</v>
      </c>
      <c r="P161" s="7">
        <f t="shared" si="10"/>
        <v>0</v>
      </c>
      <c r="Q161" s="7"/>
      <c r="R161" s="7"/>
    </row>
    <row r="162" spans="1:18" ht="15" thickBot="1">
      <c r="A162" s="93">
        <f t="shared" si="8"/>
        <v>7.0233333333333335E-4</v>
      </c>
      <c r="B162" s="17" t="s">
        <v>132</v>
      </c>
      <c r="C162" s="4">
        <v>18</v>
      </c>
      <c r="D162" s="4"/>
      <c r="E162" s="4">
        <v>1</v>
      </c>
      <c r="F162" s="4"/>
      <c r="G162" s="4"/>
      <c r="H162" s="4">
        <v>17</v>
      </c>
      <c r="I162" s="4"/>
      <c r="J162" s="4">
        <v>3</v>
      </c>
      <c r="K162" s="4">
        <v>0.1</v>
      </c>
      <c r="L162" s="4">
        <v>294</v>
      </c>
      <c r="M162" s="4">
        <v>43</v>
      </c>
      <c r="N162" s="10">
        <f t="shared" si="9"/>
        <v>5.5555555555555552E-2</v>
      </c>
      <c r="O162" s="59">
        <f t="shared" si="11"/>
        <v>0</v>
      </c>
      <c r="P162" s="7">
        <f t="shared" si="10"/>
        <v>1</v>
      </c>
      <c r="Q162" s="7"/>
      <c r="R162" s="7"/>
    </row>
    <row r="163" spans="1:18" ht="15" thickBot="1">
      <c r="A163" s="93">
        <f t="shared" si="8"/>
        <v>0</v>
      </c>
      <c r="B163" s="17" t="s">
        <v>191</v>
      </c>
      <c r="C163" s="4">
        <v>18</v>
      </c>
      <c r="D163" s="4"/>
      <c r="E163" s="4"/>
      <c r="F163" s="4"/>
      <c r="G163" s="4"/>
      <c r="H163" s="4">
        <v>18</v>
      </c>
      <c r="I163" s="4"/>
      <c r="J163" s="4">
        <v>9</v>
      </c>
      <c r="K163" s="4"/>
      <c r="L163" s="4"/>
      <c r="M163" s="4"/>
      <c r="N163" s="10">
        <f t="shared" si="9"/>
        <v>0</v>
      </c>
      <c r="O163" s="59">
        <f t="shared" si="11"/>
        <v>0</v>
      </c>
      <c r="P163" s="7" t="e">
        <f t="shared" si="10"/>
        <v>#DIV/0!</v>
      </c>
      <c r="Q163" s="7"/>
      <c r="R163" s="7"/>
    </row>
    <row r="164" spans="1:18" ht="15" thickBot="1">
      <c r="A164" s="93">
        <f t="shared" si="8"/>
        <v>0.76521766666666668</v>
      </c>
      <c r="B164" s="17" t="s">
        <v>23</v>
      </c>
      <c r="C164" s="4">
        <v>18</v>
      </c>
      <c r="D164" s="2">
        <v>1</v>
      </c>
      <c r="E164" s="4"/>
      <c r="F164" s="4"/>
      <c r="G164" s="4">
        <v>1</v>
      </c>
      <c r="H164" s="4">
        <v>17</v>
      </c>
      <c r="I164" s="4"/>
      <c r="J164" s="4">
        <v>63</v>
      </c>
      <c r="K164" s="4"/>
      <c r="L164" s="1">
        <v>1983</v>
      </c>
      <c r="M164" s="1">
        <v>6946</v>
      </c>
      <c r="N164" s="10">
        <f t="shared" si="9"/>
        <v>0</v>
      </c>
      <c r="O164" s="59">
        <f t="shared" si="11"/>
        <v>0</v>
      </c>
      <c r="P164" s="7">
        <f t="shared" si="10"/>
        <v>0</v>
      </c>
      <c r="Q164" s="7"/>
      <c r="R164" s="7"/>
    </row>
    <row r="165" spans="1:18" ht="29.45" thickBot="1">
      <c r="A165" s="93">
        <f t="shared" si="8"/>
        <v>0</v>
      </c>
      <c r="B165" s="17" t="s">
        <v>192</v>
      </c>
      <c r="C165" s="4">
        <v>16</v>
      </c>
      <c r="D165" s="4"/>
      <c r="E165" s="4"/>
      <c r="F165" s="4"/>
      <c r="G165" s="4">
        <v>1</v>
      </c>
      <c r="H165" s="4">
        <v>15</v>
      </c>
      <c r="I165" s="4"/>
      <c r="J165" s="4">
        <v>11</v>
      </c>
      <c r="K165" s="4"/>
      <c r="L165" s="4"/>
      <c r="M165" s="4"/>
      <c r="N165" s="10">
        <f t="shared" si="9"/>
        <v>0</v>
      </c>
      <c r="O165" s="59">
        <f t="shared" si="11"/>
        <v>0</v>
      </c>
      <c r="P165" s="7">
        <f t="shared" si="10"/>
        <v>0</v>
      </c>
      <c r="Q165" s="7"/>
      <c r="R165" s="7"/>
    </row>
    <row r="166" spans="1:18" ht="15" thickBot="1">
      <c r="A166" s="93">
        <f t="shared" si="8"/>
        <v>2.2198750000000001E-3</v>
      </c>
      <c r="B166" s="17" t="s">
        <v>117</v>
      </c>
      <c r="C166" s="4">
        <v>16</v>
      </c>
      <c r="D166" s="2">
        <v>2</v>
      </c>
      <c r="E166" s="4"/>
      <c r="F166" s="4"/>
      <c r="G166" s="4">
        <v>3</v>
      </c>
      <c r="H166" s="4">
        <v>13</v>
      </c>
      <c r="I166" s="4"/>
      <c r="J166" s="4">
        <v>6</v>
      </c>
      <c r="K166" s="4"/>
      <c r="L166" s="4">
        <v>301</v>
      </c>
      <c r="M166" s="4">
        <v>118</v>
      </c>
      <c r="N166" s="10">
        <f t="shared" si="9"/>
        <v>0</v>
      </c>
      <c r="O166" s="59">
        <f t="shared" si="11"/>
        <v>0</v>
      </c>
      <c r="P166" s="7">
        <f t="shared" si="10"/>
        <v>0</v>
      </c>
      <c r="Q166" s="7"/>
      <c r="R166" s="7"/>
    </row>
    <row r="167" spans="1:18" ht="29.45" thickBot="1">
      <c r="A167" s="93">
        <f t="shared" si="8"/>
        <v>1.088E-3</v>
      </c>
      <c r="B167" s="17" t="s">
        <v>125</v>
      </c>
      <c r="C167" s="4">
        <v>15</v>
      </c>
      <c r="D167" s="4"/>
      <c r="E167" s="4"/>
      <c r="F167" s="4"/>
      <c r="G167" s="4"/>
      <c r="H167" s="4">
        <v>15</v>
      </c>
      <c r="I167" s="4">
        <v>1</v>
      </c>
      <c r="J167" s="4">
        <v>153</v>
      </c>
      <c r="K167" s="4"/>
      <c r="L167" s="4">
        <v>40</v>
      </c>
      <c r="M167" s="4">
        <v>408</v>
      </c>
      <c r="N167" s="10">
        <f t="shared" si="9"/>
        <v>6.6666666666666666E-2</v>
      </c>
      <c r="O167" s="59">
        <f t="shared" si="11"/>
        <v>6.6666666666666666E-2</v>
      </c>
      <c r="P167" s="7" t="e">
        <f t="shared" si="10"/>
        <v>#DIV/0!</v>
      </c>
      <c r="Q167" s="7"/>
      <c r="R167" s="7"/>
    </row>
    <row r="168" spans="1:18" ht="15" thickBot="1">
      <c r="A168" s="93">
        <f t="shared" si="8"/>
        <v>0</v>
      </c>
      <c r="B168" s="17" t="s">
        <v>193</v>
      </c>
      <c r="C168" s="4">
        <v>14</v>
      </c>
      <c r="D168" s="2">
        <v>4</v>
      </c>
      <c r="E168" s="4">
        <v>2</v>
      </c>
      <c r="F168" s="4"/>
      <c r="G168" s="4">
        <v>2</v>
      </c>
      <c r="H168" s="4">
        <v>10</v>
      </c>
      <c r="I168" s="4"/>
      <c r="J168" s="4">
        <v>0.4</v>
      </c>
      <c r="K168" s="4">
        <v>0.06</v>
      </c>
      <c r="L168" s="4"/>
      <c r="M168" s="4"/>
      <c r="N168" s="10">
        <f t="shared" si="9"/>
        <v>0.14285714285714285</v>
      </c>
      <c r="O168" s="59">
        <f t="shared" si="11"/>
        <v>0</v>
      </c>
      <c r="P168" s="7">
        <f t="shared" si="10"/>
        <v>0.5</v>
      </c>
      <c r="Q168" s="7"/>
      <c r="R168" s="7"/>
    </row>
    <row r="169" spans="1:18" ht="15" thickBot="1">
      <c r="A169" s="93">
        <f t="shared" si="8"/>
        <v>6.4515000000000003E-2</v>
      </c>
      <c r="B169" s="17" t="s">
        <v>60</v>
      </c>
      <c r="C169" s="4">
        <v>14</v>
      </c>
      <c r="D169" s="4"/>
      <c r="E169" s="4"/>
      <c r="F169" s="4"/>
      <c r="G169" s="4"/>
      <c r="H169" s="4">
        <v>14</v>
      </c>
      <c r="I169" s="4"/>
      <c r="J169" s="4">
        <v>194</v>
      </c>
      <c r="K169" s="4"/>
      <c r="L169" s="4">
        <v>255</v>
      </c>
      <c r="M169" s="1">
        <v>3542</v>
      </c>
      <c r="N169" s="10">
        <f t="shared" si="9"/>
        <v>0</v>
      </c>
      <c r="O169" s="59">
        <f t="shared" si="11"/>
        <v>0</v>
      </c>
      <c r="P169" s="7" t="e">
        <f t="shared" si="10"/>
        <v>#DIV/0!</v>
      </c>
      <c r="Q169" s="7"/>
      <c r="R169" s="7"/>
    </row>
    <row r="170" spans="1:18" ht="15" thickBot="1">
      <c r="A170" s="93">
        <f t="shared" si="8"/>
        <v>0</v>
      </c>
      <c r="B170" s="17" t="s">
        <v>194</v>
      </c>
      <c r="C170" s="4">
        <v>14</v>
      </c>
      <c r="D170" s="4"/>
      <c r="E170" s="4"/>
      <c r="F170" s="4"/>
      <c r="G170" s="4">
        <v>2</v>
      </c>
      <c r="H170" s="4">
        <v>12</v>
      </c>
      <c r="I170" s="4"/>
      <c r="J170" s="4">
        <v>4</v>
      </c>
      <c r="K170" s="4"/>
      <c r="L170" s="4"/>
      <c r="M170" s="4"/>
      <c r="N170" s="10">
        <f t="shared" si="9"/>
        <v>0</v>
      </c>
      <c r="O170" s="59">
        <f t="shared" si="11"/>
        <v>0</v>
      </c>
      <c r="P170" s="7">
        <f t="shared" si="10"/>
        <v>0</v>
      </c>
      <c r="Q170" s="7"/>
      <c r="R170" s="7"/>
    </row>
    <row r="171" spans="1:18" ht="15" thickBot="1">
      <c r="A171" s="93">
        <f t="shared" si="8"/>
        <v>0</v>
      </c>
      <c r="B171" s="17" t="s">
        <v>195</v>
      </c>
      <c r="C171" s="4">
        <v>14</v>
      </c>
      <c r="D171" s="4"/>
      <c r="E171" s="4"/>
      <c r="F171" s="4"/>
      <c r="G171" s="4">
        <v>1</v>
      </c>
      <c r="H171" s="4">
        <v>13</v>
      </c>
      <c r="I171" s="4"/>
      <c r="J171" s="4">
        <v>76</v>
      </c>
      <c r="K171" s="4"/>
      <c r="L171" s="4"/>
      <c r="M171" s="4"/>
      <c r="N171" s="10">
        <f t="shared" si="9"/>
        <v>0</v>
      </c>
      <c r="O171" s="59">
        <f t="shared" si="11"/>
        <v>0</v>
      </c>
      <c r="P171" s="7">
        <f t="shared" si="10"/>
        <v>0</v>
      </c>
      <c r="Q171" s="7"/>
      <c r="R171" s="7"/>
    </row>
    <row r="172" spans="1:18" ht="15" thickBot="1">
      <c r="A172" s="93">
        <f t="shared" si="8"/>
        <v>0</v>
      </c>
      <c r="B172" s="17" t="s">
        <v>196</v>
      </c>
      <c r="C172" s="4">
        <v>13</v>
      </c>
      <c r="D172" s="2">
        <v>3</v>
      </c>
      <c r="E172" s="4">
        <v>3</v>
      </c>
      <c r="F172" s="3">
        <v>2</v>
      </c>
      <c r="G172" s="4">
        <v>3</v>
      </c>
      <c r="H172" s="4">
        <v>7</v>
      </c>
      <c r="I172" s="4"/>
      <c r="J172" s="4">
        <v>3</v>
      </c>
      <c r="K172" s="4">
        <v>0.6</v>
      </c>
      <c r="L172" s="4"/>
      <c r="M172" s="4"/>
      <c r="N172" s="10">
        <f t="shared" si="9"/>
        <v>0.23076923076923078</v>
      </c>
      <c r="O172" s="59">
        <f t="shared" si="11"/>
        <v>0</v>
      </c>
      <c r="P172" s="7">
        <f t="shared" si="10"/>
        <v>0.5</v>
      </c>
      <c r="Q172" s="7"/>
      <c r="R172" s="7"/>
    </row>
    <row r="173" spans="1:18" ht="15" thickBot="1">
      <c r="A173" s="93">
        <f t="shared" si="8"/>
        <v>0</v>
      </c>
      <c r="B173" s="17" t="s">
        <v>197</v>
      </c>
      <c r="C173" s="4">
        <v>12</v>
      </c>
      <c r="D173" s="2">
        <v>2</v>
      </c>
      <c r="E173" s="4">
        <v>2</v>
      </c>
      <c r="F173" s="4"/>
      <c r="G173" s="4">
        <v>2</v>
      </c>
      <c r="H173" s="4">
        <v>8</v>
      </c>
      <c r="I173" s="4"/>
      <c r="J173" s="4">
        <v>0.3</v>
      </c>
      <c r="K173" s="4">
        <v>0.05</v>
      </c>
      <c r="L173" s="4"/>
      <c r="M173" s="4"/>
      <c r="N173" s="10">
        <f t="shared" si="9"/>
        <v>0.16666666666666666</v>
      </c>
      <c r="O173" s="59">
        <f t="shared" si="11"/>
        <v>0</v>
      </c>
      <c r="P173" s="7">
        <f t="shared" si="10"/>
        <v>0.5</v>
      </c>
      <c r="Q173" s="7"/>
      <c r="R173" s="7"/>
    </row>
    <row r="174" spans="1:18" ht="15" thickBot="1">
      <c r="A174" s="93">
        <f t="shared" si="8"/>
        <v>0</v>
      </c>
      <c r="B174" s="17" t="s">
        <v>198</v>
      </c>
      <c r="C174" s="4">
        <v>12</v>
      </c>
      <c r="D174" s="4"/>
      <c r="E174" s="4"/>
      <c r="F174" s="4"/>
      <c r="G174" s="4"/>
      <c r="H174" s="4">
        <v>12</v>
      </c>
      <c r="I174" s="4"/>
      <c r="J174" s="4">
        <v>13</v>
      </c>
      <c r="K174" s="4"/>
      <c r="L174" s="4"/>
      <c r="M174" s="4"/>
      <c r="N174" s="10">
        <f t="shared" si="9"/>
        <v>0</v>
      </c>
      <c r="O174" s="59">
        <f t="shared" si="11"/>
        <v>0</v>
      </c>
      <c r="P174" s="7" t="e">
        <f t="shared" si="10"/>
        <v>#DIV/0!</v>
      </c>
      <c r="Q174" s="7"/>
      <c r="R174" s="7"/>
    </row>
    <row r="175" spans="1:18" ht="15" thickBot="1">
      <c r="A175" s="93">
        <f t="shared" si="8"/>
        <v>1.5E-3</v>
      </c>
      <c r="B175" s="17" t="s">
        <v>122</v>
      </c>
      <c r="C175" s="4">
        <v>12</v>
      </c>
      <c r="D175" s="4"/>
      <c r="E175" s="4"/>
      <c r="F175" s="4"/>
      <c r="G175" s="4"/>
      <c r="H175" s="4">
        <v>12</v>
      </c>
      <c r="I175" s="4">
        <v>2</v>
      </c>
      <c r="J175" s="4">
        <v>107</v>
      </c>
      <c r="K175" s="4"/>
      <c r="L175" s="4">
        <v>45</v>
      </c>
      <c r="M175" s="4">
        <v>400</v>
      </c>
      <c r="N175" s="10">
        <f t="shared" si="9"/>
        <v>0.16666666666666666</v>
      </c>
      <c r="O175" s="59">
        <f t="shared" si="11"/>
        <v>0.16666666666666666</v>
      </c>
      <c r="P175" s="7" t="e">
        <f t="shared" si="10"/>
        <v>#DIV/0!</v>
      </c>
      <c r="Q175" s="7"/>
      <c r="R175" s="7"/>
    </row>
    <row r="176" spans="1:18" ht="15" thickBot="1">
      <c r="A176" s="93">
        <f t="shared" si="8"/>
        <v>0</v>
      </c>
      <c r="B176" s="17" t="s">
        <v>199</v>
      </c>
      <c r="C176" s="4">
        <v>11</v>
      </c>
      <c r="D176" s="4"/>
      <c r="E176" s="4">
        <v>1</v>
      </c>
      <c r="F176" s="4"/>
      <c r="G176" s="4">
        <v>5</v>
      </c>
      <c r="H176" s="4">
        <v>5</v>
      </c>
      <c r="I176" s="4"/>
      <c r="J176" s="4">
        <v>67</v>
      </c>
      <c r="K176" s="4">
        <v>6</v>
      </c>
      <c r="L176" s="4"/>
      <c r="M176" s="4"/>
      <c r="N176" s="10">
        <f t="shared" si="9"/>
        <v>9.0909090909090912E-2</v>
      </c>
      <c r="O176" s="59">
        <f t="shared" si="11"/>
        <v>0</v>
      </c>
      <c r="P176" s="7">
        <f t="shared" si="10"/>
        <v>0.16666666666666666</v>
      </c>
      <c r="Q176" s="7"/>
      <c r="R176" s="7"/>
    </row>
    <row r="177" spans="1:18" ht="15" thickBot="1">
      <c r="A177" s="93">
        <f t="shared" si="8"/>
        <v>0.47040672727272725</v>
      </c>
      <c r="B177" s="17" t="s">
        <v>27</v>
      </c>
      <c r="C177" s="4">
        <v>11</v>
      </c>
      <c r="D177" s="4"/>
      <c r="E177" s="4"/>
      <c r="F177" s="4"/>
      <c r="G177" s="4">
        <v>3</v>
      </c>
      <c r="H177" s="4">
        <v>8</v>
      </c>
      <c r="I177" s="4"/>
      <c r="J177" s="4">
        <v>194</v>
      </c>
      <c r="K177" s="4"/>
      <c r="L177" s="4">
        <v>542</v>
      </c>
      <c r="M177" s="1">
        <v>9547</v>
      </c>
      <c r="N177" s="10">
        <f t="shared" si="9"/>
        <v>0</v>
      </c>
      <c r="O177" s="59">
        <f t="shared" si="11"/>
        <v>0</v>
      </c>
      <c r="P177" s="7">
        <f t="shared" si="10"/>
        <v>0</v>
      </c>
      <c r="Q177" s="7"/>
      <c r="R177" s="7"/>
    </row>
    <row r="178" spans="1:18" ht="15" thickBot="1">
      <c r="A178" s="93">
        <f t="shared" si="8"/>
        <v>4.5574545454545451E-3</v>
      </c>
      <c r="B178" s="17" t="s">
        <v>107</v>
      </c>
      <c r="C178" s="4">
        <v>11</v>
      </c>
      <c r="D178" s="2">
        <v>1</v>
      </c>
      <c r="E178" s="4"/>
      <c r="F178" s="4"/>
      <c r="G178" s="4"/>
      <c r="H178" s="4">
        <v>11</v>
      </c>
      <c r="I178" s="4"/>
      <c r="J178" s="4">
        <v>2</v>
      </c>
      <c r="K178" s="4"/>
      <c r="L178" s="4">
        <v>604</v>
      </c>
      <c r="M178" s="4">
        <v>83</v>
      </c>
      <c r="N178" s="10">
        <f t="shared" si="9"/>
        <v>0</v>
      </c>
      <c r="O178" s="59">
        <f t="shared" si="11"/>
        <v>0</v>
      </c>
      <c r="P178" s="7" t="e">
        <f t="shared" si="10"/>
        <v>#DIV/0!</v>
      </c>
      <c r="Q178" s="7"/>
      <c r="R178" s="7"/>
    </row>
    <row r="179" spans="1:18" ht="15" thickBot="1">
      <c r="A179" s="93">
        <f t="shared" si="8"/>
        <v>0</v>
      </c>
      <c r="B179" s="17" t="s">
        <v>200</v>
      </c>
      <c r="C179" s="4">
        <v>10</v>
      </c>
      <c r="D179" s="4"/>
      <c r="E179" s="4">
        <v>1</v>
      </c>
      <c r="F179" s="4"/>
      <c r="G179" s="4"/>
      <c r="H179" s="4">
        <v>9</v>
      </c>
      <c r="I179" s="4"/>
      <c r="J179" s="4">
        <v>17</v>
      </c>
      <c r="K179" s="4">
        <v>2</v>
      </c>
      <c r="L179" s="4"/>
      <c r="M179" s="4"/>
      <c r="N179" s="10">
        <f t="shared" si="9"/>
        <v>0.1</v>
      </c>
      <c r="O179" s="59">
        <f t="shared" si="11"/>
        <v>0</v>
      </c>
      <c r="P179" s="7">
        <f t="shared" si="10"/>
        <v>1</v>
      </c>
      <c r="Q179" s="7"/>
      <c r="R179" s="7"/>
    </row>
    <row r="180" spans="1:18" ht="15" thickBot="1">
      <c r="A180" s="93">
        <f t="shared" si="8"/>
        <v>3.7179999999999998E-4</v>
      </c>
      <c r="B180" s="17" t="s">
        <v>139</v>
      </c>
      <c r="C180" s="4">
        <v>10</v>
      </c>
      <c r="D180" s="4"/>
      <c r="E180" s="4"/>
      <c r="F180" s="4"/>
      <c r="G180" s="4">
        <v>1</v>
      </c>
      <c r="H180" s="4">
        <v>9</v>
      </c>
      <c r="I180" s="4"/>
      <c r="J180" s="4">
        <v>0.3</v>
      </c>
      <c r="K180" s="4"/>
      <c r="L180" s="4">
        <v>338</v>
      </c>
      <c r="M180" s="4">
        <v>11</v>
      </c>
      <c r="N180" s="10">
        <f t="shared" si="9"/>
        <v>0</v>
      </c>
      <c r="O180" s="59">
        <f t="shared" si="11"/>
        <v>0</v>
      </c>
      <c r="P180" s="7">
        <f t="shared" si="10"/>
        <v>0</v>
      </c>
      <c r="Q180" s="7"/>
      <c r="R180" s="7"/>
    </row>
    <row r="181" spans="1:18" ht="29.45" thickBot="1">
      <c r="A181" s="93">
        <f t="shared" si="8"/>
        <v>4.1734900000000005E-2</v>
      </c>
      <c r="B181" s="17" t="s">
        <v>65</v>
      </c>
      <c r="C181" s="4">
        <v>10</v>
      </c>
      <c r="D181" s="2">
        <v>1</v>
      </c>
      <c r="E181" s="4"/>
      <c r="F181" s="4"/>
      <c r="G181" s="4"/>
      <c r="H181" s="4">
        <v>10</v>
      </c>
      <c r="I181" s="4"/>
      <c r="J181" s="4">
        <v>188</v>
      </c>
      <c r="K181" s="4"/>
      <c r="L181" s="4">
        <v>149</v>
      </c>
      <c r="M181" s="1">
        <v>2801</v>
      </c>
      <c r="N181" s="10">
        <f t="shared" si="9"/>
        <v>0</v>
      </c>
      <c r="O181" s="59">
        <f t="shared" si="11"/>
        <v>0</v>
      </c>
      <c r="P181" s="7" t="e">
        <f t="shared" si="10"/>
        <v>#DIV/0!</v>
      </c>
      <c r="Q181" s="7"/>
      <c r="R181" s="7"/>
    </row>
    <row r="182" spans="1:18" ht="15" thickBot="1">
      <c r="A182" s="93">
        <f t="shared" si="8"/>
        <v>0</v>
      </c>
      <c r="B182" s="17" t="s">
        <v>201</v>
      </c>
      <c r="C182" s="4">
        <v>10</v>
      </c>
      <c r="D182" s="4"/>
      <c r="E182" s="4"/>
      <c r="F182" s="4"/>
      <c r="G182" s="4"/>
      <c r="H182" s="4">
        <v>10</v>
      </c>
      <c r="I182" s="4"/>
      <c r="J182" s="4">
        <v>102</v>
      </c>
      <c r="K182" s="4"/>
      <c r="L182" s="4"/>
      <c r="M182" s="4"/>
      <c r="N182" s="10">
        <f t="shared" si="9"/>
        <v>0</v>
      </c>
      <c r="O182" s="59">
        <f t="shared" si="11"/>
        <v>0</v>
      </c>
      <c r="P182" s="7" t="e">
        <f t="shared" si="10"/>
        <v>#DIV/0!</v>
      </c>
      <c r="Q182" s="7"/>
      <c r="R182" s="7"/>
    </row>
    <row r="183" spans="1:18" ht="15" thickBot="1">
      <c r="A183" s="93">
        <f t="shared" si="8"/>
        <v>0</v>
      </c>
      <c r="B183" s="19" t="s">
        <v>202</v>
      </c>
      <c r="C183" s="4">
        <v>9</v>
      </c>
      <c r="D183" s="4"/>
      <c r="E183" s="4">
        <v>2</v>
      </c>
      <c r="F183" s="4"/>
      <c r="G183" s="4"/>
      <c r="H183" s="4">
        <v>7</v>
      </c>
      <c r="I183" s="4"/>
      <c r="J183" s="4"/>
      <c r="K183" s="4"/>
      <c r="L183" s="4"/>
      <c r="M183" s="4"/>
      <c r="N183" s="10">
        <f t="shared" si="9"/>
        <v>0.22222222222222221</v>
      </c>
      <c r="O183" s="59">
        <f t="shared" si="11"/>
        <v>0</v>
      </c>
      <c r="P183" s="7">
        <f t="shared" si="10"/>
        <v>1</v>
      </c>
      <c r="Q183" s="7"/>
      <c r="R183" s="7"/>
    </row>
    <row r="184" spans="1:18" ht="15" thickBot="1">
      <c r="A184" s="93">
        <f t="shared" si="8"/>
        <v>7.3733333333333333E-4</v>
      </c>
      <c r="B184" s="17" t="s">
        <v>130</v>
      </c>
      <c r="C184" s="4">
        <v>9</v>
      </c>
      <c r="D184" s="4"/>
      <c r="E184" s="4">
        <v>1</v>
      </c>
      <c r="F184" s="4"/>
      <c r="G184" s="4"/>
      <c r="H184" s="4">
        <v>8</v>
      </c>
      <c r="I184" s="4"/>
      <c r="J184" s="4">
        <v>0.6</v>
      </c>
      <c r="K184" s="4">
        <v>7.0000000000000007E-2</v>
      </c>
      <c r="L184" s="4">
        <v>316</v>
      </c>
      <c r="M184" s="4">
        <v>21</v>
      </c>
      <c r="N184" s="10">
        <f t="shared" si="9"/>
        <v>0.1111111111111111</v>
      </c>
      <c r="O184" s="59">
        <f t="shared" si="11"/>
        <v>0</v>
      </c>
      <c r="P184" s="7">
        <f t="shared" si="10"/>
        <v>1</v>
      </c>
      <c r="Q184" s="7"/>
      <c r="R184" s="7"/>
    </row>
    <row r="185" spans="1:18" ht="15" thickBot="1">
      <c r="A185" s="93">
        <f t="shared" si="8"/>
        <v>8.7879999999999989E-3</v>
      </c>
      <c r="B185" s="17" t="s">
        <v>94</v>
      </c>
      <c r="C185" s="4">
        <v>9</v>
      </c>
      <c r="D185" s="4"/>
      <c r="E185" s="4"/>
      <c r="F185" s="4"/>
      <c r="G185" s="4">
        <v>1</v>
      </c>
      <c r="H185" s="4">
        <v>8</v>
      </c>
      <c r="I185" s="4"/>
      <c r="J185" s="4">
        <v>0.3</v>
      </c>
      <c r="K185" s="4"/>
      <c r="L185" s="1">
        <v>1521</v>
      </c>
      <c r="M185" s="4">
        <v>52</v>
      </c>
      <c r="N185" s="10">
        <f t="shared" si="9"/>
        <v>0</v>
      </c>
      <c r="O185" s="59">
        <f t="shared" si="11"/>
        <v>0</v>
      </c>
      <c r="P185" s="7">
        <f t="shared" si="10"/>
        <v>0</v>
      </c>
      <c r="Q185" s="7"/>
      <c r="R185" s="7"/>
    </row>
    <row r="186" spans="1:18" ht="15" thickBot="1">
      <c r="A186" s="93">
        <f t="shared" si="8"/>
        <v>0</v>
      </c>
      <c r="B186" s="17" t="s">
        <v>203</v>
      </c>
      <c r="C186" s="4">
        <v>9</v>
      </c>
      <c r="D186" s="4"/>
      <c r="E186" s="4"/>
      <c r="F186" s="4"/>
      <c r="G186" s="4"/>
      <c r="H186" s="4">
        <v>9</v>
      </c>
      <c r="I186" s="4"/>
      <c r="J186" s="4">
        <v>0.5</v>
      </c>
      <c r="K186" s="4"/>
      <c r="L186" s="4"/>
      <c r="M186" s="4"/>
      <c r="N186" s="10">
        <f t="shared" si="9"/>
        <v>0</v>
      </c>
      <c r="O186" s="59">
        <f t="shared" si="11"/>
        <v>0</v>
      </c>
      <c r="P186" s="7" t="e">
        <f t="shared" si="10"/>
        <v>#DIV/0!</v>
      </c>
      <c r="Q186" s="7"/>
      <c r="R186" s="7"/>
    </row>
    <row r="187" spans="1:18" ht="15" thickBot="1">
      <c r="A187" s="93">
        <f t="shared" si="8"/>
        <v>0</v>
      </c>
      <c r="B187" s="17" t="s">
        <v>204</v>
      </c>
      <c r="C187" s="4">
        <v>9</v>
      </c>
      <c r="D187" s="4"/>
      <c r="E187" s="4"/>
      <c r="F187" s="4"/>
      <c r="G187" s="4"/>
      <c r="H187" s="4">
        <v>9</v>
      </c>
      <c r="I187" s="4"/>
      <c r="J187" s="4">
        <v>8</v>
      </c>
      <c r="K187" s="4"/>
      <c r="L187" s="4"/>
      <c r="M187" s="4"/>
      <c r="N187" s="10">
        <f t="shared" si="9"/>
        <v>0</v>
      </c>
      <c r="O187" s="59">
        <f t="shared" si="11"/>
        <v>0</v>
      </c>
      <c r="P187" s="7" t="e">
        <f t="shared" si="10"/>
        <v>#DIV/0!</v>
      </c>
      <c r="Q187" s="7"/>
      <c r="R187" s="7"/>
    </row>
    <row r="188" spans="1:18" ht="15" thickBot="1">
      <c r="A188" s="93">
        <f t="shared" si="8"/>
        <v>0</v>
      </c>
      <c r="B188" s="17" t="s">
        <v>205</v>
      </c>
      <c r="C188" s="4">
        <v>8</v>
      </c>
      <c r="D188" s="4"/>
      <c r="E188" s="4"/>
      <c r="F188" s="4"/>
      <c r="G188" s="4"/>
      <c r="H188" s="4">
        <v>8</v>
      </c>
      <c r="I188" s="4"/>
      <c r="J188" s="4">
        <v>2</v>
      </c>
      <c r="K188" s="4"/>
      <c r="L188" s="4"/>
      <c r="M188" s="4"/>
      <c r="N188" s="10">
        <f t="shared" si="9"/>
        <v>0</v>
      </c>
      <c r="O188" s="59">
        <f t="shared" si="11"/>
        <v>0</v>
      </c>
      <c r="P188" s="7" t="e">
        <f t="shared" si="10"/>
        <v>#DIV/0!</v>
      </c>
      <c r="Q188" s="7"/>
      <c r="R188" s="7"/>
    </row>
    <row r="189" spans="1:18" ht="15" thickBot="1">
      <c r="A189" s="93">
        <f t="shared" si="8"/>
        <v>0</v>
      </c>
      <c r="B189" s="17" t="s">
        <v>206</v>
      </c>
      <c r="C189" s="4">
        <v>7</v>
      </c>
      <c r="D189" s="4"/>
      <c r="E189" s="4">
        <v>1</v>
      </c>
      <c r="F189" s="4"/>
      <c r="G189" s="4"/>
      <c r="H189" s="4">
        <v>6</v>
      </c>
      <c r="I189" s="4"/>
      <c r="J189" s="4">
        <v>13</v>
      </c>
      <c r="K189" s="4">
        <v>2</v>
      </c>
      <c r="L189" s="4"/>
      <c r="M189" s="4"/>
      <c r="N189" s="10">
        <f t="shared" si="9"/>
        <v>0.14285714285714285</v>
      </c>
      <c r="O189" s="59">
        <f t="shared" si="11"/>
        <v>0</v>
      </c>
      <c r="P189" s="7">
        <f t="shared" si="10"/>
        <v>1</v>
      </c>
      <c r="Q189" s="7"/>
      <c r="R189" s="7"/>
    </row>
    <row r="190" spans="1:18" ht="15" thickBot="1">
      <c r="A190" s="93">
        <f t="shared" si="8"/>
        <v>0</v>
      </c>
      <c r="B190" s="17" t="s">
        <v>207</v>
      </c>
      <c r="C190" s="4">
        <v>7</v>
      </c>
      <c r="D190" s="4"/>
      <c r="E190" s="4"/>
      <c r="F190" s="4"/>
      <c r="G190" s="4"/>
      <c r="H190" s="4">
        <v>7</v>
      </c>
      <c r="I190" s="4"/>
      <c r="J190" s="1">
        <v>8739</v>
      </c>
      <c r="K190" s="4"/>
      <c r="L190" s="4"/>
      <c r="M190" s="4"/>
      <c r="N190" s="10">
        <f t="shared" si="9"/>
        <v>0</v>
      </c>
      <c r="O190" s="59">
        <f t="shared" si="11"/>
        <v>0</v>
      </c>
      <c r="P190" s="7" t="e">
        <f t="shared" si="10"/>
        <v>#DIV/0!</v>
      </c>
      <c r="Q190" s="7"/>
      <c r="R190" s="7"/>
    </row>
    <row r="191" spans="1:18" ht="29.45" thickBot="1">
      <c r="A191" s="93">
        <f t="shared" si="8"/>
        <v>0</v>
      </c>
      <c r="B191" s="17" t="s">
        <v>208</v>
      </c>
      <c r="C191" s="4">
        <v>7</v>
      </c>
      <c r="D191" s="4"/>
      <c r="E191" s="4"/>
      <c r="F191" s="4"/>
      <c r="G191" s="4">
        <v>1</v>
      </c>
      <c r="H191" s="4">
        <v>6</v>
      </c>
      <c r="I191" s="4"/>
      <c r="J191" s="4">
        <v>63</v>
      </c>
      <c r="K191" s="4"/>
      <c r="L191" s="4"/>
      <c r="M191" s="4"/>
      <c r="N191" s="10">
        <f t="shared" si="9"/>
        <v>0</v>
      </c>
      <c r="O191" s="59">
        <f t="shared" si="11"/>
        <v>0</v>
      </c>
      <c r="P191" s="7">
        <f t="shared" si="10"/>
        <v>0</v>
      </c>
      <c r="Q191" s="7"/>
      <c r="R191" s="7"/>
    </row>
    <row r="192" spans="1:18" ht="15" thickBot="1">
      <c r="A192" s="93">
        <f t="shared" si="8"/>
        <v>0</v>
      </c>
      <c r="B192" s="17" t="s">
        <v>209</v>
      </c>
      <c r="C192" s="4">
        <v>7</v>
      </c>
      <c r="D192" s="4"/>
      <c r="E192" s="4"/>
      <c r="F192" s="4"/>
      <c r="G192" s="4">
        <v>1</v>
      </c>
      <c r="H192" s="4">
        <v>6</v>
      </c>
      <c r="I192" s="4"/>
      <c r="J192" s="4">
        <v>0.4</v>
      </c>
      <c r="K192" s="4"/>
      <c r="L192" s="4"/>
      <c r="M192" s="4"/>
      <c r="N192" s="10">
        <f t="shared" si="9"/>
        <v>0</v>
      </c>
      <c r="O192" s="59">
        <f t="shared" si="11"/>
        <v>0</v>
      </c>
      <c r="P192" s="7">
        <f t="shared" si="10"/>
        <v>0</v>
      </c>
      <c r="Q192" s="7"/>
      <c r="R192" s="7"/>
    </row>
    <row r="193" spans="1:18" ht="15" thickBot="1">
      <c r="A193" s="93">
        <f t="shared" si="8"/>
        <v>6.6171000000000008E-2</v>
      </c>
      <c r="B193" s="17" t="s">
        <v>58</v>
      </c>
      <c r="C193" s="4">
        <v>6</v>
      </c>
      <c r="D193" s="2">
        <v>2</v>
      </c>
      <c r="E193" s="4">
        <v>1</v>
      </c>
      <c r="F193" s="4"/>
      <c r="G193" s="4"/>
      <c r="H193" s="4">
        <v>5</v>
      </c>
      <c r="I193" s="4"/>
      <c r="J193" s="4">
        <v>3</v>
      </c>
      <c r="K193" s="4">
        <v>0.4</v>
      </c>
      <c r="L193" s="4">
        <v>966</v>
      </c>
      <c r="M193" s="4">
        <v>411</v>
      </c>
      <c r="N193" s="10">
        <f t="shared" si="9"/>
        <v>0.16666666666666666</v>
      </c>
      <c r="O193" s="59">
        <f t="shared" si="11"/>
        <v>0</v>
      </c>
      <c r="P193" s="7">
        <f t="shared" si="10"/>
        <v>1</v>
      </c>
      <c r="Q193" s="7"/>
      <c r="R193" s="7"/>
    </row>
    <row r="194" spans="1:18" ht="15" thickBot="1">
      <c r="A194" s="93">
        <f t="shared" si="8"/>
        <v>1.5633333333333333E-4</v>
      </c>
      <c r="B194" s="17" t="s">
        <v>145</v>
      </c>
      <c r="C194" s="4">
        <v>6</v>
      </c>
      <c r="D194" s="4"/>
      <c r="E194" s="4">
        <v>1</v>
      </c>
      <c r="F194" s="4"/>
      <c r="G194" s="4">
        <v>2</v>
      </c>
      <c r="H194" s="4">
        <v>3</v>
      </c>
      <c r="I194" s="4"/>
      <c r="J194" s="4">
        <v>1</v>
      </c>
      <c r="K194" s="4">
        <v>0.2</v>
      </c>
      <c r="L194" s="4">
        <v>67</v>
      </c>
      <c r="M194" s="4">
        <v>14</v>
      </c>
      <c r="N194" s="10">
        <f t="shared" si="9"/>
        <v>0.16666666666666666</v>
      </c>
      <c r="O194" s="59">
        <f t="shared" si="11"/>
        <v>0</v>
      </c>
      <c r="P194" s="7">
        <f t="shared" si="10"/>
        <v>0.33333333333333331</v>
      </c>
      <c r="Q194" s="7"/>
      <c r="R194" s="7"/>
    </row>
    <row r="195" spans="1:18" ht="15" thickBot="1">
      <c r="A195" s="93">
        <f t="shared" si="8"/>
        <v>0</v>
      </c>
      <c r="B195" s="17" t="s">
        <v>210</v>
      </c>
      <c r="C195" s="4">
        <v>6</v>
      </c>
      <c r="D195" s="2">
        <v>1</v>
      </c>
      <c r="E195" s="4">
        <v>1</v>
      </c>
      <c r="F195" s="4"/>
      <c r="G195" s="4"/>
      <c r="H195" s="4">
        <v>5</v>
      </c>
      <c r="I195" s="4"/>
      <c r="J195" s="4">
        <v>0.9</v>
      </c>
      <c r="K195" s="4">
        <v>0.2</v>
      </c>
      <c r="L195" s="4"/>
      <c r="M195" s="4"/>
      <c r="N195" s="10">
        <f t="shared" si="9"/>
        <v>0.16666666666666666</v>
      </c>
      <c r="O195" s="59">
        <f t="shared" si="11"/>
        <v>0</v>
      </c>
      <c r="P195" s="7">
        <f t="shared" si="10"/>
        <v>1</v>
      </c>
      <c r="Q195" s="7"/>
      <c r="R195" s="7"/>
    </row>
    <row r="196" spans="1:18" ht="15" thickBot="1">
      <c r="A196" s="93">
        <f t="shared" si="8"/>
        <v>0</v>
      </c>
      <c r="B196" s="17" t="s">
        <v>211</v>
      </c>
      <c r="C196" s="4">
        <v>6</v>
      </c>
      <c r="D196" s="4"/>
      <c r="E196" s="4"/>
      <c r="F196" s="4"/>
      <c r="G196" s="4"/>
      <c r="H196" s="4">
        <v>6</v>
      </c>
      <c r="I196" s="4"/>
      <c r="J196" s="1">
        <v>1202</v>
      </c>
      <c r="K196" s="4"/>
      <c r="L196" s="4"/>
      <c r="M196" s="4"/>
      <c r="N196" s="10">
        <f t="shared" si="9"/>
        <v>0</v>
      </c>
      <c r="O196" s="59">
        <f t="shared" si="11"/>
        <v>0</v>
      </c>
      <c r="P196" s="7" t="e">
        <f t="shared" si="10"/>
        <v>#DIV/0!</v>
      </c>
      <c r="Q196" s="7"/>
      <c r="R196" s="7"/>
    </row>
    <row r="197" spans="1:18" ht="15" thickBot="1">
      <c r="A197" s="93">
        <f t="shared" ref="A197:A213" si="12">(L197/C197)*(M197/1000000)</f>
        <v>0</v>
      </c>
      <c r="B197" s="17" t="s">
        <v>212</v>
      </c>
      <c r="C197" s="4">
        <v>6</v>
      </c>
      <c r="D197" s="4"/>
      <c r="E197" s="4"/>
      <c r="F197" s="4"/>
      <c r="G197" s="4">
        <v>1</v>
      </c>
      <c r="H197" s="4">
        <v>5</v>
      </c>
      <c r="I197" s="4"/>
      <c r="J197" s="4">
        <v>607</v>
      </c>
      <c r="K197" s="4"/>
      <c r="L197" s="4"/>
      <c r="M197" s="4"/>
      <c r="N197" s="10">
        <f t="shared" ref="N197:N216" si="13">(E197+I197)/C197</f>
        <v>0</v>
      </c>
      <c r="O197" s="59">
        <f t="shared" si="11"/>
        <v>0</v>
      </c>
      <c r="P197" s="7">
        <f t="shared" ref="P197:P216" si="14">E197/(E197+G197)</f>
        <v>0</v>
      </c>
      <c r="Q197" s="7"/>
      <c r="R197" s="7"/>
    </row>
    <row r="198" spans="1:18" ht="15" thickBot="1">
      <c r="A198" s="93">
        <f t="shared" si="12"/>
        <v>0</v>
      </c>
      <c r="B198" s="17" t="s">
        <v>213</v>
      </c>
      <c r="C198" s="4">
        <v>6</v>
      </c>
      <c r="D198" s="2">
        <v>2</v>
      </c>
      <c r="E198" s="4"/>
      <c r="F198" s="4"/>
      <c r="G198" s="4"/>
      <c r="H198" s="4">
        <v>6</v>
      </c>
      <c r="I198" s="4"/>
      <c r="J198" s="4">
        <v>0.8</v>
      </c>
      <c r="K198" s="4"/>
      <c r="L198" s="4"/>
      <c r="M198" s="4"/>
      <c r="N198" s="10">
        <f t="shared" si="13"/>
        <v>0</v>
      </c>
      <c r="O198" s="59">
        <f t="shared" si="11"/>
        <v>0</v>
      </c>
      <c r="P198" s="7" t="e">
        <f t="shared" si="14"/>
        <v>#DIV/0!</v>
      </c>
      <c r="Q198" s="7"/>
      <c r="R198" s="7"/>
    </row>
    <row r="199" spans="1:18" ht="29.45" thickBot="1">
      <c r="A199" s="93">
        <f t="shared" si="12"/>
        <v>0</v>
      </c>
      <c r="B199" s="17" t="s">
        <v>214</v>
      </c>
      <c r="C199" s="4">
        <v>5</v>
      </c>
      <c r="D199" s="4"/>
      <c r="E199" s="4">
        <v>1</v>
      </c>
      <c r="F199" s="3">
        <v>1</v>
      </c>
      <c r="G199" s="4"/>
      <c r="H199" s="4">
        <v>4</v>
      </c>
      <c r="I199" s="4"/>
      <c r="J199" s="4">
        <v>129</v>
      </c>
      <c r="K199" s="4">
        <v>26</v>
      </c>
      <c r="L199" s="4"/>
      <c r="M199" s="4"/>
      <c r="N199" s="10">
        <f t="shared" si="13"/>
        <v>0.2</v>
      </c>
      <c r="O199" s="59">
        <f>I199/H199</f>
        <v>0</v>
      </c>
      <c r="P199" s="7">
        <f t="shared" si="14"/>
        <v>1</v>
      </c>
      <c r="Q199" s="7"/>
      <c r="R199" s="7"/>
    </row>
    <row r="200" spans="1:18" ht="15" thickBot="1">
      <c r="A200" s="93">
        <f t="shared" si="12"/>
        <v>5.2427999999999997E-3</v>
      </c>
      <c r="B200" s="17" t="s">
        <v>103</v>
      </c>
      <c r="C200" s="4">
        <v>5</v>
      </c>
      <c r="D200" s="2">
        <v>1</v>
      </c>
      <c r="E200" s="4"/>
      <c r="F200" s="4"/>
      <c r="G200" s="4"/>
      <c r="H200" s="4">
        <v>5</v>
      </c>
      <c r="I200" s="4">
        <v>1</v>
      </c>
      <c r="J200" s="4">
        <v>13</v>
      </c>
      <c r="K200" s="4"/>
      <c r="L200" s="4">
        <v>102</v>
      </c>
      <c r="M200" s="4">
        <v>257</v>
      </c>
      <c r="N200" s="10">
        <f t="shared" si="13"/>
        <v>0.2</v>
      </c>
      <c r="O200" s="59">
        <f t="shared" ref="O200:O216" si="15">I200/H200</f>
        <v>0.2</v>
      </c>
      <c r="P200" s="7" t="e">
        <f t="shared" si="14"/>
        <v>#DIV/0!</v>
      </c>
      <c r="Q200" s="7"/>
      <c r="R200" s="7"/>
    </row>
    <row r="201" spans="1:18" ht="15" thickBot="1">
      <c r="A201" s="93">
        <f t="shared" si="12"/>
        <v>0</v>
      </c>
      <c r="B201" s="17" t="s">
        <v>215</v>
      </c>
      <c r="C201" s="4">
        <v>5</v>
      </c>
      <c r="D201" s="4"/>
      <c r="E201" s="4"/>
      <c r="F201" s="4"/>
      <c r="G201" s="4">
        <v>2</v>
      </c>
      <c r="H201" s="4">
        <v>3</v>
      </c>
      <c r="I201" s="4"/>
      <c r="J201" s="4">
        <v>6</v>
      </c>
      <c r="K201" s="4"/>
      <c r="L201" s="4"/>
      <c r="M201" s="4"/>
      <c r="N201" s="10">
        <f t="shared" si="13"/>
        <v>0</v>
      </c>
      <c r="O201" s="59">
        <f t="shared" si="15"/>
        <v>0</v>
      </c>
      <c r="P201" s="7">
        <f t="shared" si="14"/>
        <v>0</v>
      </c>
      <c r="Q201" s="7"/>
      <c r="R201" s="7"/>
    </row>
    <row r="202" spans="1:18" ht="15" thickBot="1">
      <c r="A202" s="93">
        <f t="shared" si="12"/>
        <v>0</v>
      </c>
      <c r="B202" s="17" t="s">
        <v>216</v>
      </c>
      <c r="C202" s="4">
        <v>4</v>
      </c>
      <c r="D202" s="4"/>
      <c r="E202" s="4">
        <v>1</v>
      </c>
      <c r="F202" s="4"/>
      <c r="G202" s="4">
        <v>2</v>
      </c>
      <c r="H202" s="4">
        <v>1</v>
      </c>
      <c r="I202" s="4"/>
      <c r="J202" s="4">
        <v>2</v>
      </c>
      <c r="K202" s="4">
        <v>0.4</v>
      </c>
      <c r="L202" s="4"/>
      <c r="M202" s="4"/>
      <c r="N202" s="10">
        <f t="shared" si="13"/>
        <v>0.25</v>
      </c>
      <c r="O202" s="59">
        <f t="shared" si="15"/>
        <v>0</v>
      </c>
      <c r="P202" s="7">
        <f t="shared" si="14"/>
        <v>0.33333333333333331</v>
      </c>
      <c r="Q202" s="7"/>
      <c r="R202" s="7"/>
    </row>
    <row r="203" spans="1:18" ht="15" thickBot="1">
      <c r="A203" s="93">
        <f t="shared" si="12"/>
        <v>0</v>
      </c>
      <c r="B203" s="17" t="s">
        <v>217</v>
      </c>
      <c r="C203" s="4">
        <v>4</v>
      </c>
      <c r="D203" s="4"/>
      <c r="E203" s="4"/>
      <c r="F203" s="4"/>
      <c r="G203" s="4"/>
      <c r="H203" s="4">
        <v>4</v>
      </c>
      <c r="I203" s="4"/>
      <c r="J203" s="4">
        <v>0.2</v>
      </c>
      <c r="K203" s="4"/>
      <c r="L203" s="4"/>
      <c r="M203" s="4"/>
      <c r="N203" s="10">
        <f t="shared" si="13"/>
        <v>0</v>
      </c>
      <c r="O203" s="59">
        <f t="shared" si="15"/>
        <v>0</v>
      </c>
      <c r="P203" s="7" t="e">
        <f t="shared" si="14"/>
        <v>#DIV/0!</v>
      </c>
      <c r="Q203" s="7"/>
      <c r="R203" s="7"/>
    </row>
    <row r="204" spans="1:18" ht="29.45" thickBot="1">
      <c r="A204" s="93">
        <f t="shared" si="12"/>
        <v>0</v>
      </c>
      <c r="B204" s="17" t="s">
        <v>218</v>
      </c>
      <c r="C204" s="4">
        <v>4</v>
      </c>
      <c r="D204" s="4"/>
      <c r="E204" s="4"/>
      <c r="F204" s="4"/>
      <c r="G204" s="4"/>
      <c r="H204" s="4">
        <v>4</v>
      </c>
      <c r="I204" s="4"/>
      <c r="J204" s="4">
        <v>7</v>
      </c>
      <c r="K204" s="4"/>
      <c r="L204" s="4"/>
      <c r="M204" s="4"/>
      <c r="N204" s="10">
        <f t="shared" si="13"/>
        <v>0</v>
      </c>
      <c r="O204" s="59">
        <f t="shared" si="15"/>
        <v>0</v>
      </c>
      <c r="P204" s="7" t="e">
        <f t="shared" si="14"/>
        <v>#DIV/0!</v>
      </c>
      <c r="Q204" s="7"/>
      <c r="R204" s="7"/>
    </row>
    <row r="205" spans="1:18" ht="15" thickBot="1">
      <c r="A205" s="93">
        <f t="shared" si="12"/>
        <v>0</v>
      </c>
      <c r="B205" s="17" t="s">
        <v>219</v>
      </c>
      <c r="C205" s="4">
        <v>3</v>
      </c>
      <c r="D205" s="4"/>
      <c r="E205" s="4"/>
      <c r="F205" s="4"/>
      <c r="G205" s="4"/>
      <c r="H205" s="4">
        <v>3</v>
      </c>
      <c r="I205" s="4"/>
      <c r="J205" s="4">
        <v>200</v>
      </c>
      <c r="K205" s="4"/>
      <c r="L205" s="4"/>
      <c r="M205" s="4"/>
      <c r="N205" s="10">
        <f t="shared" si="13"/>
        <v>0</v>
      </c>
      <c r="O205" s="59">
        <f t="shared" si="15"/>
        <v>0</v>
      </c>
      <c r="P205" s="7" t="e">
        <f t="shared" si="14"/>
        <v>#DIV/0!</v>
      </c>
      <c r="Q205" s="7"/>
      <c r="R205" s="7"/>
    </row>
    <row r="206" spans="1:18" ht="29.45" thickBot="1">
      <c r="A206" s="93">
        <f t="shared" si="12"/>
        <v>0</v>
      </c>
      <c r="B206" s="17" t="s">
        <v>220</v>
      </c>
      <c r="C206" s="4">
        <v>3</v>
      </c>
      <c r="D206" s="4"/>
      <c r="E206" s="4"/>
      <c r="F206" s="4"/>
      <c r="G206" s="4"/>
      <c r="H206" s="4">
        <v>3</v>
      </c>
      <c r="I206" s="4"/>
      <c r="J206" s="4">
        <v>99</v>
      </c>
      <c r="K206" s="4"/>
      <c r="L206" s="4"/>
      <c r="M206" s="4"/>
      <c r="N206" s="10">
        <f t="shared" si="13"/>
        <v>0</v>
      </c>
      <c r="O206" s="59">
        <f t="shared" si="15"/>
        <v>0</v>
      </c>
      <c r="P206" s="7" t="e">
        <f t="shared" si="14"/>
        <v>#DIV/0!</v>
      </c>
      <c r="Q206" s="7"/>
      <c r="R206" s="7"/>
    </row>
    <row r="207" spans="1:18" ht="15" thickBot="1">
      <c r="A207" s="93">
        <f t="shared" si="12"/>
        <v>0</v>
      </c>
      <c r="B207" s="17" t="s">
        <v>221</v>
      </c>
      <c r="C207" s="4">
        <v>3</v>
      </c>
      <c r="D207" s="4"/>
      <c r="E207" s="4"/>
      <c r="F207" s="4"/>
      <c r="G207" s="4"/>
      <c r="H207" s="4">
        <v>3</v>
      </c>
      <c r="I207" s="4"/>
      <c r="J207" s="4">
        <v>0.3</v>
      </c>
      <c r="K207" s="4"/>
      <c r="L207" s="4"/>
      <c r="M207" s="4"/>
      <c r="N207" s="10">
        <f t="shared" si="13"/>
        <v>0</v>
      </c>
      <c r="O207" s="59">
        <f t="shared" si="15"/>
        <v>0</v>
      </c>
      <c r="P207" s="7" t="e">
        <f t="shared" si="14"/>
        <v>#DIV/0!</v>
      </c>
    </row>
    <row r="208" spans="1:18" ht="29.45" thickBot="1">
      <c r="A208" s="93">
        <f t="shared" si="12"/>
        <v>1.905E-3</v>
      </c>
      <c r="B208" s="17" t="s">
        <v>119</v>
      </c>
      <c r="C208" s="4">
        <v>2</v>
      </c>
      <c r="D208" s="4"/>
      <c r="E208" s="4"/>
      <c r="F208" s="4"/>
      <c r="G208" s="4"/>
      <c r="H208" s="4">
        <v>2</v>
      </c>
      <c r="I208" s="4"/>
      <c r="J208" s="4">
        <v>76</v>
      </c>
      <c r="K208" s="4"/>
      <c r="L208" s="4">
        <v>10</v>
      </c>
      <c r="M208" s="4">
        <v>381</v>
      </c>
      <c r="N208" s="10"/>
      <c r="O208" s="59"/>
      <c r="P208" s="7"/>
    </row>
    <row r="209" spans="1:18" ht="29.45" thickBot="1">
      <c r="A209" s="93">
        <f t="shared" si="12"/>
        <v>0</v>
      </c>
      <c r="B209" s="17" t="s">
        <v>222</v>
      </c>
      <c r="C209" s="4">
        <v>2</v>
      </c>
      <c r="D209" s="2">
        <v>1</v>
      </c>
      <c r="E209" s="4"/>
      <c r="F209" s="4"/>
      <c r="G209" s="4"/>
      <c r="H209" s="4">
        <v>2</v>
      </c>
      <c r="I209" s="4"/>
      <c r="J209" s="4">
        <v>575</v>
      </c>
      <c r="K209" s="4"/>
      <c r="L209" s="4"/>
      <c r="M209" s="4"/>
      <c r="N209" s="10"/>
      <c r="O209" s="59"/>
      <c r="P209" s="7"/>
    </row>
    <row r="210" spans="1:18" ht="29.45" thickBot="1">
      <c r="A210" s="93">
        <f t="shared" si="12"/>
        <v>5.7600000000000001E-4</v>
      </c>
      <c r="B210" s="17" t="s">
        <v>135</v>
      </c>
      <c r="C210" s="4">
        <v>1</v>
      </c>
      <c r="D210" s="4"/>
      <c r="E210" s="4"/>
      <c r="F210" s="4"/>
      <c r="G210" s="4"/>
      <c r="H210" s="4">
        <v>1</v>
      </c>
      <c r="I210" s="4"/>
      <c r="J210" s="4">
        <v>0.1</v>
      </c>
      <c r="K210" s="4"/>
      <c r="L210" s="4">
        <v>72</v>
      </c>
      <c r="M210" s="4">
        <v>8</v>
      </c>
      <c r="N210" s="10"/>
      <c r="O210" s="59"/>
      <c r="P210" s="7"/>
    </row>
    <row r="211" spans="1:18" ht="29.45" thickBot="1">
      <c r="A211" s="93">
        <f t="shared" si="12"/>
        <v>0</v>
      </c>
      <c r="B211" s="17" t="s">
        <v>223</v>
      </c>
      <c r="C211" s="4">
        <v>1</v>
      </c>
      <c r="D211" s="2">
        <v>1</v>
      </c>
      <c r="E211" s="4"/>
      <c r="F211" s="4"/>
      <c r="G211" s="4"/>
      <c r="H211" s="4">
        <v>1</v>
      </c>
      <c r="I211" s="4"/>
      <c r="J211" s="4">
        <v>173</v>
      </c>
      <c r="K211" s="4"/>
      <c r="L211" s="4"/>
      <c r="M211" s="4"/>
      <c r="N211" s="10"/>
      <c r="O211" s="59"/>
      <c r="P211" s="7"/>
    </row>
    <row r="212" spans="1:18" ht="15" thickBot="1">
      <c r="A212" s="93">
        <f t="shared" si="12"/>
        <v>0</v>
      </c>
      <c r="B212" s="17" t="s">
        <v>224</v>
      </c>
      <c r="C212" s="4">
        <v>1</v>
      </c>
      <c r="D212" s="2">
        <v>1</v>
      </c>
      <c r="E212" s="4"/>
      <c r="F212" s="4"/>
      <c r="G212" s="4"/>
      <c r="H212" s="4">
        <v>1</v>
      </c>
      <c r="I212" s="4"/>
      <c r="J212" s="4">
        <v>0.09</v>
      </c>
      <c r="K212" s="4"/>
      <c r="L212" s="4"/>
      <c r="M212" s="4"/>
      <c r="N212" s="10"/>
      <c r="O212" s="59"/>
      <c r="P212" s="7"/>
    </row>
    <row r="213" spans="1:18" ht="15" thickBot="1">
      <c r="A213" s="93">
        <f t="shared" si="12"/>
        <v>0</v>
      </c>
      <c r="B213" s="81" t="s">
        <v>225</v>
      </c>
      <c r="C213" s="21">
        <v>1</v>
      </c>
      <c r="D213" s="21"/>
      <c r="E213" s="21"/>
      <c r="F213" s="21"/>
      <c r="G213" s="21"/>
      <c r="H213" s="21">
        <v>1</v>
      </c>
      <c r="I213" s="21"/>
      <c r="J213" s="21">
        <v>0.8</v>
      </c>
      <c r="K213" s="21"/>
      <c r="L213" s="21"/>
      <c r="M213" s="39"/>
      <c r="N213" s="10"/>
      <c r="O213" s="59"/>
      <c r="P213" s="7"/>
    </row>
    <row r="214" spans="1:18">
      <c r="B214" s="82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83"/>
      <c r="N214" s="10"/>
      <c r="O214" s="59"/>
      <c r="P214" s="7"/>
    </row>
    <row r="215" spans="1:18">
      <c r="B215" s="82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83"/>
      <c r="N215" s="10"/>
      <c r="O215" s="59"/>
      <c r="P215" s="7"/>
    </row>
    <row r="216" spans="1:18">
      <c r="A216" t="s">
        <v>227</v>
      </c>
      <c r="C216" s="6">
        <f t="shared" ref="C216:I216" si="16">SUM(C4:C207)</f>
        <v>1271867</v>
      </c>
      <c r="D216" s="6">
        <f t="shared" si="16"/>
        <v>70389</v>
      </c>
      <c r="E216" s="6">
        <f t="shared" si="16"/>
        <v>69405</v>
      </c>
      <c r="F216" s="6">
        <f t="shared" si="16"/>
        <v>4715</v>
      </c>
      <c r="G216" s="6">
        <f t="shared" si="16"/>
        <v>261424</v>
      </c>
      <c r="H216" s="6">
        <f t="shared" si="16"/>
        <v>941038</v>
      </c>
      <c r="I216" s="6">
        <f t="shared" si="16"/>
        <v>45614</v>
      </c>
      <c r="J216" s="6"/>
      <c r="N216" s="10">
        <f t="shared" si="13"/>
        <v>9.0433197810777383E-2</v>
      </c>
      <c r="O216" s="59">
        <f t="shared" si="15"/>
        <v>4.8472006443948064E-2</v>
      </c>
      <c r="P216" s="7">
        <f t="shared" si="14"/>
        <v>0.20979116099253692</v>
      </c>
      <c r="Q216" s="7"/>
      <c r="R216" s="7"/>
    </row>
    <row r="217" spans="1:18">
      <c r="C217" s="6"/>
      <c r="D217" s="6"/>
      <c r="E217" s="6"/>
      <c r="F217" s="6"/>
      <c r="G217" s="6"/>
      <c r="H217" s="6"/>
      <c r="I217" s="6"/>
      <c r="J217" s="6"/>
      <c r="N217" s="10"/>
      <c r="O217" s="59"/>
      <c r="P217" s="6"/>
      <c r="Q217" s="7"/>
      <c r="R217" s="7"/>
    </row>
  </sheetData>
  <hyperlinks>
    <hyperlink ref="B4" r:id="rId1" display="https://www.worldometers.info/coronavirus/country/us/" xr:uid="{1C0D4D70-B107-47C2-A2DF-BDBA5BDD8FC5}"/>
    <hyperlink ref="B5" r:id="rId2" display="https://www.worldometers.info/coronavirus/country/spain/" xr:uid="{418C389A-D428-45DD-BB93-469F4AD20465}"/>
    <hyperlink ref="B6" r:id="rId3" display="https://www.worldometers.info/coronavirus/country/italy/" xr:uid="{E603B86E-9D69-446D-8769-125F18EC8653}"/>
    <hyperlink ref="B7" r:id="rId4" display="https://www.worldometers.info/coronavirus/country/germany/" xr:uid="{F249CC44-B84A-4ECB-9DDE-9AB777E23385}"/>
    <hyperlink ref="B8" r:id="rId5" display="https://www.worldometers.info/coronavirus/country/france/" xr:uid="{304A1120-B4C2-4EC6-AB66-CAEF18815A0D}"/>
    <hyperlink ref="B9" r:id="rId6" display="https://www.worldometers.info/coronavirus/country/china/" xr:uid="{480F6895-5486-4568-A5EF-F1890904BC65}"/>
    <hyperlink ref="B10" r:id="rId7" display="https://www.worldometers.info/coronavirus/country/iran/" xr:uid="{09E1048C-DE81-4F9B-8C02-15AB0DD0EE6A}"/>
    <hyperlink ref="B11" r:id="rId8" display="https://www.worldometers.info/coronavirus/country/uk/" xr:uid="{36888F70-F492-4ECC-BEE8-68E9353C377C}"/>
    <hyperlink ref="B12" r:id="rId9" display="https://www.worldometers.info/coronavirus/country/turkey/" xr:uid="{97FB5BF5-C829-4A96-AB34-8EFAC5586640}"/>
    <hyperlink ref="B13" r:id="rId10" display="https://www.worldometers.info/coronavirus/country/switzerland/" xr:uid="{ACE67EA4-B6ED-4D44-8108-A8C71A725F48}"/>
    <hyperlink ref="B14" r:id="rId11" display="https://www.worldometers.info/coronavirus/country/belgium/" xr:uid="{A0AB38D8-1040-4872-819C-DE6814441B01}"/>
    <hyperlink ref="B15" r:id="rId12" display="https://www.worldometers.info/coronavirus/country/netherlands/" xr:uid="{766F2663-146B-4B89-A569-4D84AFDA27F1}"/>
    <hyperlink ref="B16" r:id="rId13" display="https://www.worldometers.info/coronavirus/country/canada/" xr:uid="{239BE110-C9D8-400E-AD73-63604876DA7E}"/>
    <hyperlink ref="B17" r:id="rId14" display="https://www.worldometers.info/coronavirus/country/austria/" xr:uid="{41B36080-A2F6-4FC6-8C78-5C71F516D92A}"/>
    <hyperlink ref="B18" r:id="rId15" display="https://www.worldometers.info/coronavirus/country/portugal/" xr:uid="{28BD483E-F881-46BA-BC10-A947FA8FDEFF}"/>
    <hyperlink ref="B19" r:id="rId16" display="https://www.worldometers.info/coronavirus/country/brazil/" xr:uid="{BC3785DB-62FE-46D2-A661-EB93A734694D}"/>
    <hyperlink ref="B20" r:id="rId17" display="https://www.worldometers.info/coronavirus/country/south-korea/" xr:uid="{AEC53FF5-496E-470A-95B9-19A312AE3718}"/>
    <hyperlink ref="B21" r:id="rId18" display="https://www.worldometers.info/coronavirus/country/israel/" xr:uid="{BF96B92D-8659-4A8E-817B-2DB15AF99A64}"/>
    <hyperlink ref="B22" r:id="rId19" display="https://www.worldometers.info/coronavirus/country/sweden/" xr:uid="{8CD1F27E-0608-4C29-B252-8CB40919EF25}"/>
    <hyperlink ref="B23" r:id="rId20" display="https://www.worldometers.info/coronavirus/country/australia/" xr:uid="{483E6970-6F98-447A-945C-5EE2BB9C43B0}"/>
    <hyperlink ref="B24" r:id="rId21" display="https://www.worldometers.info/coronavirus/country/norway/" xr:uid="{79EFFCA5-914B-40E3-A2FB-388E95C2EF43}"/>
    <hyperlink ref="B25" r:id="rId22" display="https://www.worldometers.info/coronavirus/country/russia/" xr:uid="{BE80A937-7BBD-41A4-A8FB-B3EF0A3ED725}"/>
    <hyperlink ref="B26" r:id="rId23" display="https://www.worldometers.info/coronavirus/country/ireland/" xr:uid="{3DB68E29-3F0C-4CC3-BBFC-01AC0A2D71E8}"/>
    <hyperlink ref="B27" r:id="rId24" display="https://www.worldometers.info/coronavirus/country/czech-republic/" xr:uid="{2BCAB306-CC1A-48F2-98A8-930D5A893E98}"/>
    <hyperlink ref="B28" r:id="rId25" display="https://www.worldometers.info/coronavirus/country/chile/" xr:uid="{F1FA8C57-6B60-4A5D-8F27-84FFA44019BF}"/>
    <hyperlink ref="B29" r:id="rId26" display="https://www.worldometers.info/coronavirus/country/denmark/" xr:uid="{A11CB363-B437-4109-AD7D-BF8B052D58A8}"/>
    <hyperlink ref="B30" r:id="rId27" display="https://www.worldometers.info/coronavirus/country/india/" xr:uid="{A812DEB8-C72A-4C2A-A82A-0B5CAA39FA6C}"/>
    <hyperlink ref="B31" r:id="rId28" display="https://www.worldometers.info/coronavirus/country/poland/" xr:uid="{6B4F6B52-81A5-4DB3-BEAE-FC47A2AF8D80}"/>
    <hyperlink ref="B32" r:id="rId29" display="https://www.worldometers.info/coronavirus/country/romania/" xr:uid="{83E05C9B-9E48-4D02-8454-3E440735FD65}"/>
    <hyperlink ref="B33" r:id="rId30" display="https://www.worldometers.info/coronavirus/country/malaysia/" xr:uid="{D9E0B8F2-1595-41E9-A0A2-96C21F76C7E4}"/>
    <hyperlink ref="B34" r:id="rId31" display="https://www.worldometers.info/coronavirus/country/ecuador/" xr:uid="{90954646-F13C-481D-A49F-4C25A6E7E359}"/>
    <hyperlink ref="B35" r:id="rId32" display="https://www.worldometers.info/coronavirus/country/philippines/" xr:uid="{39D0C6BC-3DEA-472A-94AE-BB7407691DB5}"/>
    <hyperlink ref="B36" r:id="rId33" display="https://www.worldometers.info/coronavirus/country/pakistan/" xr:uid="{FEDD1609-B309-4F0E-86E4-FCDDADD5B001}"/>
    <hyperlink ref="B37" r:id="rId34" display="https://www.worldometers.info/coronavirus/country/japan/" xr:uid="{71D94CBB-2146-48D2-B756-11F20FDFD5A7}"/>
    <hyperlink ref="B38" r:id="rId35" display="https://www.worldometers.info/coronavirus/country/luxembourg/" xr:uid="{3AD69B67-DD4D-47CB-AEC7-98663C9026CF}"/>
    <hyperlink ref="B39" r:id="rId36" display="https://www.worldometers.info/coronavirus/country/saudi-arabia/" xr:uid="{18235F4A-FB27-4204-A6E3-87B08DB58BDE}"/>
    <hyperlink ref="B40" r:id="rId37" display="https://www.worldometers.info/coronavirus/country/peru/" xr:uid="{4161FA40-F996-42B5-8CEE-AC6E8F030657}"/>
    <hyperlink ref="B41" r:id="rId38" display="https://www.worldometers.info/coronavirus/country/indonesia/" xr:uid="{5AABE18F-1923-47C4-ACB5-B35518C6C09E}"/>
    <hyperlink ref="B42" r:id="rId39" display="https://www.worldometers.info/coronavirus/country/thailand/" xr:uid="{5500CE9F-3F22-453D-B7C9-2C954FD45AC4}"/>
    <hyperlink ref="B43" r:id="rId40" display="https://www.worldometers.info/coronavirus/country/finland/" xr:uid="{7F794448-30E7-4A31-9E92-64AD1F5B34AD}"/>
    <hyperlink ref="B44" r:id="rId41" display="https://www.worldometers.info/coronavirus/country/serbia/" xr:uid="{A7EFF3AF-629E-4A2F-ABF5-ACE5D0123262}"/>
    <hyperlink ref="B45" r:id="rId42" display="https://www.worldometers.info/coronavirus/country/mexico/" xr:uid="{52EC68C6-9A4E-4EAD-BBAA-A0F7EF0414EB}"/>
    <hyperlink ref="B46" r:id="rId43" display="https://www.worldometers.info/coronavirus/country/panama/" xr:uid="{F8E0E9A7-A979-4A68-BF1F-BD7689FE0123}"/>
    <hyperlink ref="B47" r:id="rId44" display="https://www.worldometers.info/coronavirus/country/united-arab-emirates/" xr:uid="{08BA6FD8-3B2B-4D84-A3BD-ED22AE54006F}"/>
    <hyperlink ref="B48" r:id="rId45" display="https://www.worldometers.info/coronavirus/country/dominican-republic/" xr:uid="{A67E2F78-8874-42A1-B574-6D1089DBE553}"/>
    <hyperlink ref="B49" r:id="rId46" display="https://www.worldometers.info/coronavirus/country/greece/" xr:uid="{B8AD2C20-F0BC-46E1-A87C-D0AE6389E8EA}"/>
    <hyperlink ref="B50" r:id="rId47" display="https://www.worldometers.info/coronavirus/country/south-africa/" xr:uid="{49B3BA96-DC4A-4617-AF7B-1977301B96EA}"/>
    <hyperlink ref="B51" r:id="rId48" display="https://www.worldometers.info/coronavirus/country/qatar/" xr:uid="{2D88DCFE-A79D-4FE5-A32D-1DC7981231C6}"/>
    <hyperlink ref="B52" r:id="rId49" display="https://www.worldometers.info/coronavirus/country/argentina/" xr:uid="{2295ABA5-8481-4B02-82DC-F81E3A15863C}"/>
    <hyperlink ref="B53" r:id="rId50" display="https://www.worldometers.info/coronavirus/country/iceland/" xr:uid="{0793BBDA-39F6-4AD2-8C08-1AEF661999B3}"/>
    <hyperlink ref="B54" r:id="rId51" display="https://www.worldometers.info/coronavirus/country/colombia/" xr:uid="{B11E5082-D169-44C0-8328-C8F45D58DB3D}"/>
    <hyperlink ref="B55" r:id="rId52" display="https://www.worldometers.info/coronavirus/country/algeria/" xr:uid="{099983F1-9607-4023-BC61-9C188476EC34}"/>
    <hyperlink ref="B56" r:id="rId53" display="https://www.worldometers.info/coronavirus/country/singapore/" xr:uid="{F5D3CD8F-3B4A-4A1B-8C0B-33D2AA9DFF9E}"/>
    <hyperlink ref="B57" r:id="rId54" display="https://www.worldometers.info/coronavirus/country/ukraine/" xr:uid="{3B3719DF-48BA-440E-ADBE-13A3460DE38A}"/>
    <hyperlink ref="B58" r:id="rId55" display="https://www.worldometers.info/coronavirus/country/croatia/" xr:uid="{44B45EB4-DBE2-499B-9A1F-48B3BCD7ECFD}"/>
    <hyperlink ref="B59" r:id="rId56" display="https://www.worldometers.info/coronavirus/country/egypt/" xr:uid="{36E0754B-5650-4993-BD00-6FEE35D937DB}"/>
    <hyperlink ref="B60" r:id="rId57" display="https://www.worldometers.info/coronavirus/country/estonia/" xr:uid="{5B25E074-C75E-4000-ABEA-55CED4C73765}"/>
    <hyperlink ref="B61" r:id="rId58" display="https://www.worldometers.info/coronavirus/country/new-zealand/" xr:uid="{DDE13661-E29E-44AC-AA08-D713870F52B1}"/>
    <hyperlink ref="B62" r:id="rId59" display="https://www.worldometers.info/coronavirus/country/morocco/" xr:uid="{652CE415-175E-429B-9868-F224BD8B6872}"/>
    <hyperlink ref="B63" r:id="rId60" display="https://www.worldometers.info/coronavirus/country/slovenia/" xr:uid="{DAF8645F-7609-45B8-AF4C-ABB0BA5FCA2E}"/>
    <hyperlink ref="B64" r:id="rId61" display="https://www.worldometers.info/coronavirus/country/iraq/" xr:uid="{5EC687AC-863F-4FDC-9693-B55F8FA73ABA}"/>
    <hyperlink ref="B65" r:id="rId62" display="https://www.worldometers.info/coronavirus/country/china-hong-kong-sar/" xr:uid="{3A5BDF9F-5EA7-4AAD-A474-42756FB037BA}"/>
    <hyperlink ref="B66" r:id="rId63" display="https://www.worldometers.info/coronavirus/country/moldova/" xr:uid="{FC432600-A523-479C-96D0-31AF16C7DBDD}"/>
    <hyperlink ref="B67" r:id="rId64" display="https://www.worldometers.info/coronavirus/country/armenia/" xr:uid="{65454064-EF80-4E86-BBC8-DF9CDF55CA90}"/>
    <hyperlink ref="B68" r:id="rId65" display="https://www.worldometers.info/coronavirus/country/lithuania/" xr:uid="{2D52A55E-A2E9-41B8-A25C-0A6FF3974FD7}"/>
    <hyperlink ref="B69" r:id="rId66" display="https://www.worldometers.info/coronavirus/country/hungary/" xr:uid="{E4456E22-DCEF-4C66-A4FE-5DC06CBC4601}"/>
    <hyperlink ref="B71" r:id="rId67" display="https://www.worldometers.info/coronavirus/country/bahrain/" xr:uid="{7445FAF2-6292-4573-839F-760D8B4FA411}"/>
    <hyperlink ref="B72" r:id="rId68" display="https://www.worldometers.info/coronavirus/country/bosnia-and-herzegovina/" xr:uid="{D8301E11-B18F-4F3A-AB67-2EBBF46EDFCF}"/>
    <hyperlink ref="B73" r:id="rId69" display="https://www.worldometers.info/coronavirus/country/cameroon/" xr:uid="{878A1FDA-C820-439D-96F4-0FDD7E4E8E7F}"/>
    <hyperlink ref="B74" r:id="rId70" display="https://www.worldometers.info/coronavirus/country/azerbaijan/" xr:uid="{FC47F8BE-297F-4AD5-9622-6547E50F2C0D}"/>
    <hyperlink ref="B75" r:id="rId71" display="https://www.worldometers.info/coronavirus/country/kazakhstan/" xr:uid="{CE8FD923-AECF-42CB-8C9B-0FED1F5E569E}"/>
    <hyperlink ref="B76" r:id="rId72" display="https://www.worldometers.info/coronavirus/country/tunisia/" xr:uid="{9F6B0F04-637C-4029-9DB2-78A125B69864}"/>
    <hyperlink ref="B77" r:id="rId73" display="https://www.worldometers.info/coronavirus/country/belarus/" xr:uid="{4273882D-2E2D-4463-8331-0B1ECE590D40}"/>
    <hyperlink ref="B78" r:id="rId74" display="https://www.worldometers.info/coronavirus/country/kuwait/" xr:uid="{BE98458B-7617-460F-B177-781DA710B7DE}"/>
    <hyperlink ref="B79" r:id="rId75" display="https://www.worldometers.info/coronavirus/country/macedonia/" xr:uid="{B0B04021-714D-46F8-93EF-6B7749A6A4C5}"/>
    <hyperlink ref="B80" r:id="rId76" display="https://www.worldometers.info/coronavirus/country/latvia/" xr:uid="{B871D982-4E71-40A9-B5C7-2B3FDF346255}"/>
    <hyperlink ref="B81" r:id="rId77" display="https://www.worldometers.info/coronavirus/country/bulgaria/" xr:uid="{7D5C6F72-1F23-4368-9AFA-FAF47FAA6CFC}"/>
    <hyperlink ref="B82" r:id="rId78" display="https://www.worldometers.info/coronavirus/country/lebanon/" xr:uid="{1C89A48E-B9D0-43D2-87E1-C8DD3B56D925}"/>
    <hyperlink ref="B83" r:id="rId79" display="https://www.worldometers.info/coronavirus/country/andorra/" xr:uid="{FAFEEB5A-AF06-47F4-AB23-41FFE54C321A}"/>
    <hyperlink ref="B84" r:id="rId80" display="https://www.worldometers.info/coronavirus/country/slovakia/" xr:uid="{14A8BEA2-CF7A-4179-8FFD-B55416F91902}"/>
    <hyperlink ref="B85" r:id="rId81" display="https://www.worldometers.info/coronavirus/country/costa-rica/" xr:uid="{3436AAF7-683C-4AA9-8A5E-3F85518628DD}"/>
    <hyperlink ref="B86" r:id="rId82" display="https://www.worldometers.info/coronavirus/country/cyprus/" xr:uid="{D0DFD3E4-FED0-431C-B08A-CAE6D68B8478}"/>
    <hyperlink ref="B87" r:id="rId83" display="https://www.worldometers.info/coronavirus/country/uruguay/" xr:uid="{FA1CDFFE-E663-4B46-BE98-0268A0724568}"/>
    <hyperlink ref="B88" r:id="rId84" display="https://www.worldometers.info/coronavirus/country/taiwan/" xr:uid="{7001A42C-BCF0-4AFD-94ED-DB8F7B0C397B}"/>
    <hyperlink ref="B89" r:id="rId85" display="https://www.worldometers.info/coronavirus/country/albania/" xr:uid="{ABB87EE2-6EB2-4579-8CA6-AF8EA56C245A}"/>
    <hyperlink ref="B90" r:id="rId86" display="https://www.worldometers.info/coronavirus/country/afghanistan/" xr:uid="{228EFED3-0AE0-42A9-B4CA-ED86372B918D}"/>
    <hyperlink ref="B91" r:id="rId87" display="https://www.worldometers.info/coronavirus/country/burkina-faso/" xr:uid="{4A6D5CA6-9249-4FE5-9DDA-D18CF957224B}"/>
    <hyperlink ref="B92" r:id="rId88" display="https://www.worldometers.info/coronavirus/country/jordan/" xr:uid="{60DEAC31-851C-49FC-A64F-EC1C3FD2B47E}"/>
    <hyperlink ref="B93" r:id="rId89" display="https://www.worldometers.info/coronavirus/country/reunion/" xr:uid="{BE863585-16A3-4B22-B3B2-57F3D8C65ABF}"/>
    <hyperlink ref="B94" r:id="rId90" display="https://www.worldometers.info/coronavirus/country/uzbekistan/" xr:uid="{64127DFF-9B85-4418-94D1-7E575D60C77B}"/>
    <hyperlink ref="B95" r:id="rId91" display="https://www.worldometers.info/coronavirus/country/cuba/" xr:uid="{85EA1EF1-FE10-4EF7-A6AC-7F6C83690A3A}"/>
    <hyperlink ref="B96" r:id="rId92" display="https://www.worldometers.info/coronavirus/country/channel-islands/" xr:uid="{07FD52D3-166D-445B-B7CE-C1069963CB36}"/>
    <hyperlink ref="B97" r:id="rId93" display="https://www.worldometers.info/coronavirus/country/oman/" xr:uid="{9FD00A02-DFBC-4562-B46A-265A6CCA52EB}"/>
    <hyperlink ref="B98" r:id="rId94" display="https://www.worldometers.info/coronavirus/country/honduras/" xr:uid="{28E6EFA3-C3C0-4E7A-94B6-BE9321C77082}"/>
    <hyperlink ref="B99" r:id="rId95" display="https://www.worldometers.info/coronavirus/country/san-marino/" xr:uid="{10F22213-0F7E-4C95-93DC-E240D5C6EB62}"/>
    <hyperlink ref="B100" r:id="rId96" display="https://www.worldometers.info/coronavirus/country/cote-d-ivoire/" xr:uid="{BEDB3D21-8EF6-4018-9A67-293162DF6E03}"/>
    <hyperlink ref="B101" r:id="rId97" display="https://www.worldometers.info/coronavirus/country/viet-nam/" xr:uid="{7B8EA137-D797-4503-A9D9-381EE6A35091}"/>
    <hyperlink ref="B102" r:id="rId98" display="https://www.worldometers.info/coronavirus/country/state-of-palestine/" xr:uid="{74B4048B-C0B1-42E4-8D1D-E25A00B42E12}"/>
    <hyperlink ref="B103" r:id="rId99" display="https://www.worldometers.info/coronavirus/country/nigeria/" xr:uid="{08408CA9-0628-4B2C-B7F1-B6F0C8684553}"/>
    <hyperlink ref="B104" r:id="rId100" display="https://www.worldometers.info/coronavirus/country/mauritius/" xr:uid="{25DE0340-F1B7-43AC-AAEB-5CDCF8DDB2EE}"/>
    <hyperlink ref="B105" r:id="rId101" display="https://www.worldometers.info/coronavirus/country/malta/" xr:uid="{D9F48E94-479E-495B-830C-1EC5A378C974}"/>
    <hyperlink ref="B106" r:id="rId102" display="https://www.worldometers.info/coronavirus/country/senegal/" xr:uid="{3C27E4BF-592F-4A38-897F-11BA6F41C17C}"/>
    <hyperlink ref="B107" r:id="rId103" display="https://www.worldometers.info/coronavirus/country/ghana/" xr:uid="{AA1C44E5-A293-4DDD-AD3A-1D2D14ABD769}"/>
    <hyperlink ref="B108" r:id="rId104" display="https://www.worldometers.info/coronavirus/country/montenegro/" xr:uid="{D2E56226-7B2B-4B2B-AF43-E471659F98A4}"/>
    <hyperlink ref="B109" r:id="rId105" display="https://www.worldometers.info/coronavirus/country/niger/" xr:uid="{0CEFB752-5659-4033-A476-6414FBBFB1E4}"/>
    <hyperlink ref="B110" r:id="rId106" display="https://www.worldometers.info/coronavirus/country/faeroe-islands/" xr:uid="{9210EBB6-FCDA-4F7B-B650-C4A8AE1891C4}"/>
    <hyperlink ref="B111" r:id="rId107" display="https://www.worldometers.info/coronavirus/country/sri-lanka/" xr:uid="{77A8DDE8-ACFC-40EA-B062-46EF95A8F85B}"/>
    <hyperlink ref="B112" r:id="rId108" display="https://www.worldometers.info/coronavirus/country/georgia/" xr:uid="{069F1FCA-8DF2-420C-B2A2-DCDA6AA0ED24}"/>
    <hyperlink ref="B113" r:id="rId109" display="https://www.worldometers.info/coronavirus/country/venezuela/" xr:uid="{A3F766DC-B0B0-49EA-8165-C52FCCE8F528}"/>
    <hyperlink ref="B114" r:id="rId110" display="https://www.worldometers.info/coronavirus/country/bolivia/" xr:uid="{9D6D87AB-3B4D-4F25-A950-558B277EB60B}"/>
    <hyperlink ref="B115" r:id="rId111" display="https://www.worldometers.info/coronavirus/country/democratic-republic-of-the-congo/" xr:uid="{91CC95F6-6CCD-4763-A173-CF6AAABC4B91}"/>
    <hyperlink ref="B116" r:id="rId112" display="https://www.worldometers.info/coronavirus/country/martinique/" xr:uid="{F080AB41-CC40-4941-83C9-CD100A189AA4}"/>
    <hyperlink ref="B117" r:id="rId113" display="https://www.worldometers.info/coronavirus/country/mayotte/" xr:uid="{9642C7A3-0659-4661-AFA7-FD8D4092625B}"/>
    <hyperlink ref="B118" r:id="rId114" display="https://www.worldometers.info/coronavirus/country/kyrgyzstan/" xr:uid="{F3795C14-E3BD-4012-AE63-1ABD7A90454B}"/>
    <hyperlink ref="B119" r:id="rId115" display="https://www.worldometers.info/coronavirus/country/kenya/" xr:uid="{6564A79F-F326-4074-AD65-580267598A43}"/>
    <hyperlink ref="B120" r:id="rId116" display="https://www.worldometers.info/coronavirus/country/guadeloupe/" xr:uid="{B9CA5C4E-2351-4871-B3BD-30B7F87E6558}"/>
    <hyperlink ref="B121" r:id="rId117" display="https://www.worldometers.info/coronavirus/country/brunei-darussalam/" xr:uid="{0A06391A-F6F9-4C29-8AF4-BE8FE12D276E}"/>
    <hyperlink ref="B122" r:id="rId118" display="https://www.worldometers.info/coronavirus/country/isle-of-man/" xr:uid="{F14068CB-3BD0-488C-B637-894DBC3F459F}"/>
    <hyperlink ref="B123" r:id="rId119" display="https://www.worldometers.info/coronavirus/country/guinea/" xr:uid="{CA82A7F5-CEFC-43BB-A943-E71F9D66732C}"/>
    <hyperlink ref="B124" r:id="rId120" display="https://www.worldometers.info/coronavirus/country/cambodia/" xr:uid="{06C10099-FCBA-42C9-8D71-EF60C4CBE76B}"/>
    <hyperlink ref="B125" r:id="rId121" display="https://www.worldometers.info/coronavirus/country/trinidad-and-tobago/" xr:uid="{D6BC86F0-2282-4ED1-A1D4-5007E9D3070F}"/>
    <hyperlink ref="B126" r:id="rId122" display="https://www.worldometers.info/coronavirus/country/paraguay/" xr:uid="{93F248B8-09D4-4343-AE88-E2780A0C8724}"/>
    <hyperlink ref="B127" r:id="rId123" display="https://www.worldometers.info/coronavirus/country/rwanda/" xr:uid="{7434E06B-1B58-442F-89A6-7BBF30667902}"/>
    <hyperlink ref="B128" r:id="rId124" display="https://www.worldometers.info/coronavirus/country/gibraltar/" xr:uid="{FAE5E654-5BE1-4DCA-A89A-7C24B88F91CA}"/>
    <hyperlink ref="B129" r:id="rId125" display="https://www.worldometers.info/coronavirus/country/bangladesh/" xr:uid="{D7F4AC2A-E2B5-4F95-BFD2-A65172B3B333}"/>
    <hyperlink ref="B130" r:id="rId126" display="https://www.worldometers.info/coronavirus/country/liechtenstein/" xr:uid="{F27EA60D-812B-4293-8D84-8A5442788973}"/>
    <hyperlink ref="B131" r:id="rId127" display="https://www.worldometers.info/coronavirus/country/monaco/" xr:uid="{EDD0B765-53EE-4255-BA57-64EC231E41A6}"/>
    <hyperlink ref="B132" r:id="rId128" display="https://www.worldometers.info/coronavirus/country/madagascar/" xr:uid="{036F0B03-B233-4415-9B0C-DB22A0B23C22}"/>
    <hyperlink ref="B133" r:id="rId129" display="https://www.worldometers.info/coronavirus/country/guatemala/" xr:uid="{E17E02DF-38D2-4BEE-BC04-6E4EFF9EE7F8}"/>
    <hyperlink ref="B134" r:id="rId130" display="https://www.worldometers.info/coronavirus/country/french-guiana/" xr:uid="{29195EFE-65D4-47D8-8F5D-DFED3C14F741}"/>
    <hyperlink ref="B135" r:id="rId131" display="https://www.worldometers.info/coronavirus/country/aruba/" xr:uid="{EA5DC12A-4FE4-4939-9547-5B6A970129EB}"/>
    <hyperlink ref="B136" r:id="rId132" display="https://www.worldometers.info/coronavirus/country/el-salvador/" xr:uid="{D1075174-797B-4901-A324-2B8FA4B92F28}"/>
    <hyperlink ref="B137" r:id="rId133" display="https://www.worldometers.info/coronavirus/country/djibouti/" xr:uid="{827FAE84-D365-4AB0-B91D-D21097A5CD4E}"/>
    <hyperlink ref="B138" r:id="rId134" display="https://www.worldometers.info/coronavirus/country/jamaica/" xr:uid="{B46378D7-207D-4364-8185-9898D3446065}"/>
    <hyperlink ref="B139" r:id="rId135" display="https://www.worldometers.info/coronavirus/country/barbados/" xr:uid="{11998424-2A2E-4F61-8EEE-810D08446818}"/>
    <hyperlink ref="B140" r:id="rId136" display="https://www.worldometers.info/coronavirus/country/uganda/" xr:uid="{A764038A-E5E0-4020-B32F-69B49BB5413F}"/>
    <hyperlink ref="B141" r:id="rId137" display="https://www.worldometers.info/coronavirus/country/congo/" xr:uid="{8EAB3E64-B9B0-43D5-8ACC-BAAA893F49C2}"/>
    <hyperlink ref="B142" r:id="rId138" display="https://www.worldometers.info/coronavirus/country/mali/" xr:uid="{BEAF1C35-A630-4326-83CD-6385AE62511A}"/>
    <hyperlink ref="B143" r:id="rId139" display="https://www.worldometers.info/coronavirus/country/togo/" xr:uid="{7A7E595E-1ACE-438C-80C3-26EB9041133D}"/>
    <hyperlink ref="B144" r:id="rId140" display="https://www.worldometers.info/coronavirus/country/china-macao-sar/" xr:uid="{F28F3D56-A9B7-468A-87F9-B1E5D24691FB}"/>
    <hyperlink ref="B145" r:id="rId141" display="https://www.worldometers.info/coronavirus/country/ethiopia/" xr:uid="{DE13CFCE-CDD1-4CA1-A0E6-E536CED1B932}"/>
    <hyperlink ref="B146" r:id="rId142" display="https://www.worldometers.info/coronavirus/country/french-polynesia/" xr:uid="{57F8C642-F9C9-4C6A-97CC-3002C6E9A26F}"/>
    <hyperlink ref="B147" r:id="rId143" display="https://www.worldometers.info/coronavirus/country/cayman-islands/" xr:uid="{762C5FC6-9158-4AA4-BD69-2B689792CA44}"/>
    <hyperlink ref="B148" r:id="rId144" display="https://www.worldometers.info/coronavirus/country/zambia/" xr:uid="{D46A3CEA-7842-4D1F-8E39-917017CB091C}"/>
    <hyperlink ref="B149" r:id="rId145" display="https://www.worldometers.info/coronavirus/country/bermuda/" xr:uid="{E8983522-91ED-475A-9D48-C227E4B28729}"/>
    <hyperlink ref="B150" r:id="rId146" display="https://www.worldometers.info/coronavirus/country/saint-martin/" xr:uid="{8EA87690-8118-4463-9A92-718C810DABB1}"/>
    <hyperlink ref="B151" r:id="rId147" display="https://www.worldometers.info/coronavirus/country/bahamas/" xr:uid="{EADC0F46-4771-482B-8D45-A9389C9DF63F}"/>
    <hyperlink ref="B152" r:id="rId148" display="https://www.worldometers.info/coronavirus/country/eritrea/" xr:uid="{6C0583D3-D062-4EC6-9775-9AB2690A5C82}"/>
    <hyperlink ref="B153" r:id="rId149" display="https://www.worldometers.info/coronavirus/country/sint-maarten/" xr:uid="{0C670BD8-BE2B-4D46-9344-D38F35435652}"/>
    <hyperlink ref="B154" r:id="rId150" display="https://www.worldometers.info/coronavirus/country/guyana/" xr:uid="{C222EC11-E296-489C-8A78-EE8906AB91E5}"/>
    <hyperlink ref="B155" r:id="rId151" display="https://www.worldometers.info/coronavirus/country/tanzania/" xr:uid="{F1941023-62A2-464F-8E17-5865812C9382}"/>
    <hyperlink ref="B156" r:id="rId152" display="https://www.worldometers.info/coronavirus/country/benin/" xr:uid="{99FE142F-315A-4DD7-92BD-023AC647760F}"/>
    <hyperlink ref="B157" r:id="rId153" display="https://www.worldometers.info/coronavirus/country/gabon/" xr:uid="{B2DCDA13-46D9-43A5-9E2B-89DB19C2D1B7}"/>
    <hyperlink ref="B158" r:id="rId154" display="https://www.worldometers.info/coronavirus/country/haiti/" xr:uid="{C542C8AF-2A37-4DA9-92ED-F63C62E9A236}"/>
    <hyperlink ref="B159" r:id="rId155" display="https://www.worldometers.info/coronavirus/country/myanmar/" xr:uid="{9E7C804B-863B-448D-9534-8354090CB1D4}"/>
    <hyperlink ref="B160" r:id="rId156" display="https://www.worldometers.info/coronavirus/country/syria/" xr:uid="{9E8E454D-2B73-488E-A082-543DF2677BA4}"/>
    <hyperlink ref="B161" r:id="rId157" display="https://www.worldometers.info/coronavirus/country/maldives/" xr:uid="{8A42BBAB-12A4-4D91-9163-98FA51891874}"/>
    <hyperlink ref="B162" r:id="rId158" display="https://www.worldometers.info/coronavirus/country/libya/" xr:uid="{366534EA-E44B-44DF-871F-945C0D73AABB}"/>
    <hyperlink ref="B163" r:id="rId159" display="https://www.worldometers.info/coronavirus/country/guinea-bissau/" xr:uid="{DB032A90-5A33-4ABB-AD8F-138357C65AA1}"/>
    <hyperlink ref="B164" r:id="rId160" display="https://www.worldometers.info/coronavirus/country/new-caledonia/" xr:uid="{5D95FC54-5956-4CD7-80F0-908907A47362}"/>
    <hyperlink ref="B165" r:id="rId161" display="https://www.worldometers.info/coronavirus/country/equatorial-guinea/" xr:uid="{6FC3C485-7D8A-4F2C-95EC-90109054A080}"/>
    <hyperlink ref="B166" r:id="rId162" display="https://www.worldometers.info/coronavirus/country/namibia/" xr:uid="{3418147D-E99A-44A9-8CF6-668AEB87698F}"/>
    <hyperlink ref="B167" r:id="rId163" display="https://www.worldometers.info/coronavirus/country/antigua-and-barbuda/" xr:uid="{30EE2E6C-22D2-4DB0-A8A8-AE4280ED6A27}"/>
    <hyperlink ref="B168" r:id="rId164" display="https://www.worldometers.info/coronavirus/country/angola/" xr:uid="{F4E77AA5-376B-4826-842E-6B206C73E557}"/>
    <hyperlink ref="B169" r:id="rId165" display="https://www.worldometers.info/coronavirus/country/dominica/" xr:uid="{FD4D96B0-F086-4416-9201-EA84F934167B}"/>
    <hyperlink ref="B170" r:id="rId166" display="https://www.worldometers.info/coronavirus/country/mongolia/" xr:uid="{0AB33C4B-13F1-4E99-BD92-307DBA1DD7FB}"/>
    <hyperlink ref="B171" r:id="rId167" display="https://www.worldometers.info/coronavirus/country/saint-lucia/" xr:uid="{86F5B265-BC25-4733-BEC9-9DA1BCAD73AB}"/>
    <hyperlink ref="B172" r:id="rId168" display="https://www.worldometers.info/coronavirus/country/liberia/" xr:uid="{17024C02-C2C8-40F4-B42A-697CAF48F49B}"/>
    <hyperlink ref="B173" r:id="rId169" display="https://www.worldometers.info/coronavirus/country/sudan/" xr:uid="{2B97DF23-234B-4236-990A-78D2C1D535E1}"/>
    <hyperlink ref="B174" r:id="rId170" display="https://www.worldometers.info/coronavirus/country/fiji/" xr:uid="{D562BAA6-0203-4E6B-BBAE-D4FFC21B9BD8}"/>
    <hyperlink ref="B175" r:id="rId171" display="https://www.worldometers.info/coronavirus/country/grenada/" xr:uid="{CA9DCA05-9C9F-423D-8C33-3CB8E0142444}"/>
    <hyperlink ref="B176" r:id="rId172" display="https://www.worldometers.info/coronavirus/country/curacao/" xr:uid="{E71B3A5D-DE6A-4860-A3AD-0F2656DE53E5}"/>
    <hyperlink ref="B177" r:id="rId173" display="https://www.worldometers.info/coronavirus/country/greenland/" xr:uid="{FDC017D0-80E7-4362-87D1-FD6F777BAA04}"/>
    <hyperlink ref="B178" r:id="rId174" display="https://www.worldometers.info/coronavirus/country/laos/" xr:uid="{B5082C12-0B50-4962-9787-C98E027DC661}"/>
    <hyperlink ref="B179" r:id="rId175" display="https://www.worldometers.info/coronavirus/country/suriname/" xr:uid="{F821D8D3-7F97-4B66-AEC8-65BDF269DBE9}"/>
    <hyperlink ref="B180" r:id="rId176" display="https://www.worldometers.info/coronavirus/country/mozambique/" xr:uid="{EFE1C5FB-7FB7-4A2F-A0A7-AB564547CA4B}"/>
    <hyperlink ref="B181" r:id="rId177" display="https://www.worldometers.info/coronavirus/country/saint-kitts-and-nevis/" xr:uid="{03F68D58-AFF8-4063-AE8F-9E75E1812DFA}"/>
    <hyperlink ref="B182" r:id="rId178" display="https://www.worldometers.info/coronavirus/country/seychelles/" xr:uid="{7350B9FE-7F5F-49C1-A955-405AF0DAC129}"/>
    <hyperlink ref="B184" r:id="rId179" display="https://www.worldometers.info/coronavirus/country/zimbabwe/" xr:uid="{98508136-4B1E-4D40-8340-9D40FCAFD6B8}"/>
    <hyperlink ref="B185" r:id="rId180" display="https://www.worldometers.info/coronavirus/country/nepal/" xr:uid="{884118B9-1B9A-4D02-9A8C-2DEDE2E040E6}"/>
    <hyperlink ref="B186" r:id="rId181" display="https://www.worldometers.info/coronavirus/country/chad/" xr:uid="{C166AB89-8999-4DE7-9C7A-CFB764E0A970}"/>
    <hyperlink ref="B187" r:id="rId182" display="https://www.worldometers.info/coronavirus/country/swaziland/" xr:uid="{7BCFF56A-9B5F-40A8-BBB2-BA5DF1D0F64F}"/>
    <hyperlink ref="B188" r:id="rId183" display="https://www.worldometers.info/coronavirus/country/central-african-republic/" xr:uid="{D6BFA48D-1CCD-4DF2-A90E-739DE6E7ABD4}"/>
    <hyperlink ref="B189" r:id="rId184" display="https://www.worldometers.info/coronavirus/country/cabo-verde/" xr:uid="{ECFEF959-C1E1-43EF-B0B8-E49B8336AD7B}"/>
    <hyperlink ref="B190" r:id="rId185" display="https://www.worldometers.info/coronavirus/country/holy-see/" xr:uid="{00F14CA7-AEB3-4084-8E89-C0F139BC4F09}"/>
    <hyperlink ref="B191" r:id="rId186" display="https://www.worldometers.info/coronavirus/country/saint-vincent-and-the-grenadines/" xr:uid="{46C32DB2-4D0C-4CA9-B0AE-81DABD6D161B}"/>
    <hyperlink ref="B192" r:id="rId187" display="https://www.worldometers.info/coronavirus/country/somalia/" xr:uid="{56FE88AD-3CCC-4C96-9B9B-6CF47AEE7A2D}"/>
    <hyperlink ref="B193" r:id="rId188" display="https://www.worldometers.info/coronavirus/country/botswana/" xr:uid="{5E8EF5DC-0849-4E9C-BC99-48190D0D46B0}"/>
    <hyperlink ref="B194" r:id="rId189" display="https://www.worldometers.info/coronavirus/country/mauritania/" xr:uid="{45F8DC3E-7F71-4231-A438-F8233F37068F}"/>
    <hyperlink ref="B195" r:id="rId190" display="https://www.worldometers.info/coronavirus/country/nicaragua/" xr:uid="{66D3B998-966C-49A8-A883-C02650C786A4}"/>
    <hyperlink ref="B196" r:id="rId191" display="https://www.worldometers.info/coronavirus/country/montserrat/" xr:uid="{47B50CFC-37E9-4124-AFC3-8BF83A6C3CFF}"/>
    <hyperlink ref="B197" r:id="rId192" display="https://www.worldometers.info/coronavirus/country/saint-barthelemy/" xr:uid="{73E9AA73-483E-4447-8AAE-383739CE03E7}"/>
    <hyperlink ref="B198" r:id="rId193" display="https://www.worldometers.info/coronavirus/country/sierra-leone/" xr:uid="{011B60CD-988A-4D4B-B825-26059A5387D2}"/>
    <hyperlink ref="B199" r:id="rId194" display="https://www.worldometers.info/coronavirus/country/turks-and-caicos-islands/" xr:uid="{9F7109BF-A522-49C7-80F8-28CDFA39C3BC}"/>
    <hyperlink ref="B200" r:id="rId195" display="https://www.worldometers.info/coronavirus/country/belize/" xr:uid="{FE857AC3-C135-4BDE-99ED-9B4653BB8E73}"/>
    <hyperlink ref="B201" r:id="rId196" display="https://www.worldometers.info/coronavirus/country/bhutan/" xr:uid="{5BB0B07A-52F1-455F-ABC9-6028AB3554F5}"/>
    <hyperlink ref="B202" r:id="rId197" display="https://www.worldometers.info/coronavirus/country/gambia/" xr:uid="{AFD5B80B-043F-41DE-AB4E-70DB1B7111A4}"/>
    <hyperlink ref="B203" r:id="rId198" display="https://www.worldometers.info/coronavirus/country/malawi/" xr:uid="{D4F72F7D-123B-461D-AAFB-70C90766F72D}"/>
    <hyperlink ref="B204" r:id="rId199" display="https://www.worldometers.info/coronavirus/country/western-sahara/" xr:uid="{0602A043-8BF8-4176-A523-1FD2B8FEECDD}"/>
    <hyperlink ref="B205" r:id="rId200" display="https://www.worldometers.info/coronavirus/country/anguilla/" xr:uid="{D4E019F5-8CAE-47B0-B365-8638A49F1333}"/>
    <hyperlink ref="B206" r:id="rId201" display="https://www.worldometers.info/coronavirus/country/british-virgin-islands/" xr:uid="{99123791-F6A6-4753-8CEE-587C8D254F0F}"/>
    <hyperlink ref="B207" r:id="rId202" display="https://www.worldometers.info/coronavirus/country/burundi/" xr:uid="{D62A3905-5949-41A7-B4E1-E64433E7E03C}"/>
    <hyperlink ref="B208" r:id="rId203" display="https://www.worldometers.info/coronavirus/country/caribbean-netherlands/" xr:uid="{84E65F5E-69B4-4F8E-9DF5-701B4A17F00B}"/>
    <hyperlink ref="B209" r:id="rId204" display="https://www.worldometers.info/coronavirus/country/falkland-islands-malvinas/" xr:uid="{88779E2E-E8E0-4344-AEFD-B40D64C09722}"/>
    <hyperlink ref="B210" r:id="rId205" display="https://www.worldometers.info/coronavirus/country/papua-new-guinea/" xr:uid="{817B21CC-6151-4546-9E83-D33F8B17CEB1}"/>
    <hyperlink ref="B211" r:id="rId206" display="https://www.worldometers.info/coronavirus/country/saint-pierre-and-miquelon/" xr:uid="{8A294CD1-E467-4544-8EA5-8AE2D71F78A4}"/>
    <hyperlink ref="B212" r:id="rId207" display="https://www.worldometers.info/coronavirus/country/south-sudan/" xr:uid="{EF66C16D-7D7C-4A52-95BB-78ABB7680C09}"/>
    <hyperlink ref="B213" r:id="rId208" display="https://www.worldometers.info/coronavirus/country/timor-leste/" xr:uid="{0829F396-019F-4610-9136-18A4AD8BC633}"/>
  </hyperlinks>
  <pageMargins left="0.7" right="0.7" top="0.75" bottom="0.75" header="0.3" footer="0.3"/>
  <pageSetup orientation="portrait" r:id="rId209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781A7-12FB-4CE3-AE0D-045606F0783E}">
  <dimension ref="A1:P186"/>
  <sheetViews>
    <sheetView zoomScale="90" zoomScaleNormal="90" workbookViewId="0">
      <pane xSplit="2" ySplit="1" topLeftCell="C164" activePane="bottomRight" state="frozen"/>
      <selection pane="bottomRight" activeCell="L173" sqref="L173:L182"/>
      <selection pane="bottomLeft" activeCell="A2" sqref="A2"/>
      <selection pane="topRight" activeCell="C1" sqref="C1"/>
    </sheetView>
  </sheetViews>
  <sheetFormatPr defaultRowHeight="14.45"/>
  <cols>
    <col min="2" max="2" width="11.5703125" customWidth="1"/>
    <col min="3" max="4" width="10.5703125" customWidth="1"/>
    <col min="5" max="5" width="11.42578125" customWidth="1"/>
    <col min="6" max="6" width="11.28515625" customWidth="1"/>
    <col min="7" max="7" width="15.42578125" customWidth="1"/>
    <col min="8" max="8" width="11.5703125" customWidth="1"/>
    <col min="9" max="9" width="13.42578125" customWidth="1"/>
    <col min="10" max="10" width="25" customWidth="1"/>
    <col min="12" max="12" width="30.85546875" style="8" customWidth="1"/>
    <col min="13" max="13" width="9.42578125" style="29" customWidth="1"/>
  </cols>
  <sheetData>
    <row r="1" spans="2:16" ht="15" thickBot="1"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L1" s="8" t="s">
        <v>13</v>
      </c>
      <c r="N1" s="8"/>
      <c r="O1" s="8"/>
      <c r="P1" s="8"/>
    </row>
    <row r="2" spans="2:16" ht="15" thickBot="1">
      <c r="B2" s="36"/>
      <c r="C2" s="37"/>
      <c r="D2" s="37"/>
      <c r="E2" s="37"/>
      <c r="F2" s="37"/>
      <c r="G2" s="37"/>
      <c r="H2" s="37"/>
      <c r="I2" s="37"/>
      <c r="J2" s="38"/>
      <c r="N2" s="8"/>
      <c r="O2" s="8"/>
      <c r="P2" s="8"/>
    </row>
    <row r="3" spans="2:16" ht="15" thickBot="1">
      <c r="B3" s="18" t="s">
        <v>147</v>
      </c>
      <c r="C3" s="15">
        <v>80928</v>
      </c>
      <c r="D3" s="16"/>
      <c r="E3" s="15">
        <v>3245</v>
      </c>
      <c r="F3" s="16"/>
      <c r="G3" s="15">
        <v>70420</v>
      </c>
      <c r="H3" s="15">
        <v>7263</v>
      </c>
      <c r="I3" s="15">
        <v>2274</v>
      </c>
      <c r="J3" s="16">
        <v>56</v>
      </c>
      <c r="L3" s="10">
        <f>(E3+I3)/C3</f>
        <v>6.8196421510478444E-2</v>
      </c>
      <c r="M3" s="30"/>
      <c r="N3" s="6"/>
      <c r="O3" s="7"/>
      <c r="P3" s="7"/>
    </row>
    <row r="4" spans="2:16" ht="15" thickBot="1">
      <c r="B4" s="17" t="s">
        <v>62</v>
      </c>
      <c r="C4" s="1">
        <v>41035</v>
      </c>
      <c r="D4" s="14">
        <v>5322</v>
      </c>
      <c r="E4" s="1">
        <v>3405</v>
      </c>
      <c r="F4" s="3">
        <v>427</v>
      </c>
      <c r="G4" s="1">
        <v>4440</v>
      </c>
      <c r="H4" s="1">
        <v>33190</v>
      </c>
      <c r="I4" s="1">
        <v>2498</v>
      </c>
      <c r="J4" s="4">
        <v>679</v>
      </c>
      <c r="L4" s="10">
        <f t="shared" ref="L4:L67" si="0">(E4+I4)/C4</f>
        <v>0.14385280857804314</v>
      </c>
      <c r="M4" s="30"/>
      <c r="N4" s="6"/>
      <c r="O4" s="7"/>
      <c r="P4" s="7"/>
    </row>
    <row r="5" spans="2:16" ht="15" thickBot="1">
      <c r="B5" s="17" t="s">
        <v>99</v>
      </c>
      <c r="C5" s="1">
        <v>18407</v>
      </c>
      <c r="D5" s="14">
        <v>1046</v>
      </c>
      <c r="E5" s="1">
        <v>1284</v>
      </c>
      <c r="F5" s="3">
        <v>149</v>
      </c>
      <c r="G5" s="1">
        <v>5979</v>
      </c>
      <c r="H5" s="1">
        <v>11144</v>
      </c>
      <c r="I5" s="4"/>
      <c r="J5" s="4">
        <v>219</v>
      </c>
      <c r="L5" s="10">
        <f t="shared" si="0"/>
        <v>6.9756071059922861E-2</v>
      </c>
      <c r="M5" s="30"/>
      <c r="N5" s="6"/>
      <c r="O5" s="7"/>
      <c r="P5" s="7"/>
    </row>
    <row r="6" spans="2:16" ht="15" thickBot="1">
      <c r="B6" s="17" t="s">
        <v>79</v>
      </c>
      <c r="C6" s="1">
        <v>18077</v>
      </c>
      <c r="D6" s="14">
        <v>3308</v>
      </c>
      <c r="E6" s="4">
        <v>831</v>
      </c>
      <c r="F6" s="3">
        <v>193</v>
      </c>
      <c r="G6" s="1">
        <v>1107</v>
      </c>
      <c r="H6" s="1">
        <v>16139</v>
      </c>
      <c r="I6" s="4">
        <v>939</v>
      </c>
      <c r="J6" s="4">
        <v>387</v>
      </c>
      <c r="L6" s="10">
        <f t="shared" si="0"/>
        <v>9.7914476959672508E-2</v>
      </c>
      <c r="M6" s="30"/>
      <c r="N6" s="6"/>
      <c r="O6" s="7"/>
      <c r="P6" s="7"/>
    </row>
    <row r="7" spans="2:16" ht="15" thickBot="1">
      <c r="B7" s="17" t="s">
        <v>52</v>
      </c>
      <c r="C7" s="1">
        <v>15320</v>
      </c>
      <c r="D7" s="14">
        <v>2993</v>
      </c>
      <c r="E7" s="4">
        <v>44</v>
      </c>
      <c r="F7" s="3">
        <v>16</v>
      </c>
      <c r="G7" s="4">
        <v>115</v>
      </c>
      <c r="H7" s="1">
        <v>15161</v>
      </c>
      <c r="I7" s="4">
        <v>2</v>
      </c>
      <c r="J7" s="4">
        <v>183</v>
      </c>
      <c r="L7" s="10">
        <f t="shared" si="0"/>
        <v>3.0026109660574412E-3</v>
      </c>
      <c r="M7" s="30"/>
      <c r="N7" s="6"/>
      <c r="O7" s="7"/>
      <c r="P7" s="7"/>
    </row>
    <row r="8" spans="2:16" s="11" customFormat="1" ht="15" thickBot="1">
      <c r="B8" s="17" t="s">
        <v>73</v>
      </c>
      <c r="C8" s="1">
        <v>13816</v>
      </c>
      <c r="D8" s="14">
        <v>4557</v>
      </c>
      <c r="E8" s="4">
        <v>207</v>
      </c>
      <c r="F8" s="3">
        <v>57</v>
      </c>
      <c r="G8" s="4">
        <v>108</v>
      </c>
      <c r="H8" s="1">
        <v>13501</v>
      </c>
      <c r="I8" s="4">
        <v>64</v>
      </c>
      <c r="J8" s="4">
        <v>42</v>
      </c>
      <c r="L8" s="10">
        <f t="shared" si="0"/>
        <v>1.9614939200926461E-2</v>
      </c>
      <c r="M8" s="30"/>
      <c r="N8" s="6"/>
      <c r="O8" s="7"/>
      <c r="P8" s="7"/>
    </row>
    <row r="9" spans="2:16" ht="15" thickBot="1">
      <c r="B9" s="17" t="s">
        <v>95</v>
      </c>
      <c r="C9" s="1">
        <v>10995</v>
      </c>
      <c r="D9" s="14">
        <v>1861</v>
      </c>
      <c r="E9" s="4">
        <v>372</v>
      </c>
      <c r="F9" s="3">
        <v>108</v>
      </c>
      <c r="G9" s="1">
        <v>1295</v>
      </c>
      <c r="H9" s="1">
        <v>9328</v>
      </c>
      <c r="I9" s="1">
        <v>1122</v>
      </c>
      <c r="J9" s="4">
        <v>168</v>
      </c>
      <c r="L9" s="10">
        <f t="shared" si="0"/>
        <v>0.1358799454297408</v>
      </c>
      <c r="M9" s="30"/>
      <c r="N9" s="6"/>
      <c r="O9" s="7"/>
      <c r="P9" s="7"/>
    </row>
    <row r="10" spans="2:16" ht="15" thickBot="1">
      <c r="B10" s="17" t="s">
        <v>29</v>
      </c>
      <c r="C10" s="1">
        <v>8565</v>
      </c>
      <c r="D10" s="2">
        <v>152</v>
      </c>
      <c r="E10" s="4">
        <v>91</v>
      </c>
      <c r="F10" s="3">
        <v>7</v>
      </c>
      <c r="G10" s="1">
        <v>1947</v>
      </c>
      <c r="H10" s="1">
        <v>6527</v>
      </c>
      <c r="I10" s="4">
        <v>59</v>
      </c>
      <c r="J10" s="4">
        <v>167</v>
      </c>
      <c r="L10" s="10">
        <f t="shared" si="0"/>
        <v>1.7513134851138354E-2</v>
      </c>
      <c r="M10" s="30"/>
      <c r="N10" s="6"/>
      <c r="O10" s="7"/>
      <c r="P10" s="7"/>
    </row>
    <row r="11" spans="2:16" ht="15" thickBot="1">
      <c r="B11" s="5" t="s">
        <v>46</v>
      </c>
      <c r="C11" s="1">
        <v>4222</v>
      </c>
      <c r="D11" s="14">
        <v>1107</v>
      </c>
      <c r="E11" s="4">
        <v>43</v>
      </c>
      <c r="F11" s="3">
        <v>10</v>
      </c>
      <c r="G11" s="4">
        <v>15</v>
      </c>
      <c r="H11" s="1">
        <v>4164</v>
      </c>
      <c r="I11" s="4"/>
      <c r="J11" s="4">
        <v>488</v>
      </c>
      <c r="L11" s="10">
        <f t="shared" si="0"/>
        <v>1.0184746565608716E-2</v>
      </c>
      <c r="M11" s="30"/>
      <c r="N11" s="6"/>
      <c r="O11" s="7"/>
      <c r="P11" s="7"/>
    </row>
    <row r="12" spans="2:16" ht="15" thickBot="1">
      <c r="B12" s="17" t="s">
        <v>89</v>
      </c>
      <c r="C12" s="1">
        <v>3269</v>
      </c>
      <c r="D12" s="2">
        <v>643</v>
      </c>
      <c r="E12" s="4">
        <v>144</v>
      </c>
      <c r="F12" s="3">
        <v>40</v>
      </c>
      <c r="G12" s="4">
        <v>65</v>
      </c>
      <c r="H12" s="1">
        <v>3060</v>
      </c>
      <c r="I12" s="4">
        <v>20</v>
      </c>
      <c r="J12" s="4">
        <v>48</v>
      </c>
      <c r="L12" s="10">
        <f t="shared" si="0"/>
        <v>5.0168247170388501E-2</v>
      </c>
      <c r="M12" s="30"/>
      <c r="N12" s="6"/>
      <c r="O12" s="7"/>
      <c r="P12" s="7"/>
    </row>
    <row r="13" spans="2:16" ht="15" thickBot="1">
      <c r="B13" s="5" t="s">
        <v>84</v>
      </c>
      <c r="C13" s="1">
        <v>2460</v>
      </c>
      <c r="D13" s="2">
        <v>409</v>
      </c>
      <c r="E13" s="4">
        <v>76</v>
      </c>
      <c r="F13" s="3">
        <v>18</v>
      </c>
      <c r="G13" s="4">
        <v>2</v>
      </c>
      <c r="H13" s="1">
        <v>2382</v>
      </c>
      <c r="I13" s="4">
        <v>45</v>
      </c>
      <c r="J13" s="4">
        <v>144</v>
      </c>
      <c r="L13" s="10">
        <f t="shared" si="0"/>
        <v>4.9186991869918699E-2</v>
      </c>
      <c r="M13" s="30"/>
      <c r="N13" s="6"/>
      <c r="O13" s="7"/>
      <c r="P13" s="7"/>
    </row>
    <row r="14" spans="2:16" ht="15" thickBot="1">
      <c r="B14" s="5" t="s">
        <v>51</v>
      </c>
      <c r="C14" s="1">
        <v>2179</v>
      </c>
      <c r="D14" s="2">
        <v>533</v>
      </c>
      <c r="E14" s="4">
        <v>6</v>
      </c>
      <c r="F14" s="3">
        <v>2</v>
      </c>
      <c r="G14" s="4">
        <v>9</v>
      </c>
      <c r="H14" s="1">
        <v>2164</v>
      </c>
      <c r="I14" s="4">
        <v>13</v>
      </c>
      <c r="J14" s="4">
        <v>242</v>
      </c>
      <c r="L14" s="10">
        <f t="shared" si="0"/>
        <v>8.7195961450206513E-3</v>
      </c>
      <c r="M14" s="30"/>
      <c r="N14" s="6"/>
      <c r="O14" s="7"/>
      <c r="P14" s="7"/>
    </row>
    <row r="15" spans="2:16" ht="15" thickBot="1">
      <c r="B15" s="5" t="s">
        <v>77</v>
      </c>
      <c r="C15" s="1">
        <v>1795</v>
      </c>
      <c r="D15" s="2">
        <v>309</v>
      </c>
      <c r="E15" s="4">
        <v>21</v>
      </c>
      <c r="F15" s="3">
        <v>7</v>
      </c>
      <c r="G15" s="4">
        <v>165</v>
      </c>
      <c r="H15" s="1">
        <v>1609</v>
      </c>
      <c r="I15" s="4">
        <v>130</v>
      </c>
      <c r="J15" s="4">
        <v>155</v>
      </c>
      <c r="L15" s="10">
        <f t="shared" si="0"/>
        <v>8.4122562674094709E-2</v>
      </c>
      <c r="M15" s="30"/>
      <c r="N15" s="6"/>
      <c r="O15" s="7"/>
      <c r="P15" s="7"/>
    </row>
    <row r="16" spans="2:16" ht="15" thickBot="1">
      <c r="B16" s="5" t="s">
        <v>31</v>
      </c>
      <c r="C16" s="1">
        <v>1790</v>
      </c>
      <c r="D16" s="2">
        <v>199</v>
      </c>
      <c r="E16" s="4">
        <v>7</v>
      </c>
      <c r="F16" s="3">
        <v>1</v>
      </c>
      <c r="G16" s="4">
        <v>1</v>
      </c>
      <c r="H16" s="1">
        <v>1782</v>
      </c>
      <c r="I16" s="4">
        <v>27</v>
      </c>
      <c r="J16" s="4">
        <v>330</v>
      </c>
      <c r="L16" s="10">
        <f t="shared" si="0"/>
        <v>1.899441340782123E-2</v>
      </c>
      <c r="M16" s="30"/>
      <c r="N16" s="6"/>
      <c r="O16" s="7"/>
      <c r="P16" s="7"/>
    </row>
    <row r="17" spans="2:16" ht="15" thickBot="1">
      <c r="B17" s="5" t="s">
        <v>81</v>
      </c>
      <c r="C17" s="1">
        <v>1439</v>
      </c>
      <c r="D17" s="2">
        <v>138</v>
      </c>
      <c r="E17" s="4">
        <v>11</v>
      </c>
      <c r="F17" s="3">
        <v>1</v>
      </c>
      <c r="G17" s="4">
        <v>16</v>
      </c>
      <c r="H17" s="1">
        <v>1412</v>
      </c>
      <c r="I17" s="4">
        <v>21</v>
      </c>
      <c r="J17" s="4">
        <v>142</v>
      </c>
      <c r="L17" s="10">
        <f t="shared" si="0"/>
        <v>2.2237665045170257E-2</v>
      </c>
      <c r="M17" s="30"/>
      <c r="N17" s="6"/>
      <c r="O17" s="7"/>
      <c r="P17" s="7"/>
    </row>
    <row r="18" spans="2:16" s="11" customFormat="1" ht="15" thickBot="1">
      <c r="B18" s="5" t="s">
        <v>54</v>
      </c>
      <c r="C18" s="1">
        <v>1151</v>
      </c>
      <c r="D18" s="2">
        <v>94</v>
      </c>
      <c r="E18" s="4">
        <v>6</v>
      </c>
      <c r="F18" s="3">
        <v>2</v>
      </c>
      <c r="G18" s="4">
        <v>1</v>
      </c>
      <c r="H18" s="1">
        <v>1144</v>
      </c>
      <c r="I18" s="4">
        <v>30</v>
      </c>
      <c r="J18" s="4">
        <v>199</v>
      </c>
      <c r="L18" s="10">
        <f t="shared" si="0"/>
        <v>3.1277150304083408E-2</v>
      </c>
      <c r="M18" s="30"/>
      <c r="N18" s="6"/>
      <c r="O18" s="7"/>
      <c r="P18" s="7"/>
    </row>
    <row r="19" spans="2:16" ht="15" thickBot="1">
      <c r="B19" s="5" t="s">
        <v>105</v>
      </c>
      <c r="C19" s="4">
        <v>943</v>
      </c>
      <c r="D19" s="2">
        <v>29</v>
      </c>
      <c r="E19" s="4">
        <v>33</v>
      </c>
      <c r="F19" s="3">
        <v>4</v>
      </c>
      <c r="G19" s="4">
        <v>191</v>
      </c>
      <c r="H19" s="4">
        <v>719</v>
      </c>
      <c r="I19" s="4">
        <v>46</v>
      </c>
      <c r="J19" s="4">
        <v>7</v>
      </c>
      <c r="L19" s="10">
        <f t="shared" si="0"/>
        <v>8.3775185577942737E-2</v>
      </c>
      <c r="M19" s="30"/>
      <c r="N19" s="6"/>
      <c r="O19" s="7"/>
      <c r="P19" s="7"/>
    </row>
    <row r="20" spans="2:16" ht="15" thickBot="1">
      <c r="B20" s="5" t="s">
        <v>76</v>
      </c>
      <c r="C20" s="4">
        <v>900</v>
      </c>
      <c r="D20" s="2">
        <v>110</v>
      </c>
      <c r="E20" s="4">
        <v>2</v>
      </c>
      <c r="F20" s="4"/>
      <c r="G20" s="4">
        <v>75</v>
      </c>
      <c r="H20" s="4">
        <v>823</v>
      </c>
      <c r="I20" s="4">
        <v>15</v>
      </c>
      <c r="J20" s="4">
        <v>28</v>
      </c>
      <c r="L20" s="10">
        <f t="shared" si="0"/>
        <v>1.8888888888888889E-2</v>
      </c>
      <c r="M20" s="30"/>
      <c r="N20" s="6"/>
      <c r="O20" s="7"/>
      <c r="P20" s="7"/>
    </row>
    <row r="21" spans="2:16" ht="15" thickBot="1">
      <c r="B21" s="5" t="s">
        <v>43</v>
      </c>
      <c r="C21" s="4">
        <v>873</v>
      </c>
      <c r="D21" s="2">
        <v>146</v>
      </c>
      <c r="E21" s="4">
        <v>12</v>
      </c>
      <c r="F21" s="3">
        <v>3</v>
      </c>
      <c r="G21" s="4">
        <v>11</v>
      </c>
      <c r="H21" s="4">
        <v>850</v>
      </c>
      <c r="I21" s="4">
        <v>1</v>
      </c>
      <c r="J21" s="4">
        <v>23</v>
      </c>
      <c r="L21" s="10">
        <f t="shared" si="0"/>
        <v>1.4891179839633447E-2</v>
      </c>
      <c r="M21" s="30"/>
      <c r="N21" s="6"/>
      <c r="O21" s="7"/>
      <c r="P21" s="7"/>
    </row>
    <row r="22" spans="2:16" ht="15" thickBot="1">
      <c r="B22" s="5" t="s">
        <v>59</v>
      </c>
      <c r="C22" s="4">
        <v>786</v>
      </c>
      <c r="D22" s="2">
        <v>144</v>
      </c>
      <c r="E22" s="4">
        <v>4</v>
      </c>
      <c r="F22" s="3">
        <v>2</v>
      </c>
      <c r="G22" s="4">
        <v>4</v>
      </c>
      <c r="H22" s="4">
        <v>778</v>
      </c>
      <c r="I22" s="4">
        <v>20</v>
      </c>
      <c r="J22" s="4">
        <v>77</v>
      </c>
      <c r="L22" s="10">
        <f t="shared" si="0"/>
        <v>3.0534351145038167E-2</v>
      </c>
      <c r="M22" s="30"/>
      <c r="N22" s="6"/>
      <c r="O22" s="7"/>
      <c r="P22" s="7"/>
    </row>
    <row r="23" spans="2:16" s="11" customFormat="1" ht="15" thickBot="1">
      <c r="B23" s="5" t="s">
        <v>25</v>
      </c>
      <c r="C23" s="4">
        <v>756</v>
      </c>
      <c r="D23" s="2">
        <v>160</v>
      </c>
      <c r="E23" s="4">
        <v>7</v>
      </c>
      <c r="F23" s="3">
        <v>1</v>
      </c>
      <c r="G23" s="4">
        <v>46</v>
      </c>
      <c r="H23" s="4">
        <v>703</v>
      </c>
      <c r="I23" s="4">
        <v>1</v>
      </c>
      <c r="J23" s="4">
        <v>30</v>
      </c>
      <c r="L23" s="10">
        <f t="shared" si="0"/>
        <v>1.0582010582010581E-2</v>
      </c>
      <c r="M23" s="30"/>
      <c r="N23" s="12"/>
      <c r="O23" s="13"/>
      <c r="P23" s="13"/>
    </row>
    <row r="24" spans="2:16" ht="20.45" thickBot="1">
      <c r="B24" s="19" t="s">
        <v>151</v>
      </c>
      <c r="C24" s="4">
        <v>712</v>
      </c>
      <c r="D24" s="4"/>
      <c r="E24" s="4">
        <v>7</v>
      </c>
      <c r="F24" s="4"/>
      <c r="G24" s="4">
        <v>527</v>
      </c>
      <c r="H24" s="4">
        <v>178</v>
      </c>
      <c r="I24" s="4">
        <v>14</v>
      </c>
      <c r="J24" s="4"/>
      <c r="L24" s="10">
        <f t="shared" si="0"/>
        <v>2.9494382022471909E-2</v>
      </c>
      <c r="M24" s="30"/>
      <c r="N24" s="6"/>
      <c r="O24" s="7"/>
      <c r="P24" s="7"/>
    </row>
    <row r="25" spans="2:16" ht="15" thickBot="1">
      <c r="B25" s="5" t="s">
        <v>48</v>
      </c>
      <c r="C25" s="4">
        <v>694</v>
      </c>
      <c r="D25" s="2">
        <v>172</v>
      </c>
      <c r="E25" s="4"/>
      <c r="F25" s="4"/>
      <c r="G25" s="4">
        <v>3</v>
      </c>
      <c r="H25" s="4">
        <v>691</v>
      </c>
      <c r="I25" s="4">
        <v>6</v>
      </c>
      <c r="J25" s="4">
        <v>65</v>
      </c>
      <c r="L25" s="10">
        <f t="shared" si="0"/>
        <v>8.6455331412103754E-3</v>
      </c>
      <c r="M25" s="30"/>
      <c r="N25" s="6"/>
      <c r="O25" s="7"/>
      <c r="P25" s="7"/>
    </row>
    <row r="26" spans="2:16" ht="15" thickBot="1">
      <c r="B26" s="5" t="s">
        <v>49</v>
      </c>
      <c r="C26" s="4">
        <v>677</v>
      </c>
      <c r="D26" s="2">
        <v>244</v>
      </c>
      <c r="E26" s="4"/>
      <c r="F26" s="4"/>
      <c r="G26" s="4">
        <v>14</v>
      </c>
      <c r="H26" s="4">
        <v>663</v>
      </c>
      <c r="I26" s="4">
        <v>6</v>
      </c>
      <c r="J26" s="4">
        <v>78</v>
      </c>
      <c r="L26" s="10">
        <f t="shared" si="0"/>
        <v>8.8626292466765146E-3</v>
      </c>
      <c r="M26" s="30"/>
      <c r="N26" s="6"/>
      <c r="O26" s="7"/>
      <c r="P26" s="7"/>
    </row>
    <row r="27" spans="2:16" ht="15" thickBot="1">
      <c r="B27" s="5" t="s">
        <v>123</v>
      </c>
      <c r="C27" s="4">
        <v>640</v>
      </c>
      <c r="D27" s="2">
        <v>111</v>
      </c>
      <c r="E27" s="4">
        <v>7</v>
      </c>
      <c r="F27" s="3">
        <v>3</v>
      </c>
      <c r="G27" s="4">
        <v>2</v>
      </c>
      <c r="H27" s="4">
        <v>631</v>
      </c>
      <c r="I27" s="4">
        <v>18</v>
      </c>
      <c r="J27" s="4">
        <v>3</v>
      </c>
      <c r="L27" s="10">
        <f t="shared" si="0"/>
        <v>3.90625E-2</v>
      </c>
      <c r="M27" s="30"/>
      <c r="N27" s="6"/>
      <c r="O27" s="7"/>
      <c r="P27" s="7"/>
    </row>
    <row r="28" spans="2:16" ht="15" thickBot="1">
      <c r="B28" s="5" t="s">
        <v>68</v>
      </c>
      <c r="C28" s="4">
        <v>557</v>
      </c>
      <c r="D28" s="2">
        <v>191</v>
      </c>
      <c r="E28" s="4">
        <v>3</v>
      </c>
      <c r="F28" s="3">
        <v>1</v>
      </c>
      <c r="G28" s="4">
        <v>5</v>
      </c>
      <c r="H28" s="4">
        <v>549</v>
      </c>
      <c r="I28" s="4">
        <v>6</v>
      </c>
      <c r="J28" s="4">
        <v>113</v>
      </c>
      <c r="L28" s="10">
        <f t="shared" si="0"/>
        <v>1.615798922800718E-2</v>
      </c>
      <c r="M28" s="30"/>
      <c r="N28" s="6"/>
      <c r="O28" s="7"/>
      <c r="P28" s="7"/>
    </row>
    <row r="29" spans="2:16" ht="15" thickBot="1">
      <c r="B29" s="5" t="s">
        <v>69</v>
      </c>
      <c r="C29" s="4">
        <v>464</v>
      </c>
      <c r="D29" s="2">
        <v>46</v>
      </c>
      <c r="E29" s="4">
        <v>6</v>
      </c>
      <c r="F29" s="3">
        <v>1</v>
      </c>
      <c r="G29" s="4">
        <v>19</v>
      </c>
      <c r="H29" s="4">
        <v>439</v>
      </c>
      <c r="I29" s="4">
        <v>16</v>
      </c>
      <c r="J29" s="4">
        <v>45</v>
      </c>
      <c r="L29" s="10">
        <f t="shared" si="0"/>
        <v>4.7413793103448273E-2</v>
      </c>
      <c r="M29" s="30"/>
      <c r="N29" s="6"/>
      <c r="O29" s="7"/>
      <c r="P29" s="7"/>
    </row>
    <row r="30" spans="2:16" ht="15" thickBot="1">
      <c r="B30" s="5" t="s">
        <v>35</v>
      </c>
      <c r="C30" s="4">
        <v>460</v>
      </c>
      <c r="D30" s="2">
        <v>8</v>
      </c>
      <c r="E30" s="4"/>
      <c r="F30" s="4"/>
      <c r="G30" s="4">
        <v>10</v>
      </c>
      <c r="H30" s="4">
        <v>450</v>
      </c>
      <c r="I30" s="4">
        <v>6</v>
      </c>
      <c r="J30" s="4">
        <v>160</v>
      </c>
      <c r="L30" s="10">
        <f t="shared" si="0"/>
        <v>1.3043478260869565E-2</v>
      </c>
      <c r="M30" s="30"/>
      <c r="N30" s="6"/>
      <c r="O30" s="7"/>
      <c r="P30" s="7"/>
    </row>
    <row r="31" spans="2:16" ht="15" thickBot="1">
      <c r="B31" s="5" t="s">
        <v>120</v>
      </c>
      <c r="C31" s="4">
        <v>454</v>
      </c>
      <c r="D31" s="2">
        <v>147</v>
      </c>
      <c r="E31" s="4">
        <v>2</v>
      </c>
      <c r="F31" s="4"/>
      <c r="G31" s="4">
        <v>13</v>
      </c>
      <c r="H31" s="4">
        <v>439</v>
      </c>
      <c r="I31" s="4"/>
      <c r="J31" s="4">
        <v>2</v>
      </c>
      <c r="L31" s="10">
        <f t="shared" si="0"/>
        <v>4.4052863436123352E-3</v>
      </c>
      <c r="M31" s="30"/>
      <c r="N31" s="6"/>
      <c r="O31" s="7"/>
      <c r="P31" s="7"/>
    </row>
    <row r="32" spans="2:16" ht="15" thickBot="1">
      <c r="B32" s="5" t="s">
        <v>55</v>
      </c>
      <c r="C32" s="4">
        <v>400</v>
      </c>
      <c r="D32" s="2">
        <v>41</v>
      </c>
      <c r="E32" s="4"/>
      <c r="F32" s="4"/>
      <c r="G32" s="4">
        <v>10</v>
      </c>
      <c r="H32" s="4">
        <v>390</v>
      </c>
      <c r="I32" s="4">
        <v>2</v>
      </c>
      <c r="J32" s="4">
        <v>72</v>
      </c>
      <c r="L32" s="10">
        <f t="shared" si="0"/>
        <v>5.0000000000000001E-3</v>
      </c>
      <c r="M32" s="30"/>
      <c r="N32" s="6"/>
      <c r="O32" s="7"/>
      <c r="P32" s="7"/>
    </row>
    <row r="33" spans="2:16" ht="15" thickBot="1">
      <c r="B33" s="5" t="s">
        <v>87</v>
      </c>
      <c r="C33" s="4">
        <v>359</v>
      </c>
      <c r="D33" s="2">
        <v>168</v>
      </c>
      <c r="E33" s="4">
        <v>4</v>
      </c>
      <c r="F33" s="3">
        <v>2</v>
      </c>
      <c r="G33" s="4"/>
      <c r="H33" s="4">
        <v>355</v>
      </c>
      <c r="I33" s="4"/>
      <c r="J33" s="4">
        <v>4</v>
      </c>
      <c r="L33" s="10">
        <f t="shared" si="0"/>
        <v>1.1142061281337047E-2</v>
      </c>
      <c r="M33" s="30"/>
      <c r="N33" s="6"/>
      <c r="O33" s="7"/>
      <c r="P33" s="7"/>
    </row>
    <row r="34" spans="2:16" ht="15" thickBot="1">
      <c r="B34" s="5" t="s">
        <v>64</v>
      </c>
      <c r="C34" s="4">
        <v>355</v>
      </c>
      <c r="D34" s="2">
        <v>68</v>
      </c>
      <c r="E34" s="4">
        <v>5</v>
      </c>
      <c r="F34" s="4"/>
      <c r="G34" s="4">
        <v>13</v>
      </c>
      <c r="H34" s="4">
        <v>337</v>
      </c>
      <c r="I34" s="4">
        <v>3</v>
      </c>
      <c r="J34" s="4">
        <v>9</v>
      </c>
      <c r="L34" s="10">
        <f t="shared" si="0"/>
        <v>2.2535211267605635E-2</v>
      </c>
      <c r="M34" s="30"/>
      <c r="N34" s="6"/>
      <c r="O34" s="7"/>
      <c r="P34" s="7"/>
    </row>
    <row r="35" spans="2:16" ht="15" thickBot="1">
      <c r="B35" s="5" t="s">
        <v>41</v>
      </c>
      <c r="C35" s="4">
        <v>345</v>
      </c>
      <c r="D35" s="2">
        <v>32</v>
      </c>
      <c r="E35" s="4"/>
      <c r="F35" s="4"/>
      <c r="G35" s="4">
        <v>124</v>
      </c>
      <c r="H35" s="4">
        <v>221</v>
      </c>
      <c r="I35" s="4">
        <v>14</v>
      </c>
      <c r="J35" s="4">
        <v>59</v>
      </c>
      <c r="L35" s="10">
        <f t="shared" si="0"/>
        <v>4.0579710144927533E-2</v>
      </c>
      <c r="M35" s="30"/>
      <c r="N35" s="6"/>
      <c r="O35" s="7"/>
      <c r="P35" s="7"/>
    </row>
    <row r="36" spans="2:16" ht="15" thickBot="1">
      <c r="B36" s="5" t="s">
        <v>72</v>
      </c>
      <c r="C36" s="4">
        <v>342</v>
      </c>
      <c r="D36" s="2">
        <v>104</v>
      </c>
      <c r="E36" s="4"/>
      <c r="F36" s="4"/>
      <c r="G36" s="4"/>
      <c r="H36" s="4">
        <v>342</v>
      </c>
      <c r="I36" s="4">
        <v>6</v>
      </c>
      <c r="J36" s="4">
        <v>18</v>
      </c>
      <c r="L36" s="10">
        <f t="shared" si="0"/>
        <v>1.7543859649122806E-2</v>
      </c>
      <c r="M36" s="30"/>
      <c r="N36" s="6"/>
      <c r="O36" s="7"/>
      <c r="P36" s="7"/>
    </row>
    <row r="37" spans="2:16" ht="15" thickBot="1">
      <c r="B37" s="5" t="s">
        <v>33</v>
      </c>
      <c r="C37" s="4">
        <v>335</v>
      </c>
      <c r="D37" s="2">
        <v>132</v>
      </c>
      <c r="E37" s="4">
        <v>4</v>
      </c>
      <c r="F37" s="3">
        <v>2</v>
      </c>
      <c r="G37" s="4">
        <v>6</v>
      </c>
      <c r="H37" s="4">
        <v>325</v>
      </c>
      <c r="I37" s="4">
        <v>1</v>
      </c>
      <c r="J37" s="4">
        <v>535</v>
      </c>
      <c r="L37" s="10">
        <f t="shared" si="0"/>
        <v>1.4925373134328358E-2</v>
      </c>
      <c r="M37" s="30"/>
      <c r="N37" s="6"/>
      <c r="O37" s="7"/>
      <c r="P37" s="7"/>
    </row>
    <row r="38" spans="2:16" ht="15" thickBot="1">
      <c r="B38" s="5" t="s">
        <v>20</v>
      </c>
      <c r="C38" s="4">
        <v>330</v>
      </c>
      <c r="D38" s="2">
        <v>80</v>
      </c>
      <c r="E38" s="4"/>
      <c r="F38" s="4"/>
      <c r="G38" s="4">
        <v>5</v>
      </c>
      <c r="H38" s="4">
        <v>325</v>
      </c>
      <c r="I38" s="4">
        <v>1</v>
      </c>
      <c r="J38" s="4">
        <v>967</v>
      </c>
      <c r="L38" s="10">
        <f t="shared" si="0"/>
        <v>3.0303030303030303E-3</v>
      </c>
      <c r="M38" s="30"/>
      <c r="N38" s="6"/>
      <c r="O38" s="7"/>
      <c r="P38" s="7"/>
    </row>
    <row r="39" spans="2:16" ht="15" thickBot="1">
      <c r="B39" s="5" t="s">
        <v>30</v>
      </c>
      <c r="C39" s="4">
        <v>319</v>
      </c>
      <c r="D39" s="2">
        <v>33</v>
      </c>
      <c r="E39" s="4">
        <v>1</v>
      </c>
      <c r="F39" s="4"/>
      <c r="G39" s="4"/>
      <c r="H39" s="4">
        <v>318</v>
      </c>
      <c r="I39" s="4">
        <v>6</v>
      </c>
      <c r="J39" s="4">
        <v>153</v>
      </c>
      <c r="L39" s="10">
        <f t="shared" si="0"/>
        <v>2.1943573667711599E-2</v>
      </c>
      <c r="M39" s="30"/>
      <c r="N39" s="6"/>
      <c r="O39" s="7"/>
      <c r="P39" s="7"/>
    </row>
    <row r="40" spans="2:16" ht="15" thickBot="1">
      <c r="B40" s="5" t="s">
        <v>146</v>
      </c>
      <c r="C40" s="4">
        <v>308</v>
      </c>
      <c r="D40" s="2">
        <v>81</v>
      </c>
      <c r="E40" s="4">
        <v>25</v>
      </c>
      <c r="F40" s="3">
        <v>6</v>
      </c>
      <c r="G40" s="4">
        <v>15</v>
      </c>
      <c r="H40" s="4">
        <v>268</v>
      </c>
      <c r="I40" s="4"/>
      <c r="J40" s="4">
        <v>1</v>
      </c>
      <c r="L40" s="10">
        <f t="shared" si="0"/>
        <v>8.1168831168831168E-2</v>
      </c>
      <c r="M40" s="30"/>
      <c r="N40" s="6"/>
      <c r="O40" s="7"/>
      <c r="P40" s="7"/>
    </row>
    <row r="41" spans="2:16" ht="15" thickBot="1">
      <c r="B41" s="5" t="s">
        <v>18</v>
      </c>
      <c r="C41" s="4">
        <v>278</v>
      </c>
      <c r="D41" s="2">
        <v>22</v>
      </c>
      <c r="E41" s="4">
        <v>1</v>
      </c>
      <c r="F41" s="4"/>
      <c r="G41" s="4">
        <v>110</v>
      </c>
      <c r="H41" s="4">
        <v>167</v>
      </c>
      <c r="I41" s="4">
        <v>4</v>
      </c>
      <c r="J41" s="4">
        <v>163</v>
      </c>
      <c r="L41" s="10">
        <f t="shared" si="0"/>
        <v>1.7985611510791366E-2</v>
      </c>
      <c r="M41" s="30"/>
      <c r="N41" s="6"/>
      <c r="O41" s="7"/>
      <c r="P41" s="7"/>
    </row>
    <row r="42" spans="2:16" ht="15" thickBot="1">
      <c r="B42" s="5" t="s">
        <v>80</v>
      </c>
      <c r="C42" s="4">
        <v>277</v>
      </c>
      <c r="D42" s="2">
        <v>17</v>
      </c>
      <c r="E42" s="4"/>
      <c r="F42" s="4"/>
      <c r="G42" s="4">
        <v>25</v>
      </c>
      <c r="H42" s="4">
        <v>252</v>
      </c>
      <c r="I42" s="4">
        <v>5</v>
      </c>
      <c r="J42" s="4">
        <v>14</v>
      </c>
      <c r="L42" s="10">
        <f t="shared" si="0"/>
        <v>1.8050541516245487E-2</v>
      </c>
      <c r="M42" s="30"/>
      <c r="N42" s="6"/>
      <c r="O42" s="7"/>
      <c r="P42" s="7"/>
    </row>
    <row r="43" spans="2:16" ht="15" thickBot="1">
      <c r="B43" s="5" t="s">
        <v>148</v>
      </c>
      <c r="C43" s="4">
        <v>274</v>
      </c>
      <c r="D43" s="2">
        <v>36</v>
      </c>
      <c r="E43" s="4"/>
      <c r="F43" s="4"/>
      <c r="G43" s="4">
        <v>8</v>
      </c>
      <c r="H43" s="4">
        <v>266</v>
      </c>
      <c r="I43" s="4"/>
      <c r="J43" s="4">
        <v>8</v>
      </c>
      <c r="L43" s="10">
        <f t="shared" si="0"/>
        <v>0</v>
      </c>
      <c r="M43" s="30"/>
      <c r="N43" s="6"/>
      <c r="O43" s="7"/>
      <c r="P43" s="7"/>
    </row>
    <row r="44" spans="2:16" ht="15" thickBot="1">
      <c r="B44" s="5" t="s">
        <v>109</v>
      </c>
      <c r="C44" s="4">
        <v>272</v>
      </c>
      <c r="D44" s="2">
        <v>60</v>
      </c>
      <c r="E44" s="4">
        <v>1</v>
      </c>
      <c r="F44" s="4"/>
      <c r="G44" s="4">
        <v>42</v>
      </c>
      <c r="H44" s="4">
        <v>229</v>
      </c>
      <c r="I44" s="4">
        <v>1</v>
      </c>
      <c r="J44" s="4">
        <v>4</v>
      </c>
      <c r="L44" s="10">
        <f t="shared" si="0"/>
        <v>7.3529411764705881E-3</v>
      </c>
      <c r="M44" s="30"/>
      <c r="N44" s="6"/>
      <c r="O44" s="7"/>
      <c r="P44" s="7"/>
    </row>
    <row r="45" spans="2:16" ht="15" thickBot="1">
      <c r="B45" s="5" t="s">
        <v>34</v>
      </c>
      <c r="C45" s="4">
        <v>267</v>
      </c>
      <c r="D45" s="2">
        <v>9</v>
      </c>
      <c r="E45" s="4"/>
      <c r="F45" s="4"/>
      <c r="G45" s="4">
        <v>1</v>
      </c>
      <c r="H45" s="4">
        <v>266</v>
      </c>
      <c r="I45" s="4">
        <v>1</v>
      </c>
      <c r="J45" s="4">
        <v>201</v>
      </c>
      <c r="L45" s="10">
        <f t="shared" si="0"/>
        <v>3.7453183520599251E-3</v>
      </c>
      <c r="M45" s="30"/>
      <c r="N45" s="6"/>
      <c r="O45" s="7"/>
      <c r="P45" s="7"/>
    </row>
    <row r="46" spans="2:16" ht="15" thickBot="1">
      <c r="B46" s="5" t="s">
        <v>115</v>
      </c>
      <c r="C46" s="4">
        <v>260</v>
      </c>
      <c r="D46" s="2">
        <v>92</v>
      </c>
      <c r="E46" s="4">
        <v>3</v>
      </c>
      <c r="F46" s="4"/>
      <c r="G46" s="4">
        <v>1</v>
      </c>
      <c r="H46" s="4">
        <v>256</v>
      </c>
      <c r="I46" s="4">
        <v>2</v>
      </c>
      <c r="J46" s="4">
        <v>15</v>
      </c>
      <c r="L46" s="10">
        <f t="shared" si="0"/>
        <v>1.9230769230769232E-2</v>
      </c>
      <c r="M46" s="30"/>
      <c r="N46" s="6"/>
      <c r="O46" s="7"/>
      <c r="P46" s="7"/>
    </row>
    <row r="47" spans="2:16" ht="15" thickBot="1">
      <c r="B47" s="5" t="s">
        <v>104</v>
      </c>
      <c r="C47" s="4">
        <v>256</v>
      </c>
      <c r="D47" s="2">
        <v>46</v>
      </c>
      <c r="E47" s="4">
        <v>7</v>
      </c>
      <c r="F47" s="3">
        <v>1</v>
      </c>
      <c r="G47" s="4">
        <v>42</v>
      </c>
      <c r="H47" s="4">
        <v>207</v>
      </c>
      <c r="I47" s="4"/>
      <c r="J47" s="4">
        <v>3</v>
      </c>
      <c r="L47" s="10">
        <f t="shared" si="0"/>
        <v>2.734375E-2</v>
      </c>
      <c r="M47" s="30"/>
      <c r="N47" s="6"/>
      <c r="O47" s="7"/>
      <c r="P47" s="7"/>
    </row>
    <row r="48" spans="2:16" ht="15" thickBot="1">
      <c r="B48" s="5" t="s">
        <v>106</v>
      </c>
      <c r="C48" s="4">
        <v>234</v>
      </c>
      <c r="D48" s="2">
        <v>89</v>
      </c>
      <c r="E48" s="4">
        <v>1</v>
      </c>
      <c r="F48" s="3">
        <v>1</v>
      </c>
      <c r="G48" s="4">
        <v>1</v>
      </c>
      <c r="H48" s="4">
        <v>232</v>
      </c>
      <c r="I48" s="4">
        <v>7</v>
      </c>
      <c r="J48" s="4">
        <v>7</v>
      </c>
      <c r="L48" s="10">
        <f t="shared" si="0"/>
        <v>3.4188034188034191E-2</v>
      </c>
      <c r="M48" s="30"/>
      <c r="N48" s="6"/>
      <c r="O48" s="7"/>
      <c r="P48" s="7"/>
    </row>
    <row r="49" spans="2:16" ht="15" thickBot="1">
      <c r="B49" s="5" t="s">
        <v>126</v>
      </c>
      <c r="C49" s="4">
        <v>217</v>
      </c>
      <c r="D49" s="2">
        <v>15</v>
      </c>
      <c r="E49" s="4">
        <v>17</v>
      </c>
      <c r="F49" s="4"/>
      <c r="G49" s="4">
        <v>8</v>
      </c>
      <c r="H49" s="4">
        <v>192</v>
      </c>
      <c r="I49" s="4">
        <v>1</v>
      </c>
      <c r="J49" s="4">
        <v>2</v>
      </c>
      <c r="L49" s="10">
        <f t="shared" si="0"/>
        <v>8.294930875576037E-2</v>
      </c>
      <c r="M49" s="30"/>
      <c r="N49" s="6"/>
      <c r="O49" s="7"/>
      <c r="P49" s="7"/>
    </row>
    <row r="50" spans="2:16" ht="15" thickBot="1">
      <c r="B50" s="5" t="s">
        <v>19</v>
      </c>
      <c r="C50" s="4">
        <v>208</v>
      </c>
      <c r="D50" s="2">
        <v>15</v>
      </c>
      <c r="E50" s="4">
        <v>4</v>
      </c>
      <c r="F50" s="4"/>
      <c r="G50" s="4">
        <v>98</v>
      </c>
      <c r="H50" s="4">
        <v>106</v>
      </c>
      <c r="I50" s="4">
        <v>4</v>
      </c>
      <c r="J50" s="4">
        <v>28</v>
      </c>
      <c r="L50" s="10">
        <f t="shared" si="0"/>
        <v>3.8461538461538464E-2</v>
      </c>
      <c r="M50" s="30"/>
      <c r="N50" s="6"/>
      <c r="O50" s="7"/>
      <c r="P50" s="7"/>
    </row>
    <row r="51" spans="2:16" ht="15" thickBot="1">
      <c r="B51" s="5" t="s">
        <v>24</v>
      </c>
      <c r="C51" s="4">
        <v>199</v>
      </c>
      <c r="D51" s="2">
        <v>52</v>
      </c>
      <c r="E51" s="4">
        <v>1</v>
      </c>
      <c r="F51" s="3">
        <v>1</v>
      </c>
      <c r="G51" s="4">
        <v>8</v>
      </c>
      <c r="H51" s="4">
        <v>190</v>
      </c>
      <c r="I51" s="4"/>
      <c r="J51" s="4">
        <v>1</v>
      </c>
      <c r="L51" s="10">
        <f t="shared" si="0"/>
        <v>5.0251256281407036E-3</v>
      </c>
      <c r="M51" s="30"/>
      <c r="N51" s="6"/>
      <c r="O51" s="7"/>
      <c r="P51" s="7"/>
    </row>
    <row r="52" spans="2:16" ht="15" thickBot="1">
      <c r="B52" s="5" t="s">
        <v>113</v>
      </c>
      <c r="C52" s="4">
        <v>194</v>
      </c>
      <c r="D52" s="2">
        <v>25</v>
      </c>
      <c r="E52" s="4">
        <v>4</v>
      </c>
      <c r="F52" s="3">
        <v>1</v>
      </c>
      <c r="G52" s="4">
        <v>20</v>
      </c>
      <c r="H52" s="4">
        <v>170</v>
      </c>
      <c r="I52" s="4"/>
      <c r="J52" s="4">
        <v>0.1</v>
      </c>
      <c r="L52" s="10">
        <f t="shared" si="0"/>
        <v>2.0618556701030927E-2</v>
      </c>
      <c r="M52" s="30"/>
      <c r="N52" s="6"/>
      <c r="O52" s="7"/>
      <c r="P52" s="7"/>
    </row>
    <row r="53" spans="2:16" ht="15" thickBot="1">
      <c r="B53" s="5" t="s">
        <v>149</v>
      </c>
      <c r="C53" s="4">
        <v>192</v>
      </c>
      <c r="D53" s="2">
        <v>28</v>
      </c>
      <c r="E53" s="4">
        <v>13</v>
      </c>
      <c r="F53" s="3">
        <v>1</v>
      </c>
      <c r="G53" s="4">
        <v>49</v>
      </c>
      <c r="H53" s="4">
        <v>130</v>
      </c>
      <c r="I53" s="4"/>
      <c r="J53" s="4">
        <v>5</v>
      </c>
      <c r="L53" s="10">
        <f t="shared" si="0"/>
        <v>6.7708333333333329E-2</v>
      </c>
      <c r="M53" s="30"/>
      <c r="N53" s="6"/>
      <c r="O53" s="7"/>
      <c r="P53" s="7"/>
    </row>
    <row r="54" spans="2:16" ht="15" thickBot="1">
      <c r="B54" s="5" t="s">
        <v>74</v>
      </c>
      <c r="C54" s="4">
        <v>157</v>
      </c>
      <c r="D54" s="2">
        <v>24</v>
      </c>
      <c r="E54" s="4">
        <v>4</v>
      </c>
      <c r="F54" s="4"/>
      <c r="G54" s="4">
        <v>4</v>
      </c>
      <c r="H54" s="4">
        <v>149</v>
      </c>
      <c r="I54" s="4">
        <v>3</v>
      </c>
      <c r="J54" s="4">
        <v>23</v>
      </c>
      <c r="L54" s="10">
        <f t="shared" si="0"/>
        <v>4.4585987261146494E-2</v>
      </c>
      <c r="M54" s="30"/>
      <c r="N54" s="6"/>
      <c r="O54" s="7"/>
      <c r="P54" s="7"/>
    </row>
    <row r="55" spans="2:16" ht="15" thickBot="1">
      <c r="B55" s="5" t="s">
        <v>70</v>
      </c>
      <c r="C55" s="4">
        <v>150</v>
      </c>
      <c r="D55" s="2">
        <v>34</v>
      </c>
      <c r="E55" s="4"/>
      <c r="F55" s="4"/>
      <c r="G55" s="4"/>
      <c r="H55" s="4">
        <v>150</v>
      </c>
      <c r="I55" s="4"/>
      <c r="J55" s="4">
        <v>3</v>
      </c>
      <c r="L55" s="10">
        <f t="shared" si="0"/>
        <v>0</v>
      </c>
      <c r="M55" s="30"/>
      <c r="N55" s="6"/>
      <c r="O55" s="7"/>
      <c r="P55" s="7"/>
    </row>
    <row r="56" spans="2:16" ht="15" thickBot="1">
      <c r="B56" s="5" t="s">
        <v>153</v>
      </c>
      <c r="C56" s="4">
        <v>148</v>
      </c>
      <c r="D56" s="2">
        <v>6</v>
      </c>
      <c r="E56" s="4"/>
      <c r="F56" s="4"/>
      <c r="G56" s="4">
        <v>18</v>
      </c>
      <c r="H56" s="4">
        <v>130</v>
      </c>
      <c r="I56" s="4">
        <v>5</v>
      </c>
      <c r="J56" s="4">
        <v>35</v>
      </c>
      <c r="L56" s="10">
        <f t="shared" si="0"/>
        <v>3.3783783783783786E-2</v>
      </c>
      <c r="M56" s="30"/>
      <c r="N56" s="6"/>
      <c r="O56" s="7"/>
      <c r="P56" s="7"/>
    </row>
    <row r="57" spans="2:16" ht="15" thickBot="1">
      <c r="B57" s="5" t="s">
        <v>67</v>
      </c>
      <c r="C57" s="4">
        <v>144</v>
      </c>
      <c r="D57" s="2">
        <v>4</v>
      </c>
      <c r="E57" s="4">
        <v>14</v>
      </c>
      <c r="F57" s="4"/>
      <c r="G57" s="4">
        <v>4</v>
      </c>
      <c r="H57" s="4">
        <v>126</v>
      </c>
      <c r="I57" s="4">
        <v>12</v>
      </c>
      <c r="J57" s="1">
        <v>4244</v>
      </c>
      <c r="L57" s="10">
        <f t="shared" si="0"/>
        <v>0.18055555555555555</v>
      </c>
      <c r="M57" s="30"/>
      <c r="N57" s="6"/>
      <c r="O57" s="7"/>
      <c r="P57" s="7"/>
    </row>
    <row r="58" spans="2:16" ht="15" thickBot="1">
      <c r="B58" s="5" t="s">
        <v>16</v>
      </c>
      <c r="C58" s="4">
        <v>140</v>
      </c>
      <c r="D58" s="2">
        <v>27</v>
      </c>
      <c r="E58" s="4"/>
      <c r="F58" s="4"/>
      <c r="G58" s="4">
        <v>31</v>
      </c>
      <c r="H58" s="4">
        <v>109</v>
      </c>
      <c r="I58" s="4">
        <v>2</v>
      </c>
      <c r="J58" s="4">
        <v>14</v>
      </c>
      <c r="L58" s="10">
        <f t="shared" si="0"/>
        <v>1.4285714285714285E-2</v>
      </c>
      <c r="M58" s="30"/>
      <c r="N58" s="6"/>
      <c r="O58" s="7"/>
      <c r="P58" s="7"/>
    </row>
    <row r="59" spans="2:16" ht="15" thickBot="1">
      <c r="B59" s="5" t="s">
        <v>91</v>
      </c>
      <c r="C59" s="4">
        <v>137</v>
      </c>
      <c r="D59" s="2">
        <v>28</v>
      </c>
      <c r="E59" s="4">
        <v>1</v>
      </c>
      <c r="F59" s="4"/>
      <c r="G59" s="4">
        <v>1</v>
      </c>
      <c r="H59" s="4">
        <v>135</v>
      </c>
      <c r="I59" s="4">
        <v>7</v>
      </c>
      <c r="J59" s="4">
        <v>32</v>
      </c>
      <c r="L59" s="10">
        <f t="shared" si="0"/>
        <v>5.8394160583941604E-2</v>
      </c>
      <c r="M59" s="30"/>
      <c r="N59" s="6"/>
      <c r="O59" s="7"/>
      <c r="P59" s="7"/>
    </row>
    <row r="60" spans="2:16" ht="15" thickBot="1">
      <c r="B60" s="5" t="s">
        <v>127</v>
      </c>
      <c r="C60" s="4">
        <v>128</v>
      </c>
      <c r="D60" s="2">
        <v>31</v>
      </c>
      <c r="E60" s="4">
        <v>3</v>
      </c>
      <c r="F60" s="3">
        <v>1</v>
      </c>
      <c r="G60" s="4">
        <v>3</v>
      </c>
      <c r="H60" s="4">
        <v>122</v>
      </c>
      <c r="I60" s="4"/>
      <c r="J60" s="4">
        <v>3</v>
      </c>
      <c r="L60" s="10">
        <f t="shared" si="0"/>
        <v>2.34375E-2</v>
      </c>
      <c r="M60" s="30"/>
      <c r="N60" s="6"/>
      <c r="O60" s="7"/>
      <c r="P60" s="7"/>
    </row>
    <row r="61" spans="2:16" ht="15" thickBot="1">
      <c r="B61" s="5" t="s">
        <v>56</v>
      </c>
      <c r="C61" s="4">
        <v>124</v>
      </c>
      <c r="D61" s="2">
        <v>19</v>
      </c>
      <c r="E61" s="4"/>
      <c r="F61" s="4"/>
      <c r="G61" s="4"/>
      <c r="H61" s="4">
        <v>124</v>
      </c>
      <c r="I61" s="4">
        <v>2</v>
      </c>
      <c r="J61" s="4">
        <v>23</v>
      </c>
      <c r="L61" s="10">
        <f t="shared" si="0"/>
        <v>1.6129032258064516E-2</v>
      </c>
      <c r="M61" s="30"/>
      <c r="N61" s="6"/>
      <c r="O61" s="7"/>
      <c r="P61" s="7"/>
    </row>
    <row r="62" spans="2:16" ht="15" thickBot="1">
      <c r="B62" s="5" t="s">
        <v>93</v>
      </c>
      <c r="C62" s="4">
        <v>122</v>
      </c>
      <c r="D62" s="2">
        <v>12</v>
      </c>
      <c r="E62" s="4"/>
      <c r="F62" s="4"/>
      <c r="G62" s="4">
        <v>1</v>
      </c>
      <c r="H62" s="4">
        <v>121</v>
      </c>
      <c r="I62" s="4">
        <v>2</v>
      </c>
      <c r="J62" s="4">
        <v>41</v>
      </c>
      <c r="L62" s="10">
        <f t="shared" si="0"/>
        <v>1.6393442622950821E-2</v>
      </c>
      <c r="M62" s="30"/>
      <c r="N62" s="6"/>
      <c r="O62" s="7"/>
      <c r="P62" s="7"/>
    </row>
    <row r="63" spans="2:16" ht="15" thickBot="1">
      <c r="B63" s="5" t="s">
        <v>129</v>
      </c>
      <c r="C63" s="4">
        <v>118</v>
      </c>
      <c r="D63" s="2">
        <v>25</v>
      </c>
      <c r="E63" s="4">
        <v>1</v>
      </c>
      <c r="F63" s="3">
        <v>1</v>
      </c>
      <c r="G63" s="4">
        <v>4</v>
      </c>
      <c r="H63" s="4">
        <v>113</v>
      </c>
      <c r="I63" s="4">
        <v>1</v>
      </c>
      <c r="J63" s="4">
        <v>0.9</v>
      </c>
      <c r="L63" s="10">
        <f t="shared" si="0"/>
        <v>1.6949152542372881E-2</v>
      </c>
      <c r="M63" s="30"/>
      <c r="N63" s="6"/>
      <c r="O63" s="7"/>
      <c r="P63" s="7"/>
    </row>
    <row r="64" spans="2:16" ht="15" thickBot="1">
      <c r="B64" s="5" t="s">
        <v>75</v>
      </c>
      <c r="C64" s="4">
        <v>110</v>
      </c>
      <c r="D64" s="2">
        <v>21</v>
      </c>
      <c r="E64" s="4">
        <v>1</v>
      </c>
      <c r="F64" s="3">
        <v>1</v>
      </c>
      <c r="G64" s="4">
        <v>5</v>
      </c>
      <c r="H64" s="4">
        <v>104</v>
      </c>
      <c r="I64" s="4"/>
      <c r="J64" s="4">
        <v>27</v>
      </c>
      <c r="L64" s="10">
        <f t="shared" si="0"/>
        <v>9.0909090909090905E-3</v>
      </c>
      <c r="M64" s="30"/>
      <c r="N64" s="6"/>
      <c r="O64" s="7"/>
      <c r="P64" s="7"/>
    </row>
    <row r="65" spans="2:16" ht="15" thickBot="1">
      <c r="B65" s="5" t="s">
        <v>45</v>
      </c>
      <c r="C65" s="4">
        <v>108</v>
      </c>
      <c r="D65" s="2">
        <v>8</v>
      </c>
      <c r="E65" s="4">
        <v>1</v>
      </c>
      <c r="F65" s="4"/>
      <c r="G65" s="4">
        <v>26</v>
      </c>
      <c r="H65" s="4">
        <v>81</v>
      </c>
      <c r="I65" s="4"/>
      <c r="J65" s="4">
        <v>5</v>
      </c>
      <c r="L65" s="10">
        <f t="shared" si="0"/>
        <v>9.2592592592592587E-3</v>
      </c>
      <c r="M65" s="30"/>
      <c r="N65" s="6"/>
      <c r="O65" s="7"/>
      <c r="P65" s="7"/>
    </row>
    <row r="66" spans="2:16" ht="15" thickBot="1">
      <c r="B66" s="5" t="s">
        <v>98</v>
      </c>
      <c r="C66" s="4">
        <v>108</v>
      </c>
      <c r="D66" s="2">
        <v>15</v>
      </c>
      <c r="E66" s="4"/>
      <c r="F66" s="4"/>
      <c r="G66" s="4">
        <v>1</v>
      </c>
      <c r="H66" s="4">
        <v>107</v>
      </c>
      <c r="I66" s="4"/>
      <c r="J66" s="4">
        <v>2</v>
      </c>
      <c r="L66" s="10">
        <f t="shared" si="0"/>
        <v>0</v>
      </c>
      <c r="M66" s="30"/>
      <c r="N66" s="6"/>
      <c r="O66" s="7"/>
      <c r="P66" s="7"/>
    </row>
    <row r="67" spans="2:16" ht="15" thickBot="1">
      <c r="B67" s="5" t="s">
        <v>57</v>
      </c>
      <c r="C67" s="4">
        <v>107</v>
      </c>
      <c r="D67" s="2">
        <v>15</v>
      </c>
      <c r="E67" s="4">
        <v>3</v>
      </c>
      <c r="F67" s="3">
        <v>1</v>
      </c>
      <c r="G67" s="4"/>
      <c r="H67" s="4">
        <v>104</v>
      </c>
      <c r="I67" s="4"/>
      <c r="J67" s="4">
        <v>15</v>
      </c>
      <c r="L67" s="10">
        <f t="shared" si="0"/>
        <v>2.8037383177570093E-2</v>
      </c>
      <c r="M67" s="30"/>
      <c r="N67" s="6"/>
      <c r="O67" s="7"/>
      <c r="P67" s="7"/>
    </row>
    <row r="68" spans="2:16" ht="15" thickBot="1">
      <c r="B68" s="5" t="s">
        <v>111</v>
      </c>
      <c r="C68" s="4">
        <v>103</v>
      </c>
      <c r="D68" s="2">
        <v>14</v>
      </c>
      <c r="E68" s="4"/>
      <c r="F68" s="4"/>
      <c r="G68" s="4">
        <v>1</v>
      </c>
      <c r="H68" s="4">
        <v>102</v>
      </c>
      <c r="I68" s="4">
        <v>4</v>
      </c>
      <c r="J68" s="4">
        <v>12</v>
      </c>
      <c r="L68" s="10">
        <f t="shared" ref="L68:L131" si="1">(E68+I68)/C68</f>
        <v>3.8834951456310676E-2</v>
      </c>
      <c r="M68" s="30"/>
      <c r="N68" s="6"/>
      <c r="O68" s="7"/>
      <c r="P68" s="7"/>
    </row>
    <row r="69" spans="2:16" ht="15" thickBot="1">
      <c r="B69" s="5" t="s">
        <v>143</v>
      </c>
      <c r="C69" s="4">
        <v>90</v>
      </c>
      <c r="D69" s="2">
        <v>15</v>
      </c>
      <c r="E69" s="4">
        <v>9</v>
      </c>
      <c r="F69" s="3">
        <v>2</v>
      </c>
      <c r="G69" s="4">
        <v>32</v>
      </c>
      <c r="H69" s="4">
        <v>49</v>
      </c>
      <c r="I69" s="4"/>
      <c r="J69" s="4">
        <v>2</v>
      </c>
      <c r="L69" s="10">
        <f t="shared" si="1"/>
        <v>0.1</v>
      </c>
      <c r="M69" s="30"/>
      <c r="N69" s="6"/>
      <c r="O69" s="7"/>
      <c r="P69" s="7"/>
    </row>
    <row r="70" spans="2:16" ht="15" thickBot="1">
      <c r="B70" s="5" t="s">
        <v>90</v>
      </c>
      <c r="C70" s="4">
        <v>87</v>
      </c>
      <c r="D70" s="2">
        <v>18</v>
      </c>
      <c r="E70" s="4">
        <v>1</v>
      </c>
      <c r="F70" s="4"/>
      <c r="G70" s="4"/>
      <c r="H70" s="4">
        <v>86</v>
      </c>
      <c r="I70" s="4">
        <v>2</v>
      </c>
      <c r="J70" s="4">
        <v>17</v>
      </c>
      <c r="L70" s="10">
        <f t="shared" si="1"/>
        <v>3.4482758620689655E-2</v>
      </c>
      <c r="M70" s="30"/>
      <c r="N70" s="6"/>
      <c r="O70" s="7"/>
      <c r="P70" s="7"/>
    </row>
    <row r="71" spans="2:16" ht="15" thickBot="1">
      <c r="B71" s="5" t="s">
        <v>28</v>
      </c>
      <c r="C71" s="4">
        <v>86</v>
      </c>
      <c r="D71" s="2">
        <v>15</v>
      </c>
      <c r="E71" s="4"/>
      <c r="F71" s="4"/>
      <c r="G71" s="4">
        <v>1</v>
      </c>
      <c r="H71" s="4">
        <v>85</v>
      </c>
      <c r="I71" s="4"/>
      <c r="J71" s="4">
        <v>46</v>
      </c>
      <c r="L71" s="10">
        <f t="shared" si="1"/>
        <v>0</v>
      </c>
      <c r="M71" s="30"/>
      <c r="N71" s="6"/>
      <c r="O71" s="7"/>
      <c r="P71" s="7"/>
    </row>
    <row r="72" spans="2:16" ht="15" thickBot="1">
      <c r="B72" s="5" t="s">
        <v>32</v>
      </c>
      <c r="C72" s="4">
        <v>85</v>
      </c>
      <c r="D72" s="2">
        <v>9</v>
      </c>
      <c r="E72" s="4"/>
      <c r="F72" s="4"/>
      <c r="G72" s="4">
        <v>16</v>
      </c>
      <c r="H72" s="4">
        <v>69</v>
      </c>
      <c r="I72" s="4"/>
      <c r="J72" s="4">
        <v>0.9</v>
      </c>
      <c r="L72" s="10">
        <f t="shared" si="1"/>
        <v>0</v>
      </c>
      <c r="M72" s="30"/>
      <c r="N72" s="6"/>
      <c r="O72" s="7"/>
      <c r="P72" s="7"/>
    </row>
    <row r="73" spans="2:16" ht="15" thickBot="1">
      <c r="B73" s="5" t="s">
        <v>82</v>
      </c>
      <c r="C73" s="4">
        <v>79</v>
      </c>
      <c r="D73" s="4"/>
      <c r="E73" s="4"/>
      <c r="F73" s="4"/>
      <c r="G73" s="4"/>
      <c r="H73" s="4">
        <v>79</v>
      </c>
      <c r="I73" s="4"/>
      <c r="J73" s="4">
        <v>23</v>
      </c>
      <c r="L73" s="10">
        <f t="shared" si="1"/>
        <v>0</v>
      </c>
      <c r="M73" s="30"/>
      <c r="N73" s="6"/>
      <c r="O73" s="7"/>
      <c r="P73" s="7"/>
    </row>
    <row r="74" spans="2:16" ht="15" thickBot="1">
      <c r="B74" s="5" t="s">
        <v>154</v>
      </c>
      <c r="C74" s="4">
        <v>74</v>
      </c>
      <c r="D74" s="2">
        <v>21</v>
      </c>
      <c r="E74" s="4"/>
      <c r="F74" s="4"/>
      <c r="G74" s="4">
        <v>1</v>
      </c>
      <c r="H74" s="4">
        <v>73</v>
      </c>
      <c r="I74" s="4"/>
      <c r="J74" s="4">
        <v>958</v>
      </c>
      <c r="L74" s="10">
        <f t="shared" si="1"/>
        <v>0</v>
      </c>
      <c r="M74" s="30"/>
      <c r="N74" s="6"/>
      <c r="O74" s="7"/>
      <c r="P74" s="7"/>
    </row>
    <row r="75" spans="2:16" ht="15" thickBot="1">
      <c r="B75" s="5" t="s">
        <v>61</v>
      </c>
      <c r="C75" s="4">
        <v>73</v>
      </c>
      <c r="D75" s="2">
        <v>15</v>
      </c>
      <c r="E75" s="4">
        <v>1</v>
      </c>
      <c r="F75" s="4"/>
      <c r="G75" s="4">
        <v>2</v>
      </c>
      <c r="H75" s="4">
        <v>70</v>
      </c>
      <c r="I75" s="4">
        <v>4</v>
      </c>
      <c r="J75" s="4">
        <v>8</v>
      </c>
      <c r="L75" s="10">
        <f t="shared" si="1"/>
        <v>6.8493150684931503E-2</v>
      </c>
      <c r="M75" s="30"/>
      <c r="N75" s="6"/>
      <c r="O75" s="7"/>
      <c r="P75" s="7"/>
    </row>
    <row r="76" spans="2:16" ht="15" thickBot="1">
      <c r="B76" s="5" t="s">
        <v>21</v>
      </c>
      <c r="C76" s="4">
        <v>73</v>
      </c>
      <c r="D76" s="2">
        <v>5</v>
      </c>
      <c r="E76" s="4"/>
      <c r="F76" s="4"/>
      <c r="G76" s="4"/>
      <c r="H76" s="4">
        <v>73</v>
      </c>
      <c r="I76" s="4">
        <v>2</v>
      </c>
      <c r="J76" s="4">
        <v>167</v>
      </c>
      <c r="L76" s="10">
        <f t="shared" si="1"/>
        <v>2.7397260273972601E-2</v>
      </c>
      <c r="M76" s="30"/>
      <c r="N76" s="6"/>
      <c r="O76" s="7"/>
      <c r="P76" s="7"/>
    </row>
    <row r="77" spans="2:16" ht="15" thickBot="1">
      <c r="B77" s="5" t="s">
        <v>17</v>
      </c>
      <c r="C77" s="4">
        <v>72</v>
      </c>
      <c r="D77" s="2">
        <v>14</v>
      </c>
      <c r="E77" s="4"/>
      <c r="F77" s="4"/>
      <c r="G77" s="4">
        <v>1</v>
      </c>
      <c r="H77" s="4">
        <v>71</v>
      </c>
      <c r="I77" s="4"/>
      <c r="J77" s="1">
        <v>1474</v>
      </c>
      <c r="L77" s="10">
        <f t="shared" si="1"/>
        <v>0</v>
      </c>
      <c r="M77" s="30"/>
      <c r="N77" s="6"/>
      <c r="O77" s="7"/>
      <c r="P77" s="7"/>
    </row>
    <row r="78" spans="2:16" ht="15" thickBot="1">
      <c r="B78" s="5" t="s">
        <v>157</v>
      </c>
      <c r="C78" s="4">
        <v>69</v>
      </c>
      <c r="D78" s="2">
        <v>13</v>
      </c>
      <c r="E78" s="4"/>
      <c r="F78" s="4"/>
      <c r="G78" s="4">
        <v>1</v>
      </c>
      <c r="H78" s="4">
        <v>68</v>
      </c>
      <c r="I78" s="4"/>
      <c r="J78" s="4">
        <v>7</v>
      </c>
      <c r="L78" s="10">
        <f t="shared" si="1"/>
        <v>0</v>
      </c>
      <c r="M78" s="30"/>
      <c r="N78" s="6"/>
      <c r="O78" s="7"/>
      <c r="P78" s="7"/>
    </row>
    <row r="79" spans="2:16" ht="15" thickBot="1">
      <c r="B79" s="5" t="s">
        <v>40</v>
      </c>
      <c r="C79" s="4">
        <v>67</v>
      </c>
      <c r="D79" s="2">
        <v>9</v>
      </c>
      <c r="E79" s="4"/>
      <c r="F79" s="4"/>
      <c r="G79" s="4"/>
      <c r="H79" s="4">
        <v>67</v>
      </c>
      <c r="I79" s="4">
        <v>1</v>
      </c>
      <c r="J79" s="4">
        <v>55</v>
      </c>
      <c r="L79" s="10">
        <f t="shared" si="1"/>
        <v>1.4925373134328358E-2</v>
      </c>
      <c r="M79" s="30"/>
      <c r="N79" s="6"/>
      <c r="O79" s="7"/>
      <c r="P79" s="7"/>
    </row>
    <row r="80" spans="2:16" ht="15" thickBot="1">
      <c r="B80" s="5" t="s">
        <v>102</v>
      </c>
      <c r="C80" s="4">
        <v>64</v>
      </c>
      <c r="D80" s="2">
        <v>5</v>
      </c>
      <c r="E80" s="4">
        <v>2</v>
      </c>
      <c r="F80" s="4"/>
      <c r="G80" s="4"/>
      <c r="H80" s="4">
        <v>62</v>
      </c>
      <c r="I80" s="4">
        <v>2</v>
      </c>
      <c r="J80" s="4">
        <v>22</v>
      </c>
      <c r="L80" s="10">
        <f t="shared" si="1"/>
        <v>6.25E-2</v>
      </c>
      <c r="M80" s="30"/>
      <c r="N80" s="6"/>
      <c r="O80" s="7"/>
      <c r="P80" s="7"/>
    </row>
    <row r="81" spans="2:16" ht="21.6" thickBot="1">
      <c r="B81" s="5" t="s">
        <v>88</v>
      </c>
      <c r="C81" s="4">
        <v>64</v>
      </c>
      <c r="D81" s="2">
        <v>25</v>
      </c>
      <c r="E81" s="4"/>
      <c r="F81" s="4"/>
      <c r="G81" s="4">
        <v>2</v>
      </c>
      <c r="H81" s="4">
        <v>62</v>
      </c>
      <c r="I81" s="4"/>
      <c r="J81" s="4">
        <v>20</v>
      </c>
      <c r="L81" s="10">
        <f t="shared" si="1"/>
        <v>0</v>
      </c>
      <c r="M81" s="30"/>
      <c r="N81" s="6"/>
      <c r="O81" s="7"/>
      <c r="P81" s="7"/>
    </row>
    <row r="82" spans="2:16" ht="15" thickBot="1">
      <c r="B82" s="5" t="s">
        <v>134</v>
      </c>
      <c r="C82" s="4">
        <v>63</v>
      </c>
      <c r="D82" s="2">
        <v>9</v>
      </c>
      <c r="E82" s="4">
        <v>2</v>
      </c>
      <c r="F82" s="4"/>
      <c r="G82" s="4">
        <v>2</v>
      </c>
      <c r="H82" s="4">
        <v>59</v>
      </c>
      <c r="I82" s="4">
        <v>1</v>
      </c>
      <c r="J82" s="4">
        <v>2</v>
      </c>
      <c r="L82" s="10">
        <f t="shared" si="1"/>
        <v>4.7619047619047616E-2</v>
      </c>
      <c r="M82" s="30"/>
      <c r="N82" s="6"/>
      <c r="O82" s="7"/>
      <c r="P82" s="7"/>
    </row>
    <row r="83" spans="2:16" ht="15" thickBot="1">
      <c r="B83" s="5" t="s">
        <v>167</v>
      </c>
      <c r="C83" s="4">
        <v>60</v>
      </c>
      <c r="D83" s="2">
        <v>9</v>
      </c>
      <c r="E83" s="4"/>
      <c r="F83" s="4"/>
      <c r="G83" s="4">
        <v>3</v>
      </c>
      <c r="H83" s="4">
        <v>57</v>
      </c>
      <c r="I83" s="4"/>
      <c r="J83" s="4">
        <v>3</v>
      </c>
      <c r="L83" s="10">
        <f t="shared" si="1"/>
        <v>0</v>
      </c>
      <c r="M83" s="30"/>
      <c r="N83" s="6"/>
      <c r="O83" s="7"/>
      <c r="P83" s="7"/>
    </row>
    <row r="84" spans="2:16" ht="15" thickBot="1">
      <c r="B84" s="5" t="s">
        <v>22</v>
      </c>
      <c r="C84" s="4">
        <v>53</v>
      </c>
      <c r="D84" s="2">
        <v>5</v>
      </c>
      <c r="E84" s="4"/>
      <c r="F84" s="4"/>
      <c r="G84" s="4">
        <v>2</v>
      </c>
      <c r="H84" s="4">
        <v>51</v>
      </c>
      <c r="I84" s="4"/>
      <c r="J84" s="4">
        <v>120</v>
      </c>
      <c r="L84" s="10">
        <f t="shared" si="1"/>
        <v>0</v>
      </c>
      <c r="M84" s="30"/>
      <c r="N84" s="6"/>
      <c r="O84" s="7"/>
      <c r="P84" s="7"/>
    </row>
    <row r="85" spans="2:16" ht="15" thickBot="1">
      <c r="B85" s="5" t="s">
        <v>42</v>
      </c>
      <c r="C85" s="4">
        <v>51</v>
      </c>
      <c r="D85" s="4"/>
      <c r="E85" s="4"/>
      <c r="F85" s="4"/>
      <c r="G85" s="4">
        <v>5</v>
      </c>
      <c r="H85" s="4">
        <v>46</v>
      </c>
      <c r="I85" s="4"/>
      <c r="J85" s="4">
        <v>5</v>
      </c>
      <c r="L85" s="10">
        <f t="shared" si="1"/>
        <v>0</v>
      </c>
      <c r="M85" s="30"/>
      <c r="N85" s="6"/>
      <c r="O85" s="7"/>
      <c r="P85" s="7"/>
    </row>
    <row r="86" spans="2:16" ht="21.6" thickBot="1">
      <c r="B86" s="5" t="s">
        <v>78</v>
      </c>
      <c r="C86" s="4">
        <v>50</v>
      </c>
      <c r="D86" s="2">
        <v>7</v>
      </c>
      <c r="E86" s="4"/>
      <c r="F86" s="4"/>
      <c r="G86" s="4">
        <v>1</v>
      </c>
      <c r="H86" s="4">
        <v>49</v>
      </c>
      <c r="I86" s="4">
        <v>1</v>
      </c>
      <c r="J86" s="4">
        <v>24</v>
      </c>
      <c r="L86" s="10">
        <f t="shared" si="1"/>
        <v>0.02</v>
      </c>
      <c r="M86" s="30"/>
      <c r="N86" s="6"/>
      <c r="O86" s="7"/>
      <c r="P86" s="7"/>
    </row>
    <row r="87" spans="2:16" ht="15" thickBot="1">
      <c r="B87" s="5" t="s">
        <v>150</v>
      </c>
      <c r="C87" s="4">
        <v>49</v>
      </c>
      <c r="D87" s="2">
        <v>13</v>
      </c>
      <c r="E87" s="4">
        <v>1</v>
      </c>
      <c r="F87" s="4"/>
      <c r="G87" s="4">
        <v>1</v>
      </c>
      <c r="H87" s="4">
        <v>47</v>
      </c>
      <c r="I87" s="4">
        <v>3</v>
      </c>
      <c r="J87" s="4">
        <v>12</v>
      </c>
      <c r="L87" s="10">
        <f t="shared" si="1"/>
        <v>8.1632653061224483E-2</v>
      </c>
      <c r="M87" s="30"/>
      <c r="N87" s="6"/>
      <c r="O87" s="7"/>
      <c r="P87" s="7"/>
    </row>
    <row r="88" spans="2:16" ht="15" thickBot="1">
      <c r="B88" s="5" t="s">
        <v>39</v>
      </c>
      <c r="C88" s="4">
        <v>48</v>
      </c>
      <c r="D88" s="2">
        <v>14</v>
      </c>
      <c r="E88" s="4"/>
      <c r="F88" s="4"/>
      <c r="G88" s="4">
        <v>1</v>
      </c>
      <c r="H88" s="4">
        <v>47</v>
      </c>
      <c r="I88" s="4">
        <v>1</v>
      </c>
      <c r="J88" s="4">
        <v>18</v>
      </c>
      <c r="L88" s="10">
        <f t="shared" si="1"/>
        <v>2.0833333333333332E-2</v>
      </c>
      <c r="M88" s="30"/>
      <c r="N88" s="6"/>
      <c r="O88" s="7"/>
      <c r="P88" s="7"/>
    </row>
    <row r="89" spans="2:16" ht="15" thickBot="1">
      <c r="B89" s="5" t="s">
        <v>161</v>
      </c>
      <c r="C89" s="4">
        <v>48</v>
      </c>
      <c r="D89" s="2">
        <v>9</v>
      </c>
      <c r="E89" s="4"/>
      <c r="F89" s="4"/>
      <c r="G89" s="4">
        <v>13</v>
      </c>
      <c r="H89" s="4">
        <v>35</v>
      </c>
      <c r="I89" s="4"/>
      <c r="J89" s="4">
        <v>9</v>
      </c>
      <c r="L89" s="10">
        <f t="shared" si="1"/>
        <v>0</v>
      </c>
      <c r="M89" s="30"/>
      <c r="N89" s="6"/>
      <c r="O89" s="7"/>
      <c r="P89" s="7"/>
    </row>
    <row r="90" spans="2:16" ht="15" thickBot="1">
      <c r="B90" s="5" t="s">
        <v>47</v>
      </c>
      <c r="C90" s="4">
        <v>47</v>
      </c>
      <c r="D90" s="2">
        <v>3</v>
      </c>
      <c r="E90" s="4"/>
      <c r="F90" s="4"/>
      <c r="G90" s="4"/>
      <c r="H90" s="4">
        <v>47</v>
      </c>
      <c r="I90" s="4"/>
      <c r="J90" s="4">
        <v>9</v>
      </c>
      <c r="L90" s="10">
        <f t="shared" si="1"/>
        <v>0</v>
      </c>
      <c r="M90" s="30"/>
      <c r="N90" s="6"/>
      <c r="O90" s="7"/>
      <c r="P90" s="7"/>
    </row>
    <row r="91" spans="2:16" ht="15" thickBot="1">
      <c r="B91" s="5" t="s">
        <v>116</v>
      </c>
      <c r="C91" s="4">
        <v>44</v>
      </c>
      <c r="D91" s="2">
        <v>8</v>
      </c>
      <c r="E91" s="4">
        <v>3</v>
      </c>
      <c r="F91" s="3">
        <v>3</v>
      </c>
      <c r="G91" s="4"/>
      <c r="H91" s="4">
        <v>41</v>
      </c>
      <c r="I91" s="4"/>
      <c r="J91" s="4">
        <v>2</v>
      </c>
      <c r="L91" s="10">
        <f t="shared" si="1"/>
        <v>6.8181818181818177E-2</v>
      </c>
      <c r="M91" s="30"/>
      <c r="N91" s="6"/>
      <c r="O91" s="7"/>
      <c r="P91" s="7"/>
    </row>
    <row r="92" spans="2:16" ht="15" thickBot="1">
      <c r="B92" s="5" t="s">
        <v>37</v>
      </c>
      <c r="C92" s="4">
        <v>44</v>
      </c>
      <c r="D92" s="2">
        <v>10</v>
      </c>
      <c r="E92" s="4">
        <v>1</v>
      </c>
      <c r="F92" s="4"/>
      <c r="G92" s="4">
        <v>7</v>
      </c>
      <c r="H92" s="4">
        <v>36</v>
      </c>
      <c r="I92" s="4"/>
      <c r="J92" s="4">
        <v>4</v>
      </c>
      <c r="L92" s="10">
        <f t="shared" si="1"/>
        <v>2.2727272727272728E-2</v>
      </c>
      <c r="M92" s="30"/>
      <c r="N92" s="6"/>
      <c r="O92" s="7"/>
      <c r="P92" s="7"/>
    </row>
    <row r="93" spans="2:16" ht="15" thickBot="1">
      <c r="B93" s="5" t="s">
        <v>131</v>
      </c>
      <c r="C93" s="4">
        <v>42</v>
      </c>
      <c r="D93" s="2">
        <v>6</v>
      </c>
      <c r="E93" s="4"/>
      <c r="F93" s="4"/>
      <c r="G93" s="4"/>
      <c r="H93" s="4">
        <v>42</v>
      </c>
      <c r="I93" s="4"/>
      <c r="J93" s="4">
        <v>1</v>
      </c>
      <c r="L93" s="10">
        <f t="shared" si="1"/>
        <v>0</v>
      </c>
      <c r="M93" s="30"/>
      <c r="N93" s="6"/>
      <c r="O93" s="7"/>
      <c r="P93" s="7"/>
    </row>
    <row r="94" spans="2:16" ht="15" thickBot="1">
      <c r="B94" s="5" t="s">
        <v>92</v>
      </c>
      <c r="C94" s="4">
        <v>40</v>
      </c>
      <c r="D94" s="2">
        <v>2</v>
      </c>
      <c r="E94" s="4"/>
      <c r="F94" s="4"/>
      <c r="G94" s="4">
        <v>1</v>
      </c>
      <c r="H94" s="4">
        <v>39</v>
      </c>
      <c r="I94" s="4">
        <v>1</v>
      </c>
      <c r="J94" s="4">
        <v>10</v>
      </c>
      <c r="L94" s="10">
        <f t="shared" si="1"/>
        <v>2.5000000000000001E-2</v>
      </c>
      <c r="M94" s="30"/>
      <c r="N94" s="6"/>
      <c r="O94" s="7"/>
      <c r="P94" s="7"/>
    </row>
    <row r="95" spans="2:16" ht="15" thickBot="1">
      <c r="B95" s="5" t="s">
        <v>97</v>
      </c>
      <c r="C95" s="4">
        <v>39</v>
      </c>
      <c r="D95" s="2">
        <v>10</v>
      </c>
      <c r="E95" s="4">
        <v>1</v>
      </c>
      <c r="F95" s="3">
        <v>1</v>
      </c>
      <c r="G95" s="4">
        <v>1</v>
      </c>
      <c r="H95" s="4">
        <v>37</v>
      </c>
      <c r="I95" s="4">
        <v>2</v>
      </c>
      <c r="J95" s="4">
        <v>3</v>
      </c>
      <c r="L95" s="10">
        <f t="shared" si="1"/>
        <v>7.6923076923076927E-2</v>
      </c>
      <c r="M95" s="30"/>
      <c r="N95" s="6"/>
      <c r="O95" s="7"/>
      <c r="P95" s="7"/>
    </row>
    <row r="96" spans="2:16" ht="15" thickBot="1">
      <c r="B96" s="5" t="s">
        <v>85</v>
      </c>
      <c r="C96" s="4">
        <v>37</v>
      </c>
      <c r="D96" s="4"/>
      <c r="E96" s="4"/>
      <c r="F96" s="4"/>
      <c r="G96" s="4">
        <v>1</v>
      </c>
      <c r="H96" s="4">
        <v>36</v>
      </c>
      <c r="I96" s="4"/>
      <c r="J96" s="4">
        <v>2</v>
      </c>
      <c r="L96" s="10">
        <f t="shared" si="1"/>
        <v>0</v>
      </c>
      <c r="M96" s="30"/>
      <c r="N96" s="6"/>
      <c r="O96" s="7"/>
      <c r="P96" s="7"/>
    </row>
    <row r="97" spans="2:16" ht="15" thickBot="1">
      <c r="B97" s="5" t="s">
        <v>165</v>
      </c>
      <c r="C97" s="4">
        <v>36</v>
      </c>
      <c r="D97" s="4"/>
      <c r="E97" s="4"/>
      <c r="F97" s="4"/>
      <c r="G97" s="4">
        <v>2</v>
      </c>
      <c r="H97" s="4">
        <v>34</v>
      </c>
      <c r="I97" s="4"/>
      <c r="J97" s="4">
        <v>2</v>
      </c>
      <c r="L97" s="10">
        <f t="shared" si="1"/>
        <v>0</v>
      </c>
      <c r="M97" s="30"/>
      <c r="N97" s="6"/>
      <c r="O97" s="7"/>
      <c r="P97" s="7"/>
    </row>
    <row r="98" spans="2:16" ht="21.6" thickBot="1">
      <c r="B98" s="5" t="s">
        <v>124</v>
      </c>
      <c r="C98" s="4">
        <v>34</v>
      </c>
      <c r="D98" s="4"/>
      <c r="E98" s="4">
        <v>2</v>
      </c>
      <c r="F98" s="4"/>
      <c r="G98" s="4"/>
      <c r="H98" s="4">
        <v>32</v>
      </c>
      <c r="I98" s="4"/>
      <c r="J98" s="4">
        <v>3</v>
      </c>
      <c r="L98" s="10">
        <f t="shared" si="1"/>
        <v>5.8823529411764705E-2</v>
      </c>
      <c r="M98" s="30"/>
      <c r="N98" s="6"/>
      <c r="O98" s="7"/>
      <c r="P98" s="7"/>
    </row>
    <row r="99" spans="2:16" ht="15" thickBot="1">
      <c r="B99" s="5" t="s">
        <v>156</v>
      </c>
      <c r="C99" s="4">
        <v>33</v>
      </c>
      <c r="D99" s="2">
        <v>6</v>
      </c>
      <c r="E99" s="4">
        <v>1</v>
      </c>
      <c r="F99" s="4"/>
      <c r="G99" s="4"/>
      <c r="H99" s="4">
        <v>32</v>
      </c>
      <c r="I99" s="4"/>
      <c r="J99" s="4">
        <v>2</v>
      </c>
      <c r="L99" s="10">
        <f t="shared" si="1"/>
        <v>3.0303030303030304E-2</v>
      </c>
      <c r="M99" s="30"/>
      <c r="N99" s="6"/>
      <c r="O99" s="7"/>
      <c r="P99" s="7"/>
    </row>
    <row r="100" spans="2:16" ht="15" thickBot="1">
      <c r="B100" s="5" t="s">
        <v>170</v>
      </c>
      <c r="C100" s="4">
        <v>33</v>
      </c>
      <c r="D100" s="4"/>
      <c r="E100" s="4"/>
      <c r="F100" s="4"/>
      <c r="G100" s="4"/>
      <c r="H100" s="4">
        <v>33</v>
      </c>
      <c r="I100" s="4"/>
      <c r="J100" s="4">
        <v>82</v>
      </c>
      <c r="L100" s="10">
        <f t="shared" si="1"/>
        <v>0</v>
      </c>
      <c r="M100" s="30"/>
      <c r="N100" s="6"/>
      <c r="O100" s="7"/>
      <c r="P100" s="7"/>
    </row>
    <row r="101" spans="2:16" ht="15" thickBot="1">
      <c r="B101" s="5" t="s">
        <v>38</v>
      </c>
      <c r="C101" s="4">
        <v>28</v>
      </c>
      <c r="D101" s="2">
        <v>8</v>
      </c>
      <c r="E101" s="4"/>
      <c r="F101" s="4"/>
      <c r="G101" s="4"/>
      <c r="H101" s="4">
        <v>28</v>
      </c>
      <c r="I101" s="4"/>
      <c r="J101" s="4">
        <v>6</v>
      </c>
      <c r="L101" s="10">
        <f t="shared" si="1"/>
        <v>0</v>
      </c>
      <c r="M101" s="30"/>
      <c r="N101" s="6"/>
      <c r="O101" s="7"/>
      <c r="P101" s="7"/>
    </row>
    <row r="102" spans="2:16" ht="15" thickBot="1">
      <c r="B102" s="5" t="s">
        <v>36</v>
      </c>
      <c r="C102" s="4">
        <v>28</v>
      </c>
      <c r="D102" s="4"/>
      <c r="E102" s="4"/>
      <c r="F102" s="4"/>
      <c r="G102" s="4"/>
      <c r="H102" s="4">
        <v>28</v>
      </c>
      <c r="I102" s="4"/>
      <c r="J102" s="4">
        <v>734</v>
      </c>
      <c r="L102" s="10">
        <f t="shared" si="1"/>
        <v>0</v>
      </c>
      <c r="M102" s="30"/>
      <c r="N102" s="6"/>
      <c r="O102" s="7"/>
      <c r="P102" s="7"/>
    </row>
    <row r="103" spans="2:16" ht="15" thickBot="1">
      <c r="B103" s="5" t="s">
        <v>158</v>
      </c>
      <c r="C103" s="4">
        <v>28</v>
      </c>
      <c r="D103" s="2">
        <v>14</v>
      </c>
      <c r="E103" s="4"/>
      <c r="F103" s="4"/>
      <c r="G103" s="4"/>
      <c r="H103" s="4">
        <v>28</v>
      </c>
      <c r="I103" s="4"/>
      <c r="J103" s="4">
        <v>31</v>
      </c>
      <c r="L103" s="10">
        <f t="shared" si="1"/>
        <v>0</v>
      </c>
      <c r="M103" s="30"/>
      <c r="N103" s="6"/>
      <c r="O103" s="7"/>
      <c r="P103" s="7"/>
    </row>
    <row r="104" spans="2:16" ht="15" thickBot="1">
      <c r="B104" s="5" t="s">
        <v>137</v>
      </c>
      <c r="C104" s="4">
        <v>26</v>
      </c>
      <c r="D104" s="2">
        <v>10</v>
      </c>
      <c r="E104" s="4">
        <v>3</v>
      </c>
      <c r="F104" s="3">
        <v>1</v>
      </c>
      <c r="G104" s="4"/>
      <c r="H104" s="4">
        <v>23</v>
      </c>
      <c r="I104" s="4"/>
      <c r="J104" s="4">
        <v>0.6</v>
      </c>
      <c r="L104" s="10">
        <f t="shared" si="1"/>
        <v>0.11538461538461539</v>
      </c>
      <c r="M104" s="30"/>
      <c r="N104" s="6"/>
      <c r="O104" s="7"/>
      <c r="P104" s="7"/>
    </row>
    <row r="105" spans="2:16" ht="15" thickBot="1">
      <c r="B105" s="5" t="s">
        <v>169</v>
      </c>
      <c r="C105" s="4">
        <v>23</v>
      </c>
      <c r="D105" s="4"/>
      <c r="E105" s="4">
        <v>1</v>
      </c>
      <c r="F105" s="4"/>
      <c r="G105" s="4"/>
      <c r="H105" s="4">
        <v>22</v>
      </c>
      <c r="I105" s="4"/>
      <c r="J105" s="4">
        <v>61</v>
      </c>
      <c r="L105" s="10">
        <f t="shared" si="1"/>
        <v>4.3478260869565216E-2</v>
      </c>
      <c r="M105" s="30"/>
      <c r="N105" s="6"/>
      <c r="O105" s="7"/>
      <c r="P105" s="7"/>
    </row>
    <row r="106" spans="2:16" ht="15" thickBot="1">
      <c r="B106" s="5" t="s">
        <v>159</v>
      </c>
      <c r="C106" s="4">
        <v>23</v>
      </c>
      <c r="D106" s="2">
        <v>5</v>
      </c>
      <c r="E106" s="4"/>
      <c r="F106" s="4"/>
      <c r="G106" s="4"/>
      <c r="H106" s="4">
        <v>23</v>
      </c>
      <c r="I106" s="4"/>
      <c r="J106" s="4">
        <v>0.7</v>
      </c>
      <c r="L106" s="10">
        <f t="shared" si="1"/>
        <v>0</v>
      </c>
      <c r="M106" s="30"/>
      <c r="N106" s="6"/>
      <c r="O106" s="7"/>
      <c r="P106" s="7"/>
    </row>
    <row r="107" spans="2:16" ht="15" thickBot="1">
      <c r="B107" s="5" t="s">
        <v>155</v>
      </c>
      <c r="C107" s="4">
        <v>22</v>
      </c>
      <c r="D107" s="4"/>
      <c r="E107" s="4"/>
      <c r="F107" s="4"/>
      <c r="G107" s="4">
        <v>1</v>
      </c>
      <c r="H107" s="4">
        <v>21</v>
      </c>
      <c r="I107" s="4"/>
      <c r="J107" s="4">
        <v>0.6</v>
      </c>
      <c r="L107" s="10">
        <f t="shared" si="1"/>
        <v>0</v>
      </c>
      <c r="M107" s="30"/>
      <c r="N107" s="6"/>
      <c r="O107" s="7"/>
      <c r="P107" s="7"/>
    </row>
    <row r="108" spans="2:16" ht="15" thickBot="1">
      <c r="B108" s="5" t="s">
        <v>141</v>
      </c>
      <c r="C108" s="4">
        <v>18</v>
      </c>
      <c r="D108" s="2">
        <v>4</v>
      </c>
      <c r="E108" s="4">
        <v>1</v>
      </c>
      <c r="F108" s="4"/>
      <c r="G108" s="4">
        <v>3</v>
      </c>
      <c r="H108" s="4">
        <v>14</v>
      </c>
      <c r="I108" s="4"/>
      <c r="J108" s="4">
        <v>0.1</v>
      </c>
      <c r="L108" s="10">
        <f t="shared" si="1"/>
        <v>5.5555555555555552E-2</v>
      </c>
      <c r="M108" s="30"/>
      <c r="N108" s="6"/>
      <c r="O108" s="7"/>
      <c r="P108" s="7"/>
    </row>
    <row r="109" spans="2:16" ht="15" thickBot="1">
      <c r="B109" s="5" t="s">
        <v>181</v>
      </c>
      <c r="C109" s="4">
        <v>17</v>
      </c>
      <c r="D109" s="4"/>
      <c r="E109" s="4"/>
      <c r="F109" s="4"/>
      <c r="G109" s="4">
        <v>10</v>
      </c>
      <c r="H109" s="4">
        <v>7</v>
      </c>
      <c r="I109" s="4"/>
      <c r="J109" s="4">
        <v>26</v>
      </c>
      <c r="L109" s="10">
        <f t="shared" si="1"/>
        <v>0</v>
      </c>
      <c r="M109" s="30"/>
      <c r="N109" s="6"/>
      <c r="O109" s="7"/>
      <c r="P109" s="7"/>
    </row>
    <row r="110" spans="2:16" ht="15" thickBot="1">
      <c r="B110" s="5" t="s">
        <v>121</v>
      </c>
      <c r="C110" s="4">
        <v>15</v>
      </c>
      <c r="D110" s="4"/>
      <c r="E110" s="4">
        <v>1</v>
      </c>
      <c r="F110" s="4"/>
      <c r="G110" s="4">
        <v>2</v>
      </c>
      <c r="H110" s="4">
        <v>12</v>
      </c>
      <c r="I110" s="4"/>
      <c r="J110" s="4">
        <v>5</v>
      </c>
      <c r="L110" s="10">
        <f t="shared" si="1"/>
        <v>6.6666666666666666E-2</v>
      </c>
      <c r="M110" s="30"/>
      <c r="N110" s="6"/>
      <c r="O110" s="7"/>
      <c r="P110" s="7"/>
    </row>
    <row r="111" spans="2:16" ht="15" thickBot="1">
      <c r="B111" s="5" t="s">
        <v>144</v>
      </c>
      <c r="C111" s="4">
        <v>15</v>
      </c>
      <c r="D111" s="2">
        <v>3</v>
      </c>
      <c r="E111" s="4"/>
      <c r="F111" s="4"/>
      <c r="G111" s="4"/>
      <c r="H111" s="4">
        <v>15</v>
      </c>
      <c r="I111" s="4"/>
      <c r="J111" s="4">
        <v>1</v>
      </c>
      <c r="L111" s="10">
        <f t="shared" si="1"/>
        <v>0</v>
      </c>
      <c r="M111" s="30"/>
      <c r="N111" s="6"/>
      <c r="O111" s="7"/>
      <c r="P111" s="7"/>
    </row>
    <row r="112" spans="2:16" ht="15" thickBot="1">
      <c r="B112" s="5" t="s">
        <v>175</v>
      </c>
      <c r="C112" s="4">
        <v>15</v>
      </c>
      <c r="D112" s="4"/>
      <c r="E112" s="4"/>
      <c r="F112" s="4"/>
      <c r="G112" s="4"/>
      <c r="H112" s="4">
        <v>15</v>
      </c>
      <c r="I112" s="4"/>
      <c r="J112" s="4">
        <v>50</v>
      </c>
      <c r="L112" s="10">
        <f t="shared" si="1"/>
        <v>0</v>
      </c>
      <c r="M112" s="30"/>
      <c r="N112" s="6"/>
      <c r="O112" s="7"/>
      <c r="P112" s="7"/>
    </row>
    <row r="113" spans="2:16" ht="15" thickBot="1">
      <c r="B113" s="5" t="s">
        <v>168</v>
      </c>
      <c r="C113" s="4">
        <v>14</v>
      </c>
      <c r="D113" s="2">
        <v>7</v>
      </c>
      <c r="E113" s="4"/>
      <c r="F113" s="4"/>
      <c r="G113" s="4"/>
      <c r="H113" s="4">
        <v>14</v>
      </c>
      <c r="I113" s="4"/>
      <c r="J113" s="4">
        <v>0.2</v>
      </c>
      <c r="L113" s="10">
        <f t="shared" si="1"/>
        <v>0</v>
      </c>
      <c r="M113" s="30"/>
      <c r="N113" s="6"/>
      <c r="O113" s="7"/>
      <c r="P113" s="7"/>
    </row>
    <row r="114" spans="2:16" ht="15" thickBot="1">
      <c r="B114" s="5" t="s">
        <v>152</v>
      </c>
      <c r="C114" s="4">
        <v>13</v>
      </c>
      <c r="D114" s="4"/>
      <c r="E114" s="4"/>
      <c r="F114" s="4"/>
      <c r="G114" s="4"/>
      <c r="H114" s="4">
        <v>13</v>
      </c>
      <c r="I114" s="4"/>
      <c r="J114" s="4">
        <v>0.5</v>
      </c>
      <c r="L114" s="10">
        <f t="shared" si="1"/>
        <v>0</v>
      </c>
      <c r="M114" s="30"/>
      <c r="N114" s="6"/>
      <c r="O114" s="7"/>
      <c r="P114" s="7"/>
    </row>
    <row r="115" spans="2:16" ht="15" thickBot="1">
      <c r="B115" s="5" t="s">
        <v>190</v>
      </c>
      <c r="C115" s="4">
        <v>13</v>
      </c>
      <c r="D115" s="4"/>
      <c r="E115" s="4"/>
      <c r="F115" s="4"/>
      <c r="G115" s="4"/>
      <c r="H115" s="4">
        <v>13</v>
      </c>
      <c r="I115" s="4"/>
      <c r="J115" s="4">
        <v>24</v>
      </c>
      <c r="L115" s="10">
        <f t="shared" si="1"/>
        <v>0</v>
      </c>
      <c r="M115" s="30"/>
      <c r="N115" s="6"/>
      <c r="O115" s="7"/>
      <c r="P115" s="7"/>
    </row>
    <row r="116" spans="2:16" ht="15" thickBot="1">
      <c r="B116" s="5" t="s">
        <v>83</v>
      </c>
      <c r="C116" s="4">
        <v>13</v>
      </c>
      <c r="D116" s="2">
        <v>5</v>
      </c>
      <c r="E116" s="4"/>
      <c r="F116" s="4"/>
      <c r="G116" s="4"/>
      <c r="H116" s="4">
        <v>13</v>
      </c>
      <c r="I116" s="4"/>
      <c r="J116" s="4">
        <v>21</v>
      </c>
      <c r="L116" s="10">
        <f t="shared" si="1"/>
        <v>0</v>
      </c>
      <c r="M116" s="30"/>
      <c r="N116" s="6"/>
      <c r="O116" s="7"/>
      <c r="P116" s="7"/>
    </row>
    <row r="117" spans="2:16" ht="15" thickBot="1">
      <c r="B117" s="5" t="s">
        <v>114</v>
      </c>
      <c r="C117" s="4">
        <v>13</v>
      </c>
      <c r="D117" s="2">
        <v>2</v>
      </c>
      <c r="E117" s="4"/>
      <c r="F117" s="4"/>
      <c r="G117" s="4"/>
      <c r="H117" s="4">
        <v>13</v>
      </c>
      <c r="I117" s="4">
        <v>1</v>
      </c>
      <c r="J117" s="4">
        <v>2</v>
      </c>
      <c r="L117" s="10">
        <f t="shared" si="1"/>
        <v>7.6923076923076927E-2</v>
      </c>
      <c r="M117" s="30"/>
      <c r="N117" s="6"/>
      <c r="O117" s="7"/>
      <c r="P117" s="7"/>
    </row>
    <row r="118" spans="2:16" ht="15" thickBot="1">
      <c r="B118" s="5" t="s">
        <v>140</v>
      </c>
      <c r="C118" s="4">
        <v>12</v>
      </c>
      <c r="D118" s="2">
        <v>4</v>
      </c>
      <c r="E118" s="4"/>
      <c r="F118" s="4"/>
      <c r="G118" s="4">
        <v>1</v>
      </c>
      <c r="H118" s="4">
        <v>11</v>
      </c>
      <c r="I118" s="4"/>
      <c r="J118" s="4">
        <v>0.06</v>
      </c>
      <c r="L118" s="10">
        <f t="shared" si="1"/>
        <v>0</v>
      </c>
      <c r="M118" s="30"/>
      <c r="N118" s="6"/>
      <c r="O118" s="7"/>
      <c r="P118" s="7"/>
    </row>
    <row r="119" spans="2:16" ht="15" thickBot="1">
      <c r="B119" s="5" t="s">
        <v>231</v>
      </c>
      <c r="C119" s="4">
        <v>12</v>
      </c>
      <c r="D119" s="2">
        <v>4</v>
      </c>
      <c r="E119" s="4"/>
      <c r="F119" s="4"/>
      <c r="G119" s="4"/>
      <c r="H119" s="4">
        <v>12</v>
      </c>
      <c r="I119" s="4"/>
      <c r="J119" s="4">
        <v>71</v>
      </c>
      <c r="L119" s="10">
        <f t="shared" si="1"/>
        <v>0</v>
      </c>
      <c r="M119" s="30"/>
      <c r="N119" s="6"/>
      <c r="O119" s="7"/>
      <c r="P119" s="7"/>
    </row>
    <row r="120" spans="2:16" ht="15" thickBot="1">
      <c r="B120" s="5" t="s">
        <v>162</v>
      </c>
      <c r="C120" s="4">
        <v>12</v>
      </c>
      <c r="D120" s="2">
        <v>3</v>
      </c>
      <c r="E120" s="4"/>
      <c r="F120" s="4"/>
      <c r="G120" s="4"/>
      <c r="H120" s="4">
        <v>12</v>
      </c>
      <c r="I120" s="4"/>
      <c r="J120" s="4">
        <v>1</v>
      </c>
      <c r="L120" s="10">
        <f t="shared" si="1"/>
        <v>0</v>
      </c>
      <c r="M120" s="30"/>
      <c r="N120" s="6"/>
      <c r="O120" s="7"/>
      <c r="P120" s="7"/>
    </row>
    <row r="121" spans="2:16" ht="15" thickBot="1">
      <c r="B121" s="5" t="s">
        <v>96</v>
      </c>
      <c r="C121" s="4">
        <v>11</v>
      </c>
      <c r="D121" s="2">
        <v>1</v>
      </c>
      <c r="E121" s="4">
        <v>1</v>
      </c>
      <c r="F121" s="4"/>
      <c r="G121" s="4"/>
      <c r="H121" s="4">
        <v>10</v>
      </c>
      <c r="I121" s="4"/>
      <c r="J121" s="4">
        <v>1</v>
      </c>
      <c r="L121" s="10">
        <f t="shared" si="1"/>
        <v>9.0909090909090912E-2</v>
      </c>
      <c r="M121" s="30"/>
      <c r="N121" s="6"/>
      <c r="O121" s="7"/>
      <c r="P121" s="7"/>
    </row>
    <row r="122" spans="2:16" ht="21.6" thickBot="1">
      <c r="B122" s="5" t="s">
        <v>160</v>
      </c>
      <c r="C122" s="4">
        <v>11</v>
      </c>
      <c r="D122" s="2">
        <v>4</v>
      </c>
      <c r="E122" s="4"/>
      <c r="F122" s="4"/>
      <c r="G122" s="4"/>
      <c r="H122" s="4">
        <v>11</v>
      </c>
      <c r="I122" s="4"/>
      <c r="J122" s="4">
        <v>63</v>
      </c>
      <c r="L122" s="10">
        <f t="shared" si="1"/>
        <v>0</v>
      </c>
      <c r="M122" s="30"/>
      <c r="N122" s="6"/>
      <c r="O122" s="7"/>
      <c r="P122" s="7"/>
    </row>
    <row r="123" spans="2:16" ht="15" thickBot="1">
      <c r="B123" s="5" t="s">
        <v>166</v>
      </c>
      <c r="C123" s="4">
        <v>11</v>
      </c>
      <c r="D123" s="2">
        <v>4</v>
      </c>
      <c r="E123" s="4"/>
      <c r="F123" s="4"/>
      <c r="G123" s="4"/>
      <c r="H123" s="4">
        <v>11</v>
      </c>
      <c r="I123" s="4"/>
      <c r="J123" s="4">
        <v>0.4</v>
      </c>
      <c r="L123" s="10">
        <f t="shared" si="1"/>
        <v>0</v>
      </c>
      <c r="M123" s="30"/>
      <c r="N123" s="6"/>
      <c r="O123" s="7"/>
      <c r="P123" s="7"/>
    </row>
    <row r="124" spans="2:16" ht="15" thickBot="1">
      <c r="B124" s="5" t="s">
        <v>172</v>
      </c>
      <c r="C124" s="4">
        <v>11</v>
      </c>
      <c r="D124" s="4"/>
      <c r="E124" s="4"/>
      <c r="F124" s="4"/>
      <c r="G124" s="4"/>
      <c r="H124" s="4">
        <v>11</v>
      </c>
      <c r="I124" s="4"/>
      <c r="J124" s="4">
        <v>0.8</v>
      </c>
      <c r="L124" s="10">
        <f t="shared" si="1"/>
        <v>0</v>
      </c>
      <c r="M124" s="30"/>
      <c r="N124" s="6"/>
      <c r="O124" s="7"/>
      <c r="P124" s="7"/>
    </row>
    <row r="125" spans="2:16" ht="15" thickBot="1">
      <c r="B125" s="5" t="s">
        <v>173</v>
      </c>
      <c r="C125" s="4">
        <v>10</v>
      </c>
      <c r="D125" s="2">
        <v>1</v>
      </c>
      <c r="E125" s="4"/>
      <c r="F125" s="4"/>
      <c r="G125" s="4"/>
      <c r="H125" s="4">
        <v>10</v>
      </c>
      <c r="I125" s="4"/>
      <c r="J125" s="4">
        <v>255</v>
      </c>
      <c r="L125" s="10">
        <f t="shared" si="1"/>
        <v>0</v>
      </c>
      <c r="M125" s="30"/>
      <c r="N125" s="6"/>
      <c r="O125" s="7"/>
      <c r="P125" s="7"/>
    </row>
    <row r="126" spans="2:16" ht="15" thickBot="1">
      <c r="B126" s="5" t="s">
        <v>26</v>
      </c>
      <c r="C126" s="4">
        <v>10</v>
      </c>
      <c r="D126" s="2">
        <v>2</v>
      </c>
      <c r="E126" s="4"/>
      <c r="F126" s="4"/>
      <c r="G126" s="4">
        <v>2</v>
      </c>
      <c r="H126" s="4">
        <v>8</v>
      </c>
      <c r="I126" s="4"/>
      <c r="J126" s="4">
        <v>297</v>
      </c>
      <c r="L126" s="10">
        <f t="shared" si="1"/>
        <v>0</v>
      </c>
      <c r="M126" s="30"/>
      <c r="N126" s="6"/>
      <c r="O126" s="7"/>
      <c r="P126" s="7"/>
    </row>
    <row r="127" spans="2:16" ht="15" thickBot="1">
      <c r="B127" s="5" t="s">
        <v>128</v>
      </c>
      <c r="C127" s="4">
        <v>9</v>
      </c>
      <c r="D127" s="2">
        <v>1</v>
      </c>
      <c r="E127" s="4">
        <v>1</v>
      </c>
      <c r="F127" s="4"/>
      <c r="G127" s="4"/>
      <c r="H127" s="4">
        <v>8</v>
      </c>
      <c r="I127" s="4"/>
      <c r="J127" s="4">
        <v>0.5</v>
      </c>
      <c r="L127" s="10">
        <f t="shared" si="1"/>
        <v>0.1111111111111111</v>
      </c>
      <c r="M127" s="30"/>
      <c r="N127" s="6"/>
      <c r="O127" s="7"/>
      <c r="P127" s="7"/>
    </row>
    <row r="128" spans="2:16" ht="15" thickBot="1">
      <c r="B128" s="5" t="s">
        <v>163</v>
      </c>
      <c r="C128" s="4">
        <v>9</v>
      </c>
      <c r="D128" s="4"/>
      <c r="E128" s="4"/>
      <c r="F128" s="4"/>
      <c r="G128" s="4">
        <v>1</v>
      </c>
      <c r="H128" s="4">
        <v>8</v>
      </c>
      <c r="I128" s="4"/>
      <c r="J128" s="4">
        <v>0.3</v>
      </c>
      <c r="L128" s="10">
        <f t="shared" si="1"/>
        <v>0</v>
      </c>
      <c r="M128" s="30"/>
      <c r="N128" s="6"/>
      <c r="O128" s="7"/>
      <c r="P128" s="7"/>
    </row>
    <row r="129" spans="2:16" ht="21.6" thickBot="1">
      <c r="B129" s="5" t="s">
        <v>108</v>
      </c>
      <c r="C129" s="4">
        <v>9</v>
      </c>
      <c r="D129" s="2">
        <v>2</v>
      </c>
      <c r="E129" s="4"/>
      <c r="F129" s="4"/>
      <c r="G129" s="4"/>
      <c r="H129" s="4">
        <v>9</v>
      </c>
      <c r="I129" s="4"/>
      <c r="J129" s="4">
        <v>6</v>
      </c>
      <c r="L129" s="10">
        <f t="shared" si="1"/>
        <v>0</v>
      </c>
      <c r="M129" s="30"/>
      <c r="N129" s="6"/>
      <c r="O129" s="7"/>
      <c r="P129" s="7"/>
    </row>
    <row r="130" spans="2:16" ht="15" thickBot="1">
      <c r="B130" s="5" t="s">
        <v>133</v>
      </c>
      <c r="C130" s="4">
        <v>7</v>
      </c>
      <c r="D130" s="2">
        <v>1</v>
      </c>
      <c r="E130" s="4"/>
      <c r="F130" s="4"/>
      <c r="G130" s="4"/>
      <c r="H130" s="4">
        <v>7</v>
      </c>
      <c r="I130" s="4"/>
      <c r="J130" s="4">
        <v>0.06</v>
      </c>
      <c r="L130" s="10">
        <f t="shared" si="1"/>
        <v>0</v>
      </c>
      <c r="M130" s="30"/>
      <c r="N130" s="6"/>
      <c r="O130" s="7"/>
      <c r="P130" s="7"/>
    </row>
    <row r="131" spans="2:16" ht="15" thickBot="1">
      <c r="B131" s="5" t="s">
        <v>118</v>
      </c>
      <c r="C131" s="4">
        <v>7</v>
      </c>
      <c r="D131" s="4"/>
      <c r="E131" s="4"/>
      <c r="F131" s="4"/>
      <c r="G131" s="4"/>
      <c r="H131" s="4">
        <v>7</v>
      </c>
      <c r="I131" s="4"/>
      <c r="J131" s="4">
        <v>0.1</v>
      </c>
      <c r="L131" s="10">
        <f t="shared" si="1"/>
        <v>0</v>
      </c>
      <c r="M131" s="30"/>
      <c r="N131" s="6"/>
      <c r="O131" s="7"/>
      <c r="P131" s="7"/>
    </row>
    <row r="132" spans="2:16" ht="15" thickBot="1">
      <c r="B132" s="5" t="s">
        <v>164</v>
      </c>
      <c r="C132" s="4">
        <v>7</v>
      </c>
      <c r="D132" s="2">
        <v>4</v>
      </c>
      <c r="E132" s="4"/>
      <c r="F132" s="4"/>
      <c r="G132" s="4"/>
      <c r="H132" s="4">
        <v>7</v>
      </c>
      <c r="I132" s="4"/>
      <c r="J132" s="4">
        <v>6</v>
      </c>
      <c r="L132" s="10">
        <f t="shared" ref="L132:L182" si="2">(E132+I132)/C132</f>
        <v>0</v>
      </c>
      <c r="M132" s="30"/>
      <c r="N132" s="6"/>
      <c r="O132" s="7"/>
      <c r="P132" s="7"/>
    </row>
    <row r="133" spans="2:16" ht="21.6" thickBot="1">
      <c r="B133" s="5" t="s">
        <v>192</v>
      </c>
      <c r="C133" s="4">
        <v>6</v>
      </c>
      <c r="D133" s="2">
        <v>2</v>
      </c>
      <c r="E133" s="4"/>
      <c r="F133" s="4"/>
      <c r="G133" s="4"/>
      <c r="H133" s="4">
        <v>6</v>
      </c>
      <c r="I133" s="4"/>
      <c r="J133" s="4">
        <v>4</v>
      </c>
      <c r="L133" s="10">
        <f t="shared" si="2"/>
        <v>0</v>
      </c>
      <c r="M133" s="30"/>
      <c r="N133" s="6"/>
      <c r="O133" s="7"/>
      <c r="P133" s="7"/>
    </row>
    <row r="134" spans="2:16" ht="21.6" thickBot="1">
      <c r="B134" s="5" t="s">
        <v>71</v>
      </c>
      <c r="C134" s="4">
        <v>6</v>
      </c>
      <c r="D134" s="2">
        <v>1</v>
      </c>
      <c r="E134" s="4"/>
      <c r="F134" s="4"/>
      <c r="G134" s="4"/>
      <c r="H134" s="4">
        <v>6</v>
      </c>
      <c r="I134" s="4"/>
      <c r="J134" s="4">
        <v>21</v>
      </c>
      <c r="L134" s="10">
        <f t="shared" si="2"/>
        <v>0</v>
      </c>
      <c r="M134" s="30"/>
      <c r="N134" s="6"/>
      <c r="O134" s="7"/>
      <c r="P134" s="7"/>
    </row>
    <row r="135" spans="2:16" ht="15" thickBot="1">
      <c r="B135" s="5" t="s">
        <v>194</v>
      </c>
      <c r="C135" s="4">
        <v>6</v>
      </c>
      <c r="D135" s="4"/>
      <c r="E135" s="4"/>
      <c r="F135" s="4"/>
      <c r="G135" s="4"/>
      <c r="H135" s="4">
        <v>6</v>
      </c>
      <c r="I135" s="4"/>
      <c r="J135" s="4">
        <v>2</v>
      </c>
      <c r="L135" s="10">
        <f t="shared" si="2"/>
        <v>0</v>
      </c>
      <c r="M135" s="30"/>
      <c r="N135" s="6"/>
      <c r="O135" s="7"/>
      <c r="P135" s="7"/>
    </row>
    <row r="136" spans="2:16" ht="15" thickBot="1">
      <c r="B136" s="5" t="s">
        <v>230</v>
      </c>
      <c r="C136" s="4">
        <v>6</v>
      </c>
      <c r="D136" s="4"/>
      <c r="E136" s="4"/>
      <c r="F136" s="4"/>
      <c r="G136" s="4"/>
      <c r="H136" s="4">
        <v>6</v>
      </c>
      <c r="I136" s="4"/>
      <c r="J136" s="4">
        <v>2</v>
      </c>
      <c r="L136" s="10">
        <f t="shared" si="2"/>
        <v>0</v>
      </c>
      <c r="M136" s="30"/>
      <c r="N136" s="6"/>
      <c r="O136" s="7"/>
      <c r="P136" s="7"/>
    </row>
    <row r="137" spans="2:16" ht="15" thickBot="1">
      <c r="B137" s="5" t="s">
        <v>201</v>
      </c>
      <c r="C137" s="4">
        <v>6</v>
      </c>
      <c r="D137" s="4"/>
      <c r="E137" s="4"/>
      <c r="F137" s="4"/>
      <c r="G137" s="4"/>
      <c r="H137" s="4">
        <v>6</v>
      </c>
      <c r="I137" s="4"/>
      <c r="J137" s="4">
        <v>61</v>
      </c>
      <c r="L137" s="10">
        <f t="shared" si="2"/>
        <v>0</v>
      </c>
      <c r="M137" s="30"/>
      <c r="N137" s="6"/>
      <c r="O137" s="7"/>
      <c r="P137" s="7"/>
    </row>
    <row r="138" spans="2:16" ht="15" thickBot="1">
      <c r="B138" s="5" t="s">
        <v>185</v>
      </c>
      <c r="C138" s="4">
        <v>6</v>
      </c>
      <c r="D138" s="2">
        <v>3</v>
      </c>
      <c r="E138" s="4"/>
      <c r="F138" s="4"/>
      <c r="G138" s="4"/>
      <c r="H138" s="4">
        <v>6</v>
      </c>
      <c r="I138" s="4"/>
      <c r="J138" s="4">
        <v>0.1</v>
      </c>
      <c r="L138" s="10">
        <f t="shared" si="2"/>
        <v>0</v>
      </c>
      <c r="M138" s="30"/>
      <c r="N138" s="6"/>
      <c r="O138" s="7"/>
      <c r="P138" s="7"/>
    </row>
    <row r="139" spans="2:16" ht="15" thickBot="1">
      <c r="B139" s="5" t="s">
        <v>138</v>
      </c>
      <c r="C139" s="4">
        <v>5</v>
      </c>
      <c r="D139" s="2">
        <v>1</v>
      </c>
      <c r="E139" s="4">
        <v>1</v>
      </c>
      <c r="F139" s="4"/>
      <c r="G139" s="4"/>
      <c r="H139" s="4">
        <v>4</v>
      </c>
      <c r="I139" s="4"/>
      <c r="J139" s="4">
        <v>6</v>
      </c>
      <c r="L139" s="10">
        <f t="shared" si="2"/>
        <v>0.2</v>
      </c>
      <c r="M139" s="30"/>
      <c r="N139" s="6"/>
      <c r="O139" s="7"/>
      <c r="P139" s="7"/>
    </row>
    <row r="140" spans="2:16" ht="15" thickBot="1">
      <c r="B140" s="5" t="s">
        <v>50</v>
      </c>
      <c r="C140" s="4">
        <v>5</v>
      </c>
      <c r="D140" s="2">
        <v>1</v>
      </c>
      <c r="E140" s="4"/>
      <c r="F140" s="4"/>
      <c r="G140" s="4">
        <v>1</v>
      </c>
      <c r="H140" s="4">
        <v>4</v>
      </c>
      <c r="I140" s="4"/>
      <c r="J140" s="4">
        <v>47</v>
      </c>
      <c r="L140" s="10">
        <f t="shared" si="2"/>
        <v>0</v>
      </c>
      <c r="M140" s="30"/>
      <c r="N140" s="6"/>
      <c r="O140" s="7"/>
      <c r="P140" s="7"/>
    </row>
    <row r="141" spans="2:16" ht="15" thickBot="1">
      <c r="B141" s="5" t="s">
        <v>86</v>
      </c>
      <c r="C141" s="4">
        <v>5</v>
      </c>
      <c r="D141" s="2">
        <v>3</v>
      </c>
      <c r="E141" s="4"/>
      <c r="F141" s="4"/>
      <c r="G141" s="4"/>
      <c r="H141" s="4">
        <v>5</v>
      </c>
      <c r="I141" s="4"/>
      <c r="J141" s="4">
        <v>17</v>
      </c>
      <c r="L141" s="10">
        <f t="shared" si="2"/>
        <v>0</v>
      </c>
      <c r="M141" s="30"/>
      <c r="N141" s="6"/>
      <c r="O141" s="7"/>
      <c r="P141" s="7"/>
    </row>
    <row r="142" spans="2:16" ht="15" thickBot="1">
      <c r="B142" s="5" t="s">
        <v>101</v>
      </c>
      <c r="C142" s="4">
        <v>4</v>
      </c>
      <c r="D142" s="2">
        <v>1</v>
      </c>
      <c r="E142" s="4"/>
      <c r="F142" s="4"/>
      <c r="G142" s="4"/>
      <c r="H142" s="4">
        <v>4</v>
      </c>
      <c r="I142" s="4"/>
      <c r="J142" s="4">
        <v>15</v>
      </c>
      <c r="L142" s="10">
        <f t="shared" si="2"/>
        <v>0</v>
      </c>
      <c r="M142" s="30"/>
      <c r="N142" s="6"/>
      <c r="O142" s="7"/>
      <c r="P142" s="7"/>
    </row>
    <row r="143" spans="2:16" ht="21.6" thickBot="1">
      <c r="B143" s="5" t="s">
        <v>63</v>
      </c>
      <c r="C143" s="4">
        <v>3</v>
      </c>
      <c r="D143" s="2">
        <v>2</v>
      </c>
      <c r="E143" s="4">
        <v>1</v>
      </c>
      <c r="F143" s="4"/>
      <c r="G143" s="4"/>
      <c r="H143" s="4">
        <v>2</v>
      </c>
      <c r="I143" s="4"/>
      <c r="J143" s="4">
        <v>46</v>
      </c>
      <c r="L143" s="10">
        <f t="shared" si="2"/>
        <v>0.33333333333333331</v>
      </c>
      <c r="M143" s="30"/>
      <c r="N143" s="6"/>
      <c r="O143" s="7"/>
      <c r="P143" s="7"/>
    </row>
    <row r="144" spans="2:16" ht="15" thickBot="1">
      <c r="B144" s="5" t="s">
        <v>199</v>
      </c>
      <c r="C144" s="4">
        <v>3</v>
      </c>
      <c r="D144" s="4"/>
      <c r="E144" s="4">
        <v>1</v>
      </c>
      <c r="F144" s="3">
        <v>1</v>
      </c>
      <c r="G144" s="4"/>
      <c r="H144" s="4">
        <v>2</v>
      </c>
      <c r="I144" s="4"/>
      <c r="J144" s="4">
        <v>18</v>
      </c>
      <c r="L144" s="10">
        <f t="shared" si="2"/>
        <v>0.33333333333333331</v>
      </c>
      <c r="M144" s="30"/>
      <c r="N144" s="6"/>
      <c r="O144" s="7"/>
      <c r="P144" s="7"/>
    </row>
    <row r="145" spans="2:16" ht="15" thickBot="1">
      <c r="B145" s="5" t="s">
        <v>183</v>
      </c>
      <c r="C145" s="4">
        <v>3</v>
      </c>
      <c r="D145" s="2">
        <v>2</v>
      </c>
      <c r="E145" s="4"/>
      <c r="F145" s="4"/>
      <c r="G145" s="4"/>
      <c r="H145" s="4">
        <v>3</v>
      </c>
      <c r="I145" s="4"/>
      <c r="J145" s="4">
        <v>8</v>
      </c>
      <c r="L145" s="10">
        <f t="shared" si="2"/>
        <v>0</v>
      </c>
      <c r="M145" s="30"/>
      <c r="N145" s="6"/>
      <c r="O145" s="7"/>
      <c r="P145" s="7"/>
    </row>
    <row r="146" spans="2:16" ht="15" thickBot="1">
      <c r="B146" s="5" t="s">
        <v>178</v>
      </c>
      <c r="C146" s="4">
        <v>3</v>
      </c>
      <c r="D146" s="2">
        <v>2</v>
      </c>
      <c r="E146" s="4"/>
      <c r="F146" s="4"/>
      <c r="G146" s="4"/>
      <c r="H146" s="4">
        <v>3</v>
      </c>
      <c r="I146" s="4"/>
      <c r="J146" s="4">
        <v>0.5</v>
      </c>
      <c r="L146" s="10">
        <f t="shared" si="2"/>
        <v>0</v>
      </c>
      <c r="M146" s="30"/>
      <c r="N146" s="6"/>
      <c r="O146" s="7"/>
      <c r="P146" s="7"/>
    </row>
    <row r="147" spans="2:16" ht="15" thickBot="1">
      <c r="B147" s="5" t="s">
        <v>187</v>
      </c>
      <c r="C147" s="4">
        <v>3</v>
      </c>
      <c r="D147" s="4"/>
      <c r="E147" s="4"/>
      <c r="F147" s="4"/>
      <c r="G147" s="4"/>
      <c r="H147" s="4">
        <v>3</v>
      </c>
      <c r="I147" s="4"/>
      <c r="J147" s="4">
        <v>1</v>
      </c>
      <c r="L147" s="10">
        <f t="shared" si="2"/>
        <v>0</v>
      </c>
      <c r="M147" s="30"/>
      <c r="N147" s="6"/>
      <c r="O147" s="7"/>
      <c r="P147" s="7"/>
    </row>
    <row r="148" spans="2:16" ht="15" thickBot="1">
      <c r="B148" s="5" t="s">
        <v>53</v>
      </c>
      <c r="C148" s="4">
        <v>3</v>
      </c>
      <c r="D148" s="4"/>
      <c r="E148" s="4"/>
      <c r="F148" s="4"/>
      <c r="G148" s="4"/>
      <c r="H148" s="4">
        <v>3</v>
      </c>
      <c r="I148" s="4"/>
      <c r="J148" s="4">
        <v>0.5</v>
      </c>
      <c r="L148" s="10">
        <f t="shared" si="2"/>
        <v>0</v>
      </c>
      <c r="M148" s="30"/>
      <c r="N148" s="6"/>
      <c r="O148" s="7"/>
      <c r="P148" s="7"/>
    </row>
    <row r="149" spans="2:16" ht="15" thickBot="1">
      <c r="B149" s="5" t="s">
        <v>117</v>
      </c>
      <c r="C149" s="4">
        <v>3</v>
      </c>
      <c r="D149" s="2">
        <v>1</v>
      </c>
      <c r="E149" s="4"/>
      <c r="F149" s="4"/>
      <c r="G149" s="4"/>
      <c r="H149" s="4">
        <v>3</v>
      </c>
      <c r="I149" s="4"/>
      <c r="J149" s="4">
        <v>1</v>
      </c>
      <c r="L149" s="10">
        <f t="shared" si="2"/>
        <v>0</v>
      </c>
      <c r="M149" s="30"/>
      <c r="N149" s="6"/>
      <c r="O149" s="7"/>
      <c r="P149" s="7"/>
    </row>
    <row r="150" spans="2:16" ht="15" thickBot="1">
      <c r="B150" s="5" t="s">
        <v>212</v>
      </c>
      <c r="C150" s="4">
        <v>3</v>
      </c>
      <c r="D150" s="4"/>
      <c r="E150" s="4"/>
      <c r="F150" s="4"/>
      <c r="G150" s="4"/>
      <c r="H150" s="4">
        <v>3</v>
      </c>
      <c r="I150" s="4"/>
      <c r="J150" s="4">
        <v>304</v>
      </c>
      <c r="L150" s="10">
        <f t="shared" si="2"/>
        <v>0</v>
      </c>
      <c r="M150" s="30"/>
      <c r="N150" s="6"/>
      <c r="O150" s="7"/>
      <c r="P150" s="7"/>
    </row>
    <row r="151" spans="2:16" ht="15" thickBot="1">
      <c r="B151" s="5" t="s">
        <v>182</v>
      </c>
      <c r="C151" s="4">
        <v>3</v>
      </c>
      <c r="D151" s="4"/>
      <c r="E151" s="4"/>
      <c r="F151" s="4"/>
      <c r="G151" s="4"/>
      <c r="H151" s="4">
        <v>3</v>
      </c>
      <c r="I151" s="4"/>
      <c r="J151" s="4">
        <v>78</v>
      </c>
      <c r="L151" s="10">
        <f t="shared" si="2"/>
        <v>0</v>
      </c>
      <c r="M151" s="30"/>
      <c r="N151" s="6"/>
      <c r="O151" s="7"/>
      <c r="P151" s="7"/>
    </row>
    <row r="152" spans="2:16" ht="21.6" thickBot="1">
      <c r="B152" s="5" t="s">
        <v>232</v>
      </c>
      <c r="C152" s="4">
        <v>3</v>
      </c>
      <c r="D152" s="2">
        <v>1</v>
      </c>
      <c r="E152" s="4"/>
      <c r="F152" s="4"/>
      <c r="G152" s="4"/>
      <c r="H152" s="4">
        <v>3</v>
      </c>
      <c r="I152" s="4"/>
      <c r="J152" s="4">
        <v>29</v>
      </c>
      <c r="L152" s="10">
        <f t="shared" si="2"/>
        <v>0</v>
      </c>
      <c r="M152" s="30"/>
      <c r="N152" s="6"/>
      <c r="O152" s="7"/>
      <c r="P152" s="7"/>
    </row>
    <row r="153" spans="2:16" ht="15" thickBot="1">
      <c r="B153" s="5" t="s">
        <v>197</v>
      </c>
      <c r="C153" s="4">
        <v>2</v>
      </c>
      <c r="D153" s="4"/>
      <c r="E153" s="4">
        <v>1</v>
      </c>
      <c r="F153" s="4"/>
      <c r="G153" s="4"/>
      <c r="H153" s="4">
        <v>1</v>
      </c>
      <c r="I153" s="4"/>
      <c r="J153" s="4">
        <v>0.05</v>
      </c>
      <c r="L153" s="10">
        <f t="shared" si="2"/>
        <v>0.5</v>
      </c>
      <c r="M153" s="30"/>
      <c r="N153" s="6"/>
      <c r="O153" s="7"/>
      <c r="P153" s="7"/>
    </row>
    <row r="154" spans="2:16" ht="15" thickBot="1">
      <c r="B154" s="5" t="s">
        <v>186</v>
      </c>
      <c r="C154" s="4">
        <v>2</v>
      </c>
      <c r="D154" s="4"/>
      <c r="E154" s="4"/>
      <c r="F154" s="4"/>
      <c r="G154" s="4"/>
      <c r="H154" s="4">
        <v>2</v>
      </c>
      <c r="I154" s="4"/>
      <c r="J154" s="4">
        <v>0.2</v>
      </c>
      <c r="L154" s="10">
        <f t="shared" si="2"/>
        <v>0</v>
      </c>
      <c r="M154" s="30"/>
      <c r="N154" s="6"/>
      <c r="O154" s="7"/>
      <c r="P154" s="7"/>
    </row>
    <row r="155" spans="2:16" ht="15" thickBot="1">
      <c r="B155" s="5" t="s">
        <v>66</v>
      </c>
      <c r="C155" s="4">
        <v>2</v>
      </c>
      <c r="D155" s="4"/>
      <c r="E155" s="4"/>
      <c r="F155" s="4"/>
      <c r="G155" s="4"/>
      <c r="H155" s="4">
        <v>2</v>
      </c>
      <c r="I155" s="4"/>
      <c r="J155" s="4">
        <v>32</v>
      </c>
      <c r="L155" s="10">
        <f t="shared" si="2"/>
        <v>0</v>
      </c>
      <c r="M155" s="30"/>
      <c r="N155" s="6"/>
      <c r="O155" s="7"/>
      <c r="P155" s="7"/>
    </row>
    <row r="156" spans="2:16" ht="15" thickBot="1">
      <c r="B156" s="5" t="s">
        <v>27</v>
      </c>
      <c r="C156" s="4">
        <v>2</v>
      </c>
      <c r="D156" s="4"/>
      <c r="E156" s="4"/>
      <c r="F156" s="4"/>
      <c r="G156" s="4"/>
      <c r="H156" s="4">
        <v>2</v>
      </c>
      <c r="I156" s="4"/>
      <c r="J156" s="4">
        <v>35</v>
      </c>
      <c r="L156" s="10">
        <f t="shared" si="2"/>
        <v>0</v>
      </c>
      <c r="M156" s="30"/>
      <c r="N156" s="6"/>
      <c r="O156" s="7"/>
      <c r="P156" s="7"/>
    </row>
    <row r="157" spans="2:16" ht="15" thickBot="1">
      <c r="B157" s="5" t="s">
        <v>196</v>
      </c>
      <c r="C157" s="4">
        <v>2</v>
      </c>
      <c r="D157" s="4"/>
      <c r="E157" s="4"/>
      <c r="F157" s="4"/>
      <c r="G157" s="4"/>
      <c r="H157" s="4">
        <v>2</v>
      </c>
      <c r="I157" s="4"/>
      <c r="J157" s="4">
        <v>0.4</v>
      </c>
      <c r="L157" s="10">
        <f t="shared" si="2"/>
        <v>0</v>
      </c>
      <c r="M157" s="30"/>
      <c r="N157" s="6"/>
      <c r="O157" s="7"/>
      <c r="P157" s="7"/>
    </row>
    <row r="158" spans="2:16" ht="15" thickBot="1">
      <c r="B158" s="5" t="s">
        <v>145</v>
      </c>
      <c r="C158" s="4">
        <v>2</v>
      </c>
      <c r="D158" s="4"/>
      <c r="E158" s="4"/>
      <c r="F158" s="4"/>
      <c r="G158" s="4"/>
      <c r="H158" s="4">
        <v>2</v>
      </c>
      <c r="I158" s="4"/>
      <c r="J158" s="4">
        <v>0.4</v>
      </c>
      <c r="L158" s="10">
        <f t="shared" si="2"/>
        <v>0</v>
      </c>
      <c r="M158" s="30"/>
      <c r="N158" s="6"/>
      <c r="O158" s="7"/>
      <c r="P158" s="7"/>
    </row>
    <row r="159" spans="2:16" ht="15" thickBot="1">
      <c r="B159" s="5" t="s">
        <v>23</v>
      </c>
      <c r="C159" s="4">
        <v>2</v>
      </c>
      <c r="D159" s="4"/>
      <c r="E159" s="4"/>
      <c r="F159" s="4"/>
      <c r="G159" s="4"/>
      <c r="H159" s="4">
        <v>2</v>
      </c>
      <c r="I159" s="4"/>
      <c r="J159" s="4">
        <v>7</v>
      </c>
      <c r="L159" s="10">
        <f t="shared" si="2"/>
        <v>0</v>
      </c>
      <c r="M159" s="30"/>
      <c r="N159" s="6"/>
      <c r="O159" s="7"/>
      <c r="P159" s="7"/>
    </row>
    <row r="160" spans="2:16" ht="15" thickBot="1">
      <c r="B160" s="5" t="s">
        <v>195</v>
      </c>
      <c r="C160" s="4">
        <v>2</v>
      </c>
      <c r="D160" s="4"/>
      <c r="E160" s="4"/>
      <c r="F160" s="4"/>
      <c r="G160" s="4"/>
      <c r="H160" s="4">
        <v>2</v>
      </c>
      <c r="I160" s="4"/>
      <c r="J160" s="4">
        <v>11</v>
      </c>
      <c r="L160" s="10">
        <f t="shared" si="2"/>
        <v>0</v>
      </c>
      <c r="M160" s="30"/>
      <c r="N160" s="6"/>
      <c r="O160" s="7"/>
      <c r="P160" s="7"/>
    </row>
    <row r="161" spans="2:16" ht="15" thickBot="1">
      <c r="B161" s="5" t="s">
        <v>136</v>
      </c>
      <c r="C161" s="4">
        <v>2</v>
      </c>
      <c r="D161" s="4"/>
      <c r="E161" s="4"/>
      <c r="F161" s="4"/>
      <c r="G161" s="4"/>
      <c r="H161" s="4">
        <v>2</v>
      </c>
      <c r="I161" s="4"/>
      <c r="J161" s="4">
        <v>0.1</v>
      </c>
      <c r="L161" s="10">
        <f t="shared" si="2"/>
        <v>0</v>
      </c>
      <c r="M161" s="30"/>
      <c r="N161" s="6"/>
      <c r="O161" s="7"/>
      <c r="P161" s="7"/>
    </row>
    <row r="162" spans="2:16" ht="15" thickBot="1">
      <c r="B162" s="34" t="s">
        <v>94</v>
      </c>
      <c r="C162" s="32">
        <v>1</v>
      </c>
      <c r="D162" s="32"/>
      <c r="E162" s="32"/>
      <c r="F162" s="32"/>
      <c r="G162" s="32">
        <v>1</v>
      </c>
      <c r="H162" s="32">
        <v>0</v>
      </c>
      <c r="I162" s="32"/>
      <c r="J162" s="32">
        <v>0.03</v>
      </c>
      <c r="L162" s="10">
        <f t="shared" si="2"/>
        <v>0</v>
      </c>
      <c r="M162" s="30"/>
      <c r="N162" s="6"/>
      <c r="O162" s="7"/>
      <c r="P162" s="7"/>
    </row>
    <row r="163" spans="2:16" ht="21.6" thickBot="1">
      <c r="B163" s="5" t="s">
        <v>125</v>
      </c>
      <c r="C163" s="4">
        <v>1</v>
      </c>
      <c r="D163" s="4"/>
      <c r="E163" s="4"/>
      <c r="F163" s="4"/>
      <c r="G163" s="4"/>
      <c r="H163" s="4">
        <v>1</v>
      </c>
      <c r="I163" s="4"/>
      <c r="J163" s="4">
        <v>10</v>
      </c>
      <c r="L163" s="10">
        <f t="shared" si="2"/>
        <v>0</v>
      </c>
      <c r="M163" s="30"/>
      <c r="N163" s="6"/>
      <c r="O163" s="7"/>
      <c r="P163" s="7"/>
    </row>
    <row r="164" spans="2:16" ht="15" thickBot="1">
      <c r="B164" s="5" t="s">
        <v>215</v>
      </c>
      <c r="C164" s="4">
        <v>1</v>
      </c>
      <c r="D164" s="4"/>
      <c r="E164" s="4"/>
      <c r="F164" s="4"/>
      <c r="G164" s="4"/>
      <c r="H164" s="4">
        <v>1</v>
      </c>
      <c r="I164" s="4"/>
      <c r="J164" s="4">
        <v>1</v>
      </c>
      <c r="L164" s="10">
        <f t="shared" si="2"/>
        <v>0</v>
      </c>
      <c r="M164" s="30"/>
      <c r="N164" s="6"/>
      <c r="O164" s="7"/>
      <c r="P164" s="7"/>
    </row>
    <row r="165" spans="2:16" ht="15" thickBot="1">
      <c r="B165" s="5" t="s">
        <v>205</v>
      </c>
      <c r="C165" s="4">
        <v>1</v>
      </c>
      <c r="D165" s="4"/>
      <c r="E165" s="4"/>
      <c r="F165" s="4"/>
      <c r="G165" s="4"/>
      <c r="H165" s="4">
        <v>1</v>
      </c>
      <c r="I165" s="4"/>
      <c r="J165" s="4">
        <v>0.2</v>
      </c>
      <c r="L165" s="10">
        <f t="shared" si="2"/>
        <v>0</v>
      </c>
      <c r="M165" s="30"/>
      <c r="N165" s="6"/>
      <c r="O165" s="7"/>
      <c r="P165" s="7"/>
    </row>
    <row r="166" spans="2:16" ht="15" thickBot="1">
      <c r="B166" s="5" t="s">
        <v>203</v>
      </c>
      <c r="C166" s="4">
        <v>1</v>
      </c>
      <c r="D166" s="2">
        <v>1</v>
      </c>
      <c r="E166" s="4"/>
      <c r="F166" s="4"/>
      <c r="G166" s="4"/>
      <c r="H166" s="4">
        <v>1</v>
      </c>
      <c r="I166" s="4"/>
      <c r="J166" s="4">
        <v>0.06</v>
      </c>
      <c r="L166" s="10">
        <f t="shared" si="2"/>
        <v>0</v>
      </c>
      <c r="M166" s="30"/>
      <c r="N166" s="6"/>
      <c r="O166" s="7"/>
      <c r="P166" s="7"/>
    </row>
    <row r="167" spans="2:16" ht="15" thickBot="1">
      <c r="B167" s="5" t="s">
        <v>177</v>
      </c>
      <c r="C167" s="4">
        <v>1</v>
      </c>
      <c r="D167" s="4"/>
      <c r="E167" s="4"/>
      <c r="F167" s="4"/>
      <c r="G167" s="4"/>
      <c r="H167" s="4">
        <v>1</v>
      </c>
      <c r="I167" s="4"/>
      <c r="J167" s="4">
        <v>1</v>
      </c>
      <c r="L167" s="10">
        <f t="shared" si="2"/>
        <v>0</v>
      </c>
      <c r="M167" s="30"/>
      <c r="N167" s="6"/>
      <c r="O167" s="7"/>
      <c r="P167" s="7"/>
    </row>
    <row r="168" spans="2:16" ht="15" thickBot="1">
      <c r="B168" s="5" t="s">
        <v>176</v>
      </c>
      <c r="C168" s="4">
        <v>1</v>
      </c>
      <c r="D168" s="2">
        <v>1</v>
      </c>
      <c r="E168" s="4"/>
      <c r="F168" s="4"/>
      <c r="G168" s="4"/>
      <c r="H168" s="4">
        <v>1</v>
      </c>
      <c r="I168" s="4"/>
      <c r="J168" s="4">
        <v>0.2</v>
      </c>
      <c r="L168" s="10">
        <f t="shared" si="2"/>
        <v>0</v>
      </c>
      <c r="M168" s="30"/>
      <c r="N168" s="6"/>
      <c r="O168" s="7"/>
      <c r="P168" s="7"/>
    </row>
    <row r="169" spans="2:16" ht="15" thickBot="1">
      <c r="B169" s="5" t="s">
        <v>198</v>
      </c>
      <c r="C169" s="4">
        <v>1</v>
      </c>
      <c r="D169" s="2">
        <v>1</v>
      </c>
      <c r="E169" s="4"/>
      <c r="F169" s="4"/>
      <c r="G169" s="4"/>
      <c r="H169" s="4">
        <v>1</v>
      </c>
      <c r="I169" s="4"/>
      <c r="J169" s="4">
        <v>1</v>
      </c>
      <c r="L169" s="10">
        <f t="shared" si="2"/>
        <v>0</v>
      </c>
      <c r="M169" s="30"/>
      <c r="N169" s="6"/>
      <c r="O169" s="7"/>
      <c r="P169" s="7"/>
    </row>
    <row r="170" spans="2:16" ht="15" thickBot="1">
      <c r="B170" s="5" t="s">
        <v>216</v>
      </c>
      <c r="C170" s="4">
        <v>1</v>
      </c>
      <c r="D170" s="4"/>
      <c r="E170" s="4"/>
      <c r="F170" s="4"/>
      <c r="G170" s="4"/>
      <c r="H170" s="4">
        <v>1</v>
      </c>
      <c r="I170" s="4"/>
      <c r="J170" s="4">
        <v>0.4</v>
      </c>
      <c r="L170" s="10">
        <f t="shared" si="2"/>
        <v>0</v>
      </c>
      <c r="M170" s="30"/>
      <c r="N170" s="6"/>
      <c r="O170" s="7"/>
      <c r="P170" s="7"/>
    </row>
    <row r="171" spans="2:16" ht="15" thickBot="1">
      <c r="B171" s="5" t="s">
        <v>171</v>
      </c>
      <c r="C171" s="4">
        <v>1</v>
      </c>
      <c r="D171" s="4"/>
      <c r="E171" s="4"/>
      <c r="F171" s="4"/>
      <c r="G171" s="4"/>
      <c r="H171" s="4">
        <v>1</v>
      </c>
      <c r="I171" s="4"/>
      <c r="J171" s="4">
        <v>0.08</v>
      </c>
      <c r="L171" s="10">
        <f t="shared" si="2"/>
        <v>0</v>
      </c>
      <c r="M171" s="30"/>
      <c r="N171" s="6"/>
      <c r="O171" s="7"/>
      <c r="P171" s="7"/>
    </row>
    <row r="172" spans="2:16" ht="15" thickBot="1">
      <c r="B172" s="5" t="s">
        <v>207</v>
      </c>
      <c r="C172" s="4">
        <v>1</v>
      </c>
      <c r="D172" s="4"/>
      <c r="E172" s="4"/>
      <c r="F172" s="4"/>
      <c r="G172" s="4"/>
      <c r="H172" s="4">
        <v>1</v>
      </c>
      <c r="I172" s="4"/>
      <c r="J172" s="1">
        <v>1248</v>
      </c>
      <c r="L172" s="10">
        <f t="shared" si="2"/>
        <v>0</v>
      </c>
      <c r="M172" s="30"/>
      <c r="N172" s="6"/>
      <c r="O172" s="7"/>
      <c r="P172" s="7"/>
    </row>
    <row r="173" spans="2:16" ht="15" thickBot="1">
      <c r="B173" s="5" t="s">
        <v>44</v>
      </c>
      <c r="C173" s="4">
        <v>1</v>
      </c>
      <c r="D173" s="2">
        <v>1</v>
      </c>
      <c r="E173" s="4"/>
      <c r="F173" s="4"/>
      <c r="G173" s="4"/>
      <c r="H173" s="4">
        <v>1</v>
      </c>
      <c r="I173" s="4"/>
      <c r="J173" s="4">
        <v>12</v>
      </c>
      <c r="L173" s="10">
        <f t="shared" si="2"/>
        <v>0</v>
      </c>
      <c r="M173" s="30"/>
      <c r="N173" s="6"/>
      <c r="O173" s="7"/>
      <c r="P173" s="7"/>
    </row>
    <row r="174" spans="2:16" ht="15" thickBot="1">
      <c r="B174" s="5" t="s">
        <v>211</v>
      </c>
      <c r="C174" s="4">
        <v>1</v>
      </c>
      <c r="D174" s="4"/>
      <c r="E174" s="4"/>
      <c r="F174" s="4"/>
      <c r="G174" s="4"/>
      <c r="H174" s="4">
        <v>1</v>
      </c>
      <c r="I174" s="4"/>
      <c r="J174" s="4">
        <v>200</v>
      </c>
      <c r="L174" s="10">
        <f t="shared" si="2"/>
        <v>0</v>
      </c>
      <c r="M174" s="30"/>
      <c r="N174" s="6"/>
      <c r="O174" s="7"/>
      <c r="P174" s="7"/>
    </row>
    <row r="175" spans="2:16" ht="15" thickBot="1">
      <c r="B175" s="5" t="s">
        <v>210</v>
      </c>
      <c r="C175" s="4">
        <v>1</v>
      </c>
      <c r="D175" s="2">
        <v>1</v>
      </c>
      <c r="E175" s="4"/>
      <c r="F175" s="4"/>
      <c r="G175" s="4"/>
      <c r="H175" s="4">
        <v>1</v>
      </c>
      <c r="I175" s="4"/>
      <c r="J175" s="4">
        <v>0.2</v>
      </c>
      <c r="L175" s="10">
        <f t="shared" si="2"/>
        <v>0</v>
      </c>
      <c r="M175" s="30"/>
      <c r="N175" s="6"/>
      <c r="O175" s="7"/>
      <c r="P175" s="7"/>
    </row>
    <row r="176" spans="2:16" ht="15" thickBot="1">
      <c r="B176" s="5" t="s">
        <v>110</v>
      </c>
      <c r="C176" s="4">
        <v>1</v>
      </c>
      <c r="D176" s="2">
        <v>1</v>
      </c>
      <c r="E176" s="4"/>
      <c r="F176" s="4"/>
      <c r="G176" s="4"/>
      <c r="H176" s="4">
        <v>1</v>
      </c>
      <c r="I176" s="4"/>
      <c r="J176" s="4">
        <v>0.04</v>
      </c>
      <c r="L176" s="10">
        <f t="shared" si="2"/>
        <v>0</v>
      </c>
      <c r="M176" s="30"/>
      <c r="N176" s="6"/>
      <c r="O176" s="7"/>
      <c r="P176" s="7"/>
    </row>
    <row r="177" spans="1:16" ht="21.6" thickBot="1">
      <c r="B177" s="5" t="s">
        <v>208</v>
      </c>
      <c r="C177" s="4">
        <v>1</v>
      </c>
      <c r="D177" s="4"/>
      <c r="E177" s="4"/>
      <c r="F177" s="4"/>
      <c r="G177" s="4"/>
      <c r="H177" s="4">
        <v>1</v>
      </c>
      <c r="I177" s="4"/>
      <c r="J177" s="4">
        <v>9</v>
      </c>
      <c r="L177" s="10">
        <f t="shared" si="2"/>
        <v>0</v>
      </c>
      <c r="M177" s="30"/>
      <c r="N177" s="6"/>
      <c r="O177" s="7"/>
      <c r="P177" s="7"/>
    </row>
    <row r="178" spans="1:16" ht="15" thickBot="1">
      <c r="B178" s="5" t="s">
        <v>100</v>
      </c>
      <c r="C178" s="4">
        <v>1</v>
      </c>
      <c r="D178" s="4"/>
      <c r="E178" s="4"/>
      <c r="F178" s="4"/>
      <c r="G178" s="4"/>
      <c r="H178" s="4">
        <v>1</v>
      </c>
      <c r="I178" s="4"/>
      <c r="J178" s="4">
        <v>23</v>
      </c>
      <c r="L178" s="10">
        <f t="shared" si="2"/>
        <v>0</v>
      </c>
      <c r="M178" s="30"/>
      <c r="N178" s="6"/>
      <c r="O178" s="7"/>
      <c r="P178" s="7"/>
    </row>
    <row r="179" spans="1:16" ht="15" thickBot="1">
      <c r="B179" s="5" t="s">
        <v>209</v>
      </c>
      <c r="C179" s="4">
        <v>1</v>
      </c>
      <c r="D179" s="4"/>
      <c r="E179" s="4"/>
      <c r="F179" s="4"/>
      <c r="G179" s="4"/>
      <c r="H179" s="4">
        <v>1</v>
      </c>
      <c r="I179" s="4"/>
      <c r="J179" s="4">
        <v>0.06</v>
      </c>
      <c r="L179" s="10">
        <f t="shared" si="2"/>
        <v>0</v>
      </c>
      <c r="M179" s="30"/>
      <c r="N179" s="6"/>
      <c r="O179" s="7"/>
      <c r="P179" s="7"/>
    </row>
    <row r="180" spans="1:16" ht="15" thickBot="1">
      <c r="B180" s="5" t="s">
        <v>200</v>
      </c>
      <c r="C180" s="4">
        <v>1</v>
      </c>
      <c r="D180" s="4"/>
      <c r="E180" s="4"/>
      <c r="F180" s="4"/>
      <c r="G180" s="4"/>
      <c r="H180" s="4">
        <v>1</v>
      </c>
      <c r="I180" s="4"/>
      <c r="J180" s="4">
        <v>2</v>
      </c>
      <c r="L180" s="10">
        <f t="shared" si="2"/>
        <v>0</v>
      </c>
      <c r="M180" s="30"/>
      <c r="N180" s="6"/>
      <c r="O180" s="7"/>
      <c r="P180" s="7"/>
    </row>
    <row r="181" spans="1:16" ht="15" thickBot="1">
      <c r="B181" s="5" t="s">
        <v>204</v>
      </c>
      <c r="C181" s="4">
        <v>1</v>
      </c>
      <c r="D181" s="4"/>
      <c r="E181" s="4"/>
      <c r="F181" s="4"/>
      <c r="G181" s="4"/>
      <c r="H181" s="4">
        <v>1</v>
      </c>
      <c r="I181" s="4"/>
      <c r="J181" s="4">
        <v>0.9</v>
      </c>
      <c r="L181" s="10">
        <f t="shared" si="2"/>
        <v>0</v>
      </c>
      <c r="M181" s="30"/>
      <c r="N181" s="6"/>
      <c r="O181" s="7"/>
      <c r="P181" s="7"/>
    </row>
    <row r="182" spans="1:16" ht="15" thickBot="1">
      <c r="B182" s="20" t="s">
        <v>180</v>
      </c>
      <c r="C182" s="21">
        <v>1</v>
      </c>
      <c r="D182" s="21"/>
      <c r="E182" s="21"/>
      <c r="F182" s="21"/>
      <c r="G182" s="21"/>
      <c r="H182" s="21">
        <v>1</v>
      </c>
      <c r="I182" s="21"/>
      <c r="J182" s="21">
        <v>0.1</v>
      </c>
      <c r="L182" s="10">
        <f t="shared" si="2"/>
        <v>0</v>
      </c>
      <c r="M182" s="30"/>
      <c r="N182" s="6"/>
      <c r="O182" s="7"/>
      <c r="P182" s="7"/>
    </row>
    <row r="183" spans="1:16">
      <c r="B183" s="23"/>
      <c r="C183" s="24"/>
      <c r="D183" s="24"/>
      <c r="E183" s="24"/>
      <c r="F183" s="24"/>
      <c r="G183" s="24"/>
      <c r="H183" s="24"/>
      <c r="I183" s="24"/>
      <c r="J183" s="24"/>
      <c r="L183" s="10"/>
      <c r="M183" s="30"/>
      <c r="N183" s="6"/>
      <c r="O183" s="7"/>
      <c r="P183" s="7"/>
    </row>
    <row r="184" spans="1:16">
      <c r="B184" s="23"/>
      <c r="C184" s="24"/>
      <c r="D184" s="25"/>
      <c r="E184" s="24"/>
      <c r="F184" s="24"/>
      <c r="G184" s="24"/>
      <c r="H184" s="24"/>
      <c r="I184" s="24"/>
      <c r="J184" s="24"/>
      <c r="L184" s="10"/>
      <c r="M184" s="30"/>
    </row>
    <row r="185" spans="1:16">
      <c r="A185" t="s">
        <v>227</v>
      </c>
      <c r="C185" s="6">
        <f t="shared" ref="C185:I185" si="3">SUM(C3:C184)</f>
        <v>244919</v>
      </c>
      <c r="D185" s="6">
        <f t="shared" si="3"/>
        <v>26097</v>
      </c>
      <c r="E185" s="6">
        <f t="shared" si="3"/>
        <v>10031</v>
      </c>
      <c r="F185" s="6">
        <f t="shared" si="3"/>
        <v>1080</v>
      </c>
      <c r="G185" s="6">
        <f t="shared" si="3"/>
        <v>87408</v>
      </c>
      <c r="H185" s="6">
        <f t="shared" si="3"/>
        <v>147480</v>
      </c>
      <c r="I185" s="6">
        <f t="shared" si="3"/>
        <v>7516</v>
      </c>
      <c r="J185" s="6"/>
      <c r="L185" s="10">
        <f t="shared" ref="L185:L186" si="4">(E185+I185)/C185</f>
        <v>7.1644094578207487E-2</v>
      </c>
      <c r="M185" s="30"/>
      <c r="N185" s="6"/>
      <c r="O185" s="7"/>
      <c r="P185" s="7"/>
    </row>
    <row r="186" spans="1:16">
      <c r="A186" t="s">
        <v>229</v>
      </c>
      <c r="C186" s="6">
        <f>SUM(C4:C184)</f>
        <v>163991</v>
      </c>
      <c r="D186" s="6">
        <f t="shared" ref="D186:I186" si="5">SUM(D4:D184)</f>
        <v>26097</v>
      </c>
      <c r="E186" s="6">
        <f t="shared" si="5"/>
        <v>6786</v>
      </c>
      <c r="F186" s="6">
        <f t="shared" si="5"/>
        <v>1080</v>
      </c>
      <c r="G186" s="6">
        <f t="shared" si="5"/>
        <v>16988</v>
      </c>
      <c r="H186" s="6">
        <f t="shared" si="5"/>
        <v>140217</v>
      </c>
      <c r="I186" s="6">
        <f t="shared" si="5"/>
        <v>5242</v>
      </c>
      <c r="J186" s="6"/>
      <c r="L186" s="10">
        <f t="shared" si="4"/>
        <v>7.3345488471928344E-2</v>
      </c>
      <c r="M186" s="30"/>
      <c r="N186" s="6"/>
      <c r="O186" s="7"/>
      <c r="P186" s="7"/>
    </row>
  </sheetData>
  <hyperlinks>
    <hyperlink ref="B3" r:id="rId1" display="https://www.worldometers.info/coronavirus/country/china/" xr:uid="{0338B5DF-22EE-4D39-B38C-747FFFEC127E}"/>
    <hyperlink ref="B4" r:id="rId2" display="https://www.worldometers.info/coronavirus/country/italy/" xr:uid="{D73198A6-0587-4518-B8D5-E54DAC518132}"/>
    <hyperlink ref="B5" r:id="rId3" display="https://www.worldometers.info/coronavirus/country/iran/" xr:uid="{58B4A8E9-1D29-4E2B-AC07-49EA6224C7C6}"/>
    <hyperlink ref="B6" r:id="rId4" display="https://www.worldometers.info/coronavirus/country/spain/" xr:uid="{368A401F-254B-4C47-9FB0-505398830529}"/>
    <hyperlink ref="B7" r:id="rId5" display="https://www.worldometers.info/coronavirus/country/germany/" xr:uid="{2E541A52-5520-4BAA-A214-1C73A0A3FBA7}"/>
    <hyperlink ref="B8" r:id="rId6" display="https://www.worldometers.info/coronavirus/country/us/" xr:uid="{B9620E52-E754-4058-82F6-F283D7A26862}"/>
    <hyperlink ref="B9" r:id="rId7" display="https://www.worldometers.info/coronavirus/country/france/" xr:uid="{15D408FD-2B3C-41CB-BF38-B1D31F08177E}"/>
    <hyperlink ref="B10" r:id="rId8" display="https://www.worldometers.info/coronavirus/country/south-korea/" xr:uid="{B341AB14-2284-42EE-9ADA-ADF5875CFE05}"/>
    <hyperlink ref="B12" r:id="rId9" display="https://www.worldometers.info/coronavirus/country/uk/" xr:uid="{F9CBF658-F359-42BA-8C0B-8D45BB055D8E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61852-FB7B-4FDF-AB2D-3130048FDBF2}">
  <dimension ref="A1:P179"/>
  <sheetViews>
    <sheetView zoomScale="90" zoomScaleNormal="90" workbookViewId="0">
      <pane xSplit="2" ySplit="1" topLeftCell="C2" activePane="bottomRight" state="frozen"/>
      <selection pane="bottomRight" activeCell="C2" sqref="C2"/>
      <selection pane="bottomLeft" activeCell="A2" sqref="A2"/>
      <selection pane="topRight" activeCell="C1" sqref="C1"/>
    </sheetView>
  </sheetViews>
  <sheetFormatPr defaultRowHeight="14.45"/>
  <cols>
    <col min="2" max="2" width="11.5703125" customWidth="1"/>
    <col min="3" max="4" width="10.5703125" customWidth="1"/>
    <col min="5" max="5" width="11.42578125" customWidth="1"/>
    <col min="6" max="6" width="11.28515625" customWidth="1"/>
    <col min="7" max="7" width="15.42578125" customWidth="1"/>
    <col min="8" max="8" width="11.5703125" customWidth="1"/>
    <col min="9" max="9" width="13.42578125" customWidth="1"/>
    <col min="10" max="10" width="25" customWidth="1"/>
    <col min="12" max="12" width="30.85546875" style="8" customWidth="1"/>
    <col min="13" max="13" width="9.42578125" style="29" customWidth="1"/>
  </cols>
  <sheetData>
    <row r="1" spans="2:16" ht="15" thickBot="1"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L1" s="8" t="s">
        <v>13</v>
      </c>
      <c r="N1" s="8"/>
      <c r="O1" s="8"/>
      <c r="P1" s="8"/>
    </row>
    <row r="2" spans="2:16" ht="15" thickBot="1">
      <c r="B2" s="36"/>
      <c r="C2" s="37"/>
      <c r="D2" s="37"/>
      <c r="E2" s="37"/>
      <c r="F2" s="37"/>
      <c r="G2" s="37"/>
      <c r="H2" s="37"/>
      <c r="I2" s="37"/>
      <c r="J2" s="38"/>
      <c r="N2" s="8"/>
      <c r="O2" s="8"/>
      <c r="P2" s="8"/>
    </row>
    <row r="3" spans="2:16" ht="15" thickBot="1">
      <c r="B3" s="18" t="s">
        <v>147</v>
      </c>
      <c r="C3" s="15">
        <v>80894</v>
      </c>
      <c r="D3" s="16"/>
      <c r="E3" s="15">
        <v>3237</v>
      </c>
      <c r="F3" s="16"/>
      <c r="G3" s="15">
        <v>69614</v>
      </c>
      <c r="H3" s="15">
        <v>8043</v>
      </c>
      <c r="I3" s="15">
        <v>2622</v>
      </c>
      <c r="J3" s="16">
        <v>56</v>
      </c>
      <c r="L3" s="10">
        <f>(E3+I3)/C3</f>
        <v>7.2428115805869414E-2</v>
      </c>
      <c r="M3" s="30"/>
      <c r="N3" s="6"/>
      <c r="O3" s="7"/>
      <c r="P3" s="7"/>
    </row>
    <row r="4" spans="2:16" ht="15" thickBot="1">
      <c r="B4" s="17" t="s">
        <v>62</v>
      </c>
      <c r="C4" s="1">
        <v>35713</v>
      </c>
      <c r="D4" s="14">
        <v>4207</v>
      </c>
      <c r="E4" s="1">
        <v>2978</v>
      </c>
      <c r="F4" s="3">
        <v>475</v>
      </c>
      <c r="G4" s="1">
        <v>4025</v>
      </c>
      <c r="H4" s="1">
        <v>28710</v>
      </c>
      <c r="I4" s="1">
        <v>2257</v>
      </c>
      <c r="J4" s="4">
        <v>591</v>
      </c>
      <c r="L4" s="10">
        <f t="shared" ref="L4:L67" si="0">(E4+I4)/C4</f>
        <v>0.14658527706997451</v>
      </c>
      <c r="M4" s="30"/>
      <c r="N4" s="6"/>
      <c r="O4" s="7"/>
      <c r="P4" s="7"/>
    </row>
    <row r="5" spans="2:16" ht="15" thickBot="1">
      <c r="B5" s="17" t="s">
        <v>99</v>
      </c>
      <c r="C5" s="1">
        <v>17361</v>
      </c>
      <c r="D5" s="14">
        <v>1192</v>
      </c>
      <c r="E5" s="1">
        <v>1135</v>
      </c>
      <c r="F5" s="3">
        <v>147</v>
      </c>
      <c r="G5" s="1">
        <v>5710</v>
      </c>
      <c r="H5" s="1">
        <v>10516</v>
      </c>
      <c r="I5" s="4"/>
      <c r="J5" s="4">
        <v>207</v>
      </c>
      <c r="L5" s="10">
        <f t="shared" si="0"/>
        <v>6.5376418409077819E-2</v>
      </c>
      <c r="M5" s="30"/>
      <c r="N5" s="6"/>
      <c r="O5" s="7"/>
      <c r="P5" s="7"/>
    </row>
    <row r="6" spans="2:16" ht="15" thickBot="1">
      <c r="B6" s="17" t="s">
        <v>79</v>
      </c>
      <c r="C6" s="1">
        <v>14769</v>
      </c>
      <c r="D6" s="14">
        <v>2943</v>
      </c>
      <c r="E6" s="4">
        <v>638</v>
      </c>
      <c r="F6" s="3">
        <v>105</v>
      </c>
      <c r="G6" s="1">
        <v>1081</v>
      </c>
      <c r="H6" s="1">
        <v>13050</v>
      </c>
      <c r="I6" s="4">
        <v>800</v>
      </c>
      <c r="J6" s="4">
        <v>316</v>
      </c>
      <c r="L6" s="10">
        <f t="shared" si="0"/>
        <v>9.7366104678718937E-2</v>
      </c>
      <c r="M6" s="30"/>
      <c r="N6" s="6"/>
      <c r="O6" s="7"/>
      <c r="P6" s="7"/>
    </row>
    <row r="7" spans="2:16" ht="15" thickBot="1">
      <c r="B7" s="17" t="s">
        <v>52</v>
      </c>
      <c r="C7" s="1">
        <v>12327</v>
      </c>
      <c r="D7" s="14">
        <v>2960</v>
      </c>
      <c r="E7" s="4">
        <v>28</v>
      </c>
      <c r="F7" s="3">
        <v>2</v>
      </c>
      <c r="G7" s="4">
        <v>105</v>
      </c>
      <c r="H7" s="1">
        <v>12194</v>
      </c>
      <c r="I7" s="4">
        <v>2</v>
      </c>
      <c r="J7" s="4">
        <v>147</v>
      </c>
      <c r="L7" s="10">
        <f t="shared" si="0"/>
        <v>2.4336821611097592E-3</v>
      </c>
      <c r="M7" s="30"/>
      <c r="N7" s="6"/>
      <c r="O7" s="7"/>
      <c r="P7" s="7"/>
    </row>
    <row r="8" spans="2:16" s="11" customFormat="1" ht="15" thickBot="1">
      <c r="B8" s="17" t="s">
        <v>73</v>
      </c>
      <c r="C8" s="1">
        <v>9269</v>
      </c>
      <c r="D8" s="14">
        <v>2858</v>
      </c>
      <c r="E8" s="4">
        <v>151</v>
      </c>
      <c r="F8" s="3">
        <v>42</v>
      </c>
      <c r="G8" s="4">
        <v>106</v>
      </c>
      <c r="H8" s="1">
        <v>9012</v>
      </c>
      <c r="I8" s="4">
        <v>64</v>
      </c>
      <c r="J8" s="4">
        <v>28</v>
      </c>
      <c r="L8" s="10">
        <f t="shared" si="0"/>
        <v>2.3195598230661345E-2</v>
      </c>
      <c r="M8" s="30"/>
      <c r="N8" s="6"/>
      <c r="O8" s="7"/>
      <c r="P8" s="7"/>
    </row>
    <row r="9" spans="2:16" ht="15" thickBot="1">
      <c r="B9" s="17" t="s">
        <v>95</v>
      </c>
      <c r="C9" s="1">
        <v>9134</v>
      </c>
      <c r="D9" s="14">
        <v>1404</v>
      </c>
      <c r="E9" s="4">
        <v>264</v>
      </c>
      <c r="F9" s="3">
        <v>89</v>
      </c>
      <c r="G9" s="4">
        <v>602</v>
      </c>
      <c r="H9" s="1">
        <v>8268</v>
      </c>
      <c r="I9" s="4">
        <v>931</v>
      </c>
      <c r="J9" s="4">
        <v>140</v>
      </c>
      <c r="L9" s="10">
        <f t="shared" si="0"/>
        <v>0.13082986643310707</v>
      </c>
      <c r="M9" s="30"/>
      <c r="N9" s="6"/>
      <c r="O9" s="7"/>
      <c r="P9" s="7"/>
    </row>
    <row r="10" spans="2:16" ht="15" thickBot="1">
      <c r="B10" s="17" t="s">
        <v>29</v>
      </c>
      <c r="C10" s="1">
        <v>8413</v>
      </c>
      <c r="D10" s="2">
        <v>93</v>
      </c>
      <c r="E10" s="4">
        <v>84</v>
      </c>
      <c r="F10" s="3">
        <v>3</v>
      </c>
      <c r="G10" s="1">
        <v>1540</v>
      </c>
      <c r="H10" s="1">
        <v>6789</v>
      </c>
      <c r="I10" s="4">
        <v>59</v>
      </c>
      <c r="J10" s="4">
        <v>164</v>
      </c>
      <c r="L10" s="10">
        <f t="shared" si="0"/>
        <v>1.6997503863069061E-2</v>
      </c>
      <c r="M10" s="30"/>
      <c r="N10" s="6"/>
      <c r="O10" s="7"/>
      <c r="P10" s="7"/>
    </row>
    <row r="11" spans="2:16" ht="15" thickBot="1">
      <c r="B11" s="5" t="s">
        <v>46</v>
      </c>
      <c r="C11" s="1">
        <v>3115</v>
      </c>
      <c r="D11" s="2">
        <v>373</v>
      </c>
      <c r="E11" s="4">
        <v>33</v>
      </c>
      <c r="F11" s="3">
        <v>6</v>
      </c>
      <c r="G11" s="4">
        <v>15</v>
      </c>
      <c r="H11" s="1">
        <v>3067</v>
      </c>
      <c r="I11" s="4"/>
      <c r="J11" s="4">
        <v>360</v>
      </c>
      <c r="L11" s="10">
        <f t="shared" si="0"/>
        <v>1.059390048154093E-2</v>
      </c>
      <c r="M11" s="30"/>
      <c r="N11" s="6"/>
      <c r="O11" s="7"/>
      <c r="P11" s="7"/>
    </row>
    <row r="12" spans="2:16" ht="15" thickBot="1">
      <c r="B12" s="17" t="s">
        <v>89</v>
      </c>
      <c r="C12" s="1">
        <v>2626</v>
      </c>
      <c r="D12" s="2">
        <v>676</v>
      </c>
      <c r="E12" s="4">
        <v>104</v>
      </c>
      <c r="F12" s="3">
        <v>33</v>
      </c>
      <c r="G12" s="4">
        <v>65</v>
      </c>
      <c r="H12" s="1">
        <v>2457</v>
      </c>
      <c r="I12" s="4">
        <v>20</v>
      </c>
      <c r="J12" s="4">
        <v>39</v>
      </c>
      <c r="L12" s="10">
        <f t="shared" si="0"/>
        <v>4.7220106626047219E-2</v>
      </c>
      <c r="M12" s="30"/>
      <c r="N12" s="6"/>
      <c r="O12" s="7"/>
      <c r="P12" s="7"/>
    </row>
    <row r="13" spans="2:16" ht="15" thickBot="1">
      <c r="B13" s="5" t="s">
        <v>84</v>
      </c>
      <c r="C13" s="1">
        <v>2051</v>
      </c>
      <c r="D13" s="2">
        <v>346</v>
      </c>
      <c r="E13" s="4">
        <v>58</v>
      </c>
      <c r="F13" s="3">
        <v>15</v>
      </c>
      <c r="G13" s="4">
        <v>2</v>
      </c>
      <c r="H13" s="1">
        <v>1991</v>
      </c>
      <c r="I13" s="4">
        <v>45</v>
      </c>
      <c r="J13" s="4">
        <v>120</v>
      </c>
      <c r="L13" s="10">
        <f t="shared" si="0"/>
        <v>5.0219405168210628E-2</v>
      </c>
      <c r="M13" s="30"/>
      <c r="N13" s="6"/>
      <c r="O13" s="7"/>
      <c r="P13" s="7"/>
    </row>
    <row r="14" spans="2:16" ht="15" thickBot="1">
      <c r="B14" s="5" t="s">
        <v>51</v>
      </c>
      <c r="C14" s="1">
        <v>1646</v>
      </c>
      <c r="D14" s="2">
        <v>314</v>
      </c>
      <c r="E14" s="4">
        <v>4</v>
      </c>
      <c r="F14" s="4"/>
      <c r="G14" s="4">
        <v>9</v>
      </c>
      <c r="H14" s="1">
        <v>1633</v>
      </c>
      <c r="I14" s="4">
        <v>12</v>
      </c>
      <c r="J14" s="4">
        <v>183</v>
      </c>
      <c r="L14" s="10">
        <f t="shared" si="0"/>
        <v>9.7205346294046164E-3</v>
      </c>
      <c r="M14" s="30"/>
      <c r="N14" s="6"/>
      <c r="O14" s="7"/>
      <c r="P14" s="7"/>
    </row>
    <row r="15" spans="2:16" ht="15" thickBot="1">
      <c r="B15" s="5" t="s">
        <v>31</v>
      </c>
      <c r="C15" s="1">
        <v>1590</v>
      </c>
      <c r="D15" s="2">
        <v>119</v>
      </c>
      <c r="E15" s="4">
        <v>6</v>
      </c>
      <c r="F15" s="3">
        <v>3</v>
      </c>
      <c r="G15" s="4">
        <v>1</v>
      </c>
      <c r="H15" s="1">
        <v>1583</v>
      </c>
      <c r="I15" s="4">
        <v>27</v>
      </c>
      <c r="J15" s="4">
        <v>293</v>
      </c>
      <c r="L15" s="10">
        <f t="shared" si="0"/>
        <v>2.0754716981132074E-2</v>
      </c>
      <c r="M15" s="30"/>
      <c r="N15" s="6"/>
      <c r="O15" s="7"/>
      <c r="P15" s="7"/>
    </row>
    <row r="16" spans="2:16" ht="15" thickBot="1">
      <c r="B16" s="5" t="s">
        <v>77</v>
      </c>
      <c r="C16" s="1">
        <v>1486</v>
      </c>
      <c r="D16" s="2">
        <v>243</v>
      </c>
      <c r="E16" s="4">
        <v>14</v>
      </c>
      <c r="F16" s="3">
        <v>4</v>
      </c>
      <c r="G16" s="4">
        <v>31</v>
      </c>
      <c r="H16" s="1">
        <v>1441</v>
      </c>
      <c r="I16" s="4">
        <v>33</v>
      </c>
      <c r="J16" s="4">
        <v>128</v>
      </c>
      <c r="L16" s="10">
        <f t="shared" si="0"/>
        <v>3.1628532974427997E-2</v>
      </c>
      <c r="M16" s="30"/>
      <c r="N16" s="6"/>
      <c r="O16" s="7"/>
      <c r="P16" s="7"/>
    </row>
    <row r="17" spans="2:16" ht="15" thickBot="1">
      <c r="B17" s="5" t="s">
        <v>81</v>
      </c>
      <c r="C17" s="1">
        <v>1301</v>
      </c>
      <c r="D17" s="2">
        <v>105</v>
      </c>
      <c r="E17" s="4">
        <v>10</v>
      </c>
      <c r="F17" s="3">
        <v>2</v>
      </c>
      <c r="G17" s="4">
        <v>15</v>
      </c>
      <c r="H17" s="1">
        <v>1276</v>
      </c>
      <c r="I17" s="4">
        <v>12</v>
      </c>
      <c r="J17" s="4">
        <v>129</v>
      </c>
      <c r="L17" s="10">
        <f t="shared" si="0"/>
        <v>1.6910069177555727E-2</v>
      </c>
      <c r="M17" s="30"/>
      <c r="N17" s="6"/>
      <c r="O17" s="7"/>
      <c r="P17" s="7"/>
    </row>
    <row r="18" spans="2:16" s="11" customFormat="1" ht="15" thickBot="1">
      <c r="B18" s="5" t="s">
        <v>54</v>
      </c>
      <c r="C18" s="1">
        <v>1057</v>
      </c>
      <c r="D18" s="2">
        <v>80</v>
      </c>
      <c r="E18" s="4">
        <v>4</v>
      </c>
      <c r="F18" s="4"/>
      <c r="G18" s="4">
        <v>1</v>
      </c>
      <c r="H18" s="1">
        <v>1052</v>
      </c>
      <c r="I18" s="4">
        <v>24</v>
      </c>
      <c r="J18" s="4">
        <v>182</v>
      </c>
      <c r="L18" s="10">
        <f t="shared" si="0"/>
        <v>2.6490066225165563E-2</v>
      </c>
      <c r="M18" s="30"/>
      <c r="N18" s="6"/>
      <c r="O18" s="7"/>
      <c r="P18" s="7"/>
    </row>
    <row r="19" spans="2:16" ht="15" thickBot="1">
      <c r="B19" s="5" t="s">
        <v>105</v>
      </c>
      <c r="C19" s="4">
        <v>899</v>
      </c>
      <c r="D19" s="2">
        <v>21</v>
      </c>
      <c r="E19" s="4">
        <v>29</v>
      </c>
      <c r="F19" s="4"/>
      <c r="G19" s="4">
        <v>144</v>
      </c>
      <c r="H19" s="4">
        <v>726</v>
      </c>
      <c r="I19" s="4">
        <v>41</v>
      </c>
      <c r="J19" s="4">
        <v>7</v>
      </c>
      <c r="L19" s="10">
        <f t="shared" si="0"/>
        <v>7.7864293659621803E-2</v>
      </c>
      <c r="M19" s="30"/>
      <c r="N19" s="6"/>
      <c r="O19" s="7"/>
      <c r="P19" s="7"/>
    </row>
    <row r="20" spans="2:16" ht="15" thickBot="1">
      <c r="B20" s="5" t="s">
        <v>76</v>
      </c>
      <c r="C20" s="4">
        <v>790</v>
      </c>
      <c r="D20" s="2">
        <v>117</v>
      </c>
      <c r="E20" s="4">
        <v>2</v>
      </c>
      <c r="F20" s="4"/>
      <c r="G20" s="4">
        <v>60</v>
      </c>
      <c r="H20" s="4">
        <v>728</v>
      </c>
      <c r="I20" s="4">
        <v>15</v>
      </c>
      <c r="J20" s="4">
        <v>24</v>
      </c>
      <c r="L20" s="10">
        <f t="shared" si="0"/>
        <v>2.1518987341772152E-2</v>
      </c>
      <c r="M20" s="30"/>
      <c r="N20" s="6"/>
      <c r="O20" s="7"/>
      <c r="P20" s="7"/>
    </row>
    <row r="21" spans="2:16" ht="15" thickBot="1">
      <c r="B21" s="5" t="s">
        <v>43</v>
      </c>
      <c r="C21" s="4">
        <v>727</v>
      </c>
      <c r="D21" s="2">
        <v>129</v>
      </c>
      <c r="E21" s="4">
        <v>9</v>
      </c>
      <c r="F21" s="3">
        <v>1</v>
      </c>
      <c r="G21" s="4">
        <v>12</v>
      </c>
      <c r="H21" s="4">
        <v>706</v>
      </c>
      <c r="I21" s="4">
        <v>1</v>
      </c>
      <c r="J21" s="4">
        <v>19</v>
      </c>
      <c r="L21" s="10">
        <f t="shared" si="0"/>
        <v>1.3755158184319119E-2</v>
      </c>
      <c r="M21" s="30"/>
      <c r="N21" s="6"/>
      <c r="O21" s="7"/>
      <c r="P21" s="7"/>
    </row>
    <row r="22" spans="2:16" ht="20.45" thickBot="1">
      <c r="B22" s="19" t="s">
        <v>151</v>
      </c>
      <c r="C22" s="4">
        <v>712</v>
      </c>
      <c r="D22" s="4"/>
      <c r="E22" s="4">
        <v>7</v>
      </c>
      <c r="F22" s="4"/>
      <c r="G22" s="4">
        <v>456</v>
      </c>
      <c r="H22" s="4">
        <v>249</v>
      </c>
      <c r="I22" s="4">
        <v>14</v>
      </c>
      <c r="J22" s="4"/>
      <c r="L22" s="10">
        <f t="shared" si="0"/>
        <v>2.9494382022471909E-2</v>
      </c>
      <c r="M22" s="30"/>
      <c r="N22" s="6"/>
      <c r="O22" s="7"/>
      <c r="P22" s="7"/>
    </row>
    <row r="23" spans="2:16" s="11" customFormat="1" ht="15" thickBot="1">
      <c r="B23" s="5" t="s">
        <v>59</v>
      </c>
      <c r="C23" s="4">
        <v>642</v>
      </c>
      <c r="D23" s="2">
        <v>194</v>
      </c>
      <c r="E23" s="4">
        <v>2</v>
      </c>
      <c r="F23" s="3">
        <v>1</v>
      </c>
      <c r="G23" s="4">
        <v>4</v>
      </c>
      <c r="H23" s="4">
        <v>636</v>
      </c>
      <c r="I23" s="4">
        <v>18</v>
      </c>
      <c r="J23" s="4">
        <v>63</v>
      </c>
      <c r="L23" s="10">
        <f t="shared" si="0"/>
        <v>3.1152647975077882E-2</v>
      </c>
      <c r="M23" s="30"/>
      <c r="N23" s="12"/>
      <c r="O23" s="13"/>
      <c r="P23" s="13"/>
    </row>
    <row r="24" spans="2:16" ht="15" thickBot="1">
      <c r="B24" s="5" t="s">
        <v>25</v>
      </c>
      <c r="C24" s="4">
        <v>596</v>
      </c>
      <c r="D24" s="2">
        <v>141</v>
      </c>
      <c r="E24" s="4">
        <v>6</v>
      </c>
      <c r="F24" s="3">
        <v>1</v>
      </c>
      <c r="G24" s="4">
        <v>43</v>
      </c>
      <c r="H24" s="4">
        <v>547</v>
      </c>
      <c r="I24" s="4">
        <v>1</v>
      </c>
      <c r="J24" s="4">
        <v>23</v>
      </c>
      <c r="L24" s="10">
        <f t="shared" si="0"/>
        <v>1.1744966442953021E-2</v>
      </c>
      <c r="M24" s="30"/>
      <c r="N24" s="6"/>
      <c r="O24" s="7"/>
      <c r="P24" s="7"/>
    </row>
    <row r="25" spans="2:16" ht="15" thickBot="1">
      <c r="B25" s="5" t="s">
        <v>123</v>
      </c>
      <c r="C25" s="4">
        <v>529</v>
      </c>
      <c r="D25" s="2">
        <v>183</v>
      </c>
      <c r="E25" s="4">
        <v>4</v>
      </c>
      <c r="F25" s="3">
        <v>3</v>
      </c>
      <c r="G25" s="4">
        <v>2</v>
      </c>
      <c r="H25" s="4">
        <v>523</v>
      </c>
      <c r="I25" s="4">
        <v>18</v>
      </c>
      <c r="J25" s="4">
        <v>2</v>
      </c>
      <c r="L25" s="10">
        <f t="shared" si="0"/>
        <v>4.1587901701323253E-2</v>
      </c>
      <c r="M25" s="30"/>
      <c r="N25" s="6"/>
      <c r="O25" s="7"/>
      <c r="P25" s="7"/>
    </row>
    <row r="26" spans="2:16" ht="15" thickBot="1">
      <c r="B26" s="5" t="s">
        <v>48</v>
      </c>
      <c r="C26" s="4">
        <v>522</v>
      </c>
      <c r="D26" s="2">
        <v>88</v>
      </c>
      <c r="E26" s="4"/>
      <c r="F26" s="4"/>
      <c r="G26" s="4">
        <v>3</v>
      </c>
      <c r="H26" s="4">
        <v>519</v>
      </c>
      <c r="I26" s="4">
        <v>5</v>
      </c>
      <c r="J26" s="4">
        <v>49</v>
      </c>
      <c r="L26" s="10">
        <f t="shared" si="0"/>
        <v>9.5785440613026813E-3</v>
      </c>
      <c r="M26" s="30"/>
      <c r="N26" s="6"/>
      <c r="O26" s="7"/>
      <c r="P26" s="7"/>
    </row>
    <row r="27" spans="2:16" ht="15" thickBot="1">
      <c r="B27" s="5" t="s">
        <v>35</v>
      </c>
      <c r="C27" s="4">
        <v>452</v>
      </c>
      <c r="D27" s="2">
        <v>10</v>
      </c>
      <c r="E27" s="4"/>
      <c r="F27" s="4"/>
      <c r="G27" s="4">
        <v>4</v>
      </c>
      <c r="H27" s="4">
        <v>448</v>
      </c>
      <c r="I27" s="4"/>
      <c r="J27" s="4">
        <v>157</v>
      </c>
      <c r="L27" s="10">
        <f t="shared" si="0"/>
        <v>0</v>
      </c>
      <c r="M27" s="30"/>
      <c r="N27" s="6"/>
      <c r="O27" s="7"/>
      <c r="P27" s="7"/>
    </row>
    <row r="28" spans="2:16" ht="15" thickBot="1">
      <c r="B28" s="5" t="s">
        <v>49</v>
      </c>
      <c r="C28" s="4">
        <v>433</v>
      </c>
      <c r="D28" s="2">
        <v>96</v>
      </c>
      <c r="E28" s="4"/>
      <c r="F28" s="4"/>
      <c r="G28" s="4">
        <v>11</v>
      </c>
      <c r="H28" s="4">
        <v>422</v>
      </c>
      <c r="I28" s="4">
        <v>6</v>
      </c>
      <c r="J28" s="4">
        <v>50</v>
      </c>
      <c r="L28" s="10">
        <f t="shared" si="0"/>
        <v>1.3856812933025405E-2</v>
      </c>
      <c r="M28" s="30"/>
      <c r="N28" s="6"/>
      <c r="O28" s="7"/>
      <c r="P28" s="7"/>
    </row>
    <row r="29" spans="2:16" ht="15" thickBot="1">
      <c r="B29" s="5" t="s">
        <v>69</v>
      </c>
      <c r="C29" s="4">
        <v>418</v>
      </c>
      <c r="D29" s="2">
        <v>31</v>
      </c>
      <c r="E29" s="4">
        <v>5</v>
      </c>
      <c r="F29" s="4"/>
      <c r="G29" s="4">
        <v>14</v>
      </c>
      <c r="H29" s="4">
        <v>399</v>
      </c>
      <c r="I29" s="4">
        <v>13</v>
      </c>
      <c r="J29" s="4">
        <v>40</v>
      </c>
      <c r="L29" s="10">
        <f t="shared" si="0"/>
        <v>4.3062200956937802E-2</v>
      </c>
      <c r="M29" s="30"/>
      <c r="N29" s="6"/>
      <c r="O29" s="7"/>
      <c r="P29" s="7"/>
    </row>
    <row r="30" spans="2:16" ht="15" thickBot="1">
      <c r="B30" s="5" t="s">
        <v>68</v>
      </c>
      <c r="C30" s="4">
        <v>366</v>
      </c>
      <c r="D30" s="2">
        <v>74</v>
      </c>
      <c r="E30" s="4">
        <v>2</v>
      </c>
      <c r="F30" s="4"/>
      <c r="G30" s="4">
        <v>5</v>
      </c>
      <c r="H30" s="4">
        <v>359</v>
      </c>
      <c r="I30" s="4">
        <v>6</v>
      </c>
      <c r="J30" s="4">
        <v>74</v>
      </c>
      <c r="L30" s="10">
        <f t="shared" si="0"/>
        <v>2.185792349726776E-2</v>
      </c>
      <c r="M30" s="30"/>
      <c r="N30" s="6"/>
      <c r="O30" s="7"/>
      <c r="P30" s="7"/>
    </row>
    <row r="31" spans="2:16" ht="15" thickBot="1">
      <c r="B31" s="5" t="s">
        <v>55</v>
      </c>
      <c r="C31" s="4">
        <v>359</v>
      </c>
      <c r="D31" s="2">
        <v>37</v>
      </c>
      <c r="E31" s="4"/>
      <c r="F31" s="4"/>
      <c r="G31" s="4">
        <v>10</v>
      </c>
      <c r="H31" s="4">
        <v>349</v>
      </c>
      <c r="I31" s="4">
        <v>2</v>
      </c>
      <c r="J31" s="4">
        <v>65</v>
      </c>
      <c r="L31" s="10">
        <f t="shared" si="0"/>
        <v>5.5710306406685237E-3</v>
      </c>
      <c r="M31" s="30"/>
      <c r="N31" s="6"/>
      <c r="O31" s="7"/>
      <c r="P31" s="7"/>
    </row>
    <row r="32" spans="2:16" ht="15" thickBot="1">
      <c r="B32" s="5" t="s">
        <v>41</v>
      </c>
      <c r="C32" s="4">
        <v>313</v>
      </c>
      <c r="D32" s="2">
        <v>47</v>
      </c>
      <c r="E32" s="4"/>
      <c r="F32" s="4"/>
      <c r="G32" s="4">
        <v>114</v>
      </c>
      <c r="H32" s="4">
        <v>199</v>
      </c>
      <c r="I32" s="4">
        <v>14</v>
      </c>
      <c r="J32" s="4">
        <v>54</v>
      </c>
      <c r="L32" s="10">
        <f t="shared" si="0"/>
        <v>4.472843450479233E-2</v>
      </c>
      <c r="M32" s="30"/>
      <c r="N32" s="6"/>
      <c r="O32" s="7"/>
      <c r="P32" s="7"/>
    </row>
    <row r="33" spans="2:16" ht="15" thickBot="1">
      <c r="B33" s="5" t="s">
        <v>120</v>
      </c>
      <c r="C33" s="4">
        <v>307</v>
      </c>
      <c r="D33" s="2">
        <v>60</v>
      </c>
      <c r="E33" s="4">
        <v>2</v>
      </c>
      <c r="F33" s="3">
        <v>2</v>
      </c>
      <c r="G33" s="4">
        <v>13</v>
      </c>
      <c r="H33" s="4">
        <v>292</v>
      </c>
      <c r="I33" s="4"/>
      <c r="J33" s="4">
        <v>1</v>
      </c>
      <c r="L33" s="10">
        <f t="shared" si="0"/>
        <v>6.5146579804560263E-3</v>
      </c>
      <c r="M33" s="30"/>
      <c r="N33" s="6"/>
      <c r="O33" s="7"/>
      <c r="P33" s="7"/>
    </row>
    <row r="34" spans="2:16" ht="15" thickBot="1">
      <c r="B34" s="5" t="s">
        <v>64</v>
      </c>
      <c r="C34" s="4">
        <v>287</v>
      </c>
      <c r="D34" s="2">
        <v>49</v>
      </c>
      <c r="E34" s="4">
        <v>5</v>
      </c>
      <c r="F34" s="4"/>
      <c r="G34" s="4">
        <v>1</v>
      </c>
      <c r="H34" s="4">
        <v>281</v>
      </c>
      <c r="I34" s="4">
        <v>3</v>
      </c>
      <c r="J34" s="4">
        <v>8</v>
      </c>
      <c r="L34" s="10">
        <f t="shared" si="0"/>
        <v>2.7874564459930314E-2</v>
      </c>
      <c r="M34" s="30"/>
      <c r="N34" s="6"/>
      <c r="O34" s="7"/>
      <c r="P34" s="7"/>
    </row>
    <row r="35" spans="2:16" ht="15" thickBot="1">
      <c r="B35" s="5" t="s">
        <v>30</v>
      </c>
      <c r="C35" s="4">
        <v>286</v>
      </c>
      <c r="D35" s="2">
        <v>11</v>
      </c>
      <c r="E35" s="4">
        <v>1</v>
      </c>
      <c r="F35" s="4"/>
      <c r="G35" s="4"/>
      <c r="H35" s="4">
        <v>285</v>
      </c>
      <c r="I35" s="4">
        <v>6</v>
      </c>
      <c r="J35" s="4">
        <v>138</v>
      </c>
      <c r="L35" s="10">
        <f t="shared" si="0"/>
        <v>2.4475524475524476E-2</v>
      </c>
      <c r="M35" s="30"/>
      <c r="N35" s="6"/>
      <c r="O35" s="7"/>
      <c r="P35" s="7"/>
    </row>
    <row r="36" spans="2:16" ht="15" thickBot="1">
      <c r="B36" s="5" t="s">
        <v>80</v>
      </c>
      <c r="C36" s="4">
        <v>260</v>
      </c>
      <c r="D36" s="2">
        <v>43</v>
      </c>
      <c r="E36" s="4"/>
      <c r="F36" s="4"/>
      <c r="G36" s="4">
        <v>19</v>
      </c>
      <c r="H36" s="4">
        <v>241</v>
      </c>
      <c r="I36" s="4">
        <v>5</v>
      </c>
      <c r="J36" s="4">
        <v>14</v>
      </c>
      <c r="L36" s="10">
        <f t="shared" si="0"/>
        <v>1.9230769230769232E-2</v>
      </c>
      <c r="M36" s="30"/>
      <c r="N36" s="6"/>
      <c r="O36" s="7"/>
      <c r="P36" s="7"/>
    </row>
    <row r="37" spans="2:16" ht="15" thickBot="1">
      <c r="B37" s="5" t="s">
        <v>34</v>
      </c>
      <c r="C37" s="4">
        <v>258</v>
      </c>
      <c r="D37" s="2">
        <v>33</v>
      </c>
      <c r="E37" s="4"/>
      <c r="F37" s="4"/>
      <c r="G37" s="4">
        <v>1</v>
      </c>
      <c r="H37" s="4">
        <v>257</v>
      </c>
      <c r="I37" s="4">
        <v>1</v>
      </c>
      <c r="J37" s="4">
        <v>194</v>
      </c>
      <c r="L37" s="10">
        <f t="shared" si="0"/>
        <v>3.875968992248062E-3</v>
      </c>
      <c r="M37" s="30"/>
      <c r="N37" s="6"/>
      <c r="O37" s="7"/>
      <c r="P37" s="7"/>
    </row>
    <row r="38" spans="2:16" ht="15" thickBot="1">
      <c r="B38" s="5" t="s">
        <v>18</v>
      </c>
      <c r="C38" s="4">
        <v>255</v>
      </c>
      <c r="D38" s="2">
        <v>14</v>
      </c>
      <c r="E38" s="4">
        <v>1</v>
      </c>
      <c r="F38" s="4"/>
      <c r="G38" s="4">
        <v>95</v>
      </c>
      <c r="H38" s="4">
        <v>159</v>
      </c>
      <c r="I38" s="4">
        <v>3</v>
      </c>
      <c r="J38" s="4">
        <v>150</v>
      </c>
      <c r="L38" s="10">
        <f t="shared" si="0"/>
        <v>1.5686274509803921E-2</v>
      </c>
      <c r="M38" s="30"/>
      <c r="N38" s="6"/>
      <c r="O38" s="7"/>
      <c r="P38" s="7"/>
    </row>
    <row r="39" spans="2:16" ht="15" thickBot="1">
      <c r="B39" s="5" t="s">
        <v>20</v>
      </c>
      <c r="C39" s="4">
        <v>250</v>
      </c>
      <c r="D39" s="2">
        <v>3</v>
      </c>
      <c r="E39" s="4"/>
      <c r="F39" s="4"/>
      <c r="G39" s="4">
        <v>5</v>
      </c>
      <c r="H39" s="4">
        <v>245</v>
      </c>
      <c r="I39" s="4">
        <v>1</v>
      </c>
      <c r="J39" s="4">
        <v>733</v>
      </c>
      <c r="L39" s="10">
        <f t="shared" si="0"/>
        <v>4.0000000000000001E-3</v>
      </c>
      <c r="M39" s="30"/>
      <c r="N39" s="6"/>
      <c r="O39" s="7"/>
      <c r="P39" s="7"/>
    </row>
    <row r="40" spans="2:16" ht="15" thickBot="1">
      <c r="B40" s="5" t="s">
        <v>148</v>
      </c>
      <c r="C40" s="4">
        <v>238</v>
      </c>
      <c r="D40" s="2">
        <v>67</v>
      </c>
      <c r="E40" s="4"/>
      <c r="F40" s="4"/>
      <c r="G40" s="4">
        <v>6</v>
      </c>
      <c r="H40" s="4">
        <v>232</v>
      </c>
      <c r="I40" s="4"/>
      <c r="J40" s="4">
        <v>7</v>
      </c>
      <c r="L40" s="10">
        <f t="shared" si="0"/>
        <v>0</v>
      </c>
      <c r="M40" s="30"/>
      <c r="N40" s="6"/>
      <c r="O40" s="7"/>
      <c r="P40" s="7"/>
    </row>
    <row r="41" spans="2:16" ht="15" thickBot="1">
      <c r="B41" s="5" t="s">
        <v>72</v>
      </c>
      <c r="C41" s="4">
        <v>238</v>
      </c>
      <c r="D41" s="2">
        <v>37</v>
      </c>
      <c r="E41" s="4"/>
      <c r="F41" s="4"/>
      <c r="G41" s="4"/>
      <c r="H41" s="4">
        <v>238</v>
      </c>
      <c r="I41" s="4">
        <v>3</v>
      </c>
      <c r="J41" s="4">
        <v>12</v>
      </c>
      <c r="L41" s="10">
        <f t="shared" si="0"/>
        <v>1.2605042016806723E-2</v>
      </c>
      <c r="M41" s="30"/>
      <c r="N41" s="6"/>
      <c r="O41" s="7"/>
      <c r="P41" s="7"/>
    </row>
    <row r="42" spans="2:16" ht="15" thickBot="1">
      <c r="B42" s="5" t="s">
        <v>146</v>
      </c>
      <c r="C42" s="4">
        <v>227</v>
      </c>
      <c r="D42" s="2">
        <v>55</v>
      </c>
      <c r="E42" s="4">
        <v>19</v>
      </c>
      <c r="F42" s="3">
        <v>12</v>
      </c>
      <c r="G42" s="4">
        <v>11</v>
      </c>
      <c r="H42" s="4">
        <v>197</v>
      </c>
      <c r="I42" s="4"/>
      <c r="J42" s="4">
        <v>0.8</v>
      </c>
      <c r="L42" s="10">
        <f t="shared" si="0"/>
        <v>8.3700440528634359E-2</v>
      </c>
      <c r="M42" s="30"/>
      <c r="N42" s="6"/>
      <c r="O42" s="7"/>
      <c r="P42" s="7"/>
    </row>
    <row r="43" spans="2:16" ht="15" thickBot="1">
      <c r="B43" s="5" t="s">
        <v>109</v>
      </c>
      <c r="C43" s="4">
        <v>212</v>
      </c>
      <c r="D43" s="2">
        <v>35</v>
      </c>
      <c r="E43" s="4">
        <v>1</v>
      </c>
      <c r="F43" s="4"/>
      <c r="G43" s="4">
        <v>41</v>
      </c>
      <c r="H43" s="4">
        <v>170</v>
      </c>
      <c r="I43" s="4">
        <v>1</v>
      </c>
      <c r="J43" s="4">
        <v>3</v>
      </c>
      <c r="L43" s="10">
        <f t="shared" si="0"/>
        <v>9.433962264150943E-3</v>
      </c>
      <c r="M43" s="30"/>
      <c r="N43" s="6"/>
      <c r="O43" s="7"/>
      <c r="P43" s="7"/>
    </row>
    <row r="44" spans="2:16" ht="15" thickBot="1">
      <c r="B44" s="5" t="s">
        <v>104</v>
      </c>
      <c r="C44" s="4">
        <v>210</v>
      </c>
      <c r="D44" s="2">
        <v>14</v>
      </c>
      <c r="E44" s="4">
        <v>6</v>
      </c>
      <c r="F44" s="4"/>
      <c r="G44" s="4">
        <v>28</v>
      </c>
      <c r="H44" s="4">
        <v>176</v>
      </c>
      <c r="I44" s="4"/>
      <c r="J44" s="4">
        <v>2</v>
      </c>
      <c r="L44" s="10">
        <f t="shared" si="0"/>
        <v>2.8571428571428571E-2</v>
      </c>
      <c r="M44" s="30"/>
      <c r="N44" s="6"/>
      <c r="O44" s="7"/>
      <c r="P44" s="7"/>
    </row>
    <row r="45" spans="2:16" ht="15" thickBot="1">
      <c r="B45" s="5" t="s">
        <v>33</v>
      </c>
      <c r="C45" s="4">
        <v>203</v>
      </c>
      <c r="D45" s="2">
        <v>63</v>
      </c>
      <c r="E45" s="4">
        <v>2</v>
      </c>
      <c r="F45" s="3">
        <v>1</v>
      </c>
      <c r="G45" s="4"/>
      <c r="H45" s="4">
        <v>201</v>
      </c>
      <c r="I45" s="4">
        <v>1</v>
      </c>
      <c r="J45" s="4">
        <v>324</v>
      </c>
      <c r="L45" s="10">
        <f t="shared" si="0"/>
        <v>1.4778325123152709E-2</v>
      </c>
      <c r="M45" s="30"/>
      <c r="N45" s="6"/>
      <c r="O45" s="7"/>
      <c r="P45" s="7"/>
    </row>
    <row r="46" spans="2:16" ht="15" thickBot="1">
      <c r="B46" s="5" t="s">
        <v>126</v>
      </c>
      <c r="C46" s="4">
        <v>202</v>
      </c>
      <c r="D46" s="2">
        <v>15</v>
      </c>
      <c r="E46" s="4">
        <v>17</v>
      </c>
      <c r="F46" s="3">
        <v>3</v>
      </c>
      <c r="G46" s="4">
        <v>4</v>
      </c>
      <c r="H46" s="4">
        <v>181</v>
      </c>
      <c r="I46" s="4">
        <v>1</v>
      </c>
      <c r="J46" s="4">
        <v>2</v>
      </c>
      <c r="L46" s="10">
        <f t="shared" si="0"/>
        <v>8.9108910891089105E-2</v>
      </c>
      <c r="M46" s="30"/>
      <c r="N46" s="6"/>
      <c r="O46" s="7"/>
      <c r="P46" s="7"/>
    </row>
    <row r="47" spans="2:16" ht="15" thickBot="1">
      <c r="B47" s="5" t="s">
        <v>19</v>
      </c>
      <c r="C47" s="4">
        <v>193</v>
      </c>
      <c r="D47" s="2">
        <v>25</v>
      </c>
      <c r="E47" s="4">
        <v>4</v>
      </c>
      <c r="F47" s="4"/>
      <c r="G47" s="4">
        <v>95</v>
      </c>
      <c r="H47" s="4">
        <v>94</v>
      </c>
      <c r="I47" s="4">
        <v>4</v>
      </c>
      <c r="J47" s="4">
        <v>26</v>
      </c>
      <c r="L47" s="10">
        <f t="shared" si="0"/>
        <v>4.145077720207254E-2</v>
      </c>
      <c r="M47" s="30"/>
      <c r="N47" s="6"/>
      <c r="O47" s="7"/>
      <c r="P47" s="7"/>
    </row>
    <row r="48" spans="2:16" ht="15" thickBot="1">
      <c r="B48" s="5" t="s">
        <v>87</v>
      </c>
      <c r="C48" s="4">
        <v>191</v>
      </c>
      <c r="D48" s="2">
        <v>93</v>
      </c>
      <c r="E48" s="4">
        <v>2</v>
      </c>
      <c r="F48" s="3">
        <v>1</v>
      </c>
      <c r="G48" s="4"/>
      <c r="H48" s="4">
        <v>189</v>
      </c>
      <c r="I48" s="4"/>
      <c r="J48" s="4">
        <v>2</v>
      </c>
      <c r="L48" s="10">
        <f t="shared" si="0"/>
        <v>1.0471204188481676E-2</v>
      </c>
      <c r="M48" s="30"/>
      <c r="N48" s="6"/>
      <c r="O48" s="7"/>
      <c r="P48" s="7"/>
    </row>
    <row r="49" spans="2:16" ht="15" thickBot="1">
      <c r="B49" s="5" t="s">
        <v>113</v>
      </c>
      <c r="C49" s="4">
        <v>169</v>
      </c>
      <c r="D49" s="2">
        <v>26</v>
      </c>
      <c r="E49" s="4">
        <v>3</v>
      </c>
      <c r="F49" s="4"/>
      <c r="G49" s="4">
        <v>14</v>
      </c>
      <c r="H49" s="4">
        <v>152</v>
      </c>
      <c r="I49" s="4"/>
      <c r="J49" s="4">
        <v>0.1</v>
      </c>
      <c r="L49" s="10">
        <f t="shared" si="0"/>
        <v>1.7751479289940829E-2</v>
      </c>
      <c r="M49" s="30"/>
      <c r="N49" s="6"/>
      <c r="O49" s="7"/>
      <c r="P49" s="7"/>
    </row>
    <row r="50" spans="2:16" ht="15" thickBot="1">
      <c r="B50" s="5" t="s">
        <v>115</v>
      </c>
      <c r="C50" s="4">
        <v>168</v>
      </c>
      <c r="D50" s="2">
        <v>57</v>
      </c>
      <c r="E50" s="4">
        <v>3</v>
      </c>
      <c r="F50" s="3">
        <v>1</v>
      </c>
      <c r="G50" s="4"/>
      <c r="H50" s="4">
        <v>165</v>
      </c>
      <c r="I50" s="4">
        <v>2</v>
      </c>
      <c r="J50" s="4">
        <v>10</v>
      </c>
      <c r="L50" s="10">
        <f t="shared" si="0"/>
        <v>2.976190476190476E-2</v>
      </c>
      <c r="M50" s="30"/>
      <c r="N50" s="6"/>
      <c r="O50" s="7"/>
      <c r="P50" s="7"/>
    </row>
    <row r="51" spans="2:16" ht="15" thickBot="1">
      <c r="B51" s="5" t="s">
        <v>149</v>
      </c>
      <c r="C51" s="4">
        <v>164</v>
      </c>
      <c r="D51" s="2">
        <v>10</v>
      </c>
      <c r="E51" s="4">
        <v>12</v>
      </c>
      <c r="F51" s="3">
        <v>1</v>
      </c>
      <c r="G51" s="4">
        <v>41</v>
      </c>
      <c r="H51" s="4">
        <v>111</v>
      </c>
      <c r="I51" s="4"/>
      <c r="J51" s="4">
        <v>4</v>
      </c>
      <c r="L51" s="10">
        <f t="shared" si="0"/>
        <v>7.3170731707317069E-2</v>
      </c>
      <c r="M51" s="30"/>
      <c r="N51" s="6"/>
      <c r="O51" s="7"/>
      <c r="P51" s="7"/>
    </row>
    <row r="52" spans="2:16" ht="15" thickBot="1">
      <c r="B52" s="5" t="s">
        <v>24</v>
      </c>
      <c r="C52" s="4">
        <v>147</v>
      </c>
      <c r="D52" s="2">
        <v>33</v>
      </c>
      <c r="E52" s="4"/>
      <c r="F52" s="4"/>
      <c r="G52" s="4">
        <v>8</v>
      </c>
      <c r="H52" s="4">
        <v>139</v>
      </c>
      <c r="I52" s="4"/>
      <c r="J52" s="4">
        <v>1</v>
      </c>
      <c r="L52" s="10">
        <f t="shared" si="0"/>
        <v>0</v>
      </c>
      <c r="M52" s="30"/>
      <c r="N52" s="6"/>
      <c r="O52" s="7"/>
      <c r="P52" s="7"/>
    </row>
    <row r="53" spans="2:16" ht="15" thickBot="1">
      <c r="B53" s="5" t="s">
        <v>106</v>
      </c>
      <c r="C53" s="4">
        <v>145</v>
      </c>
      <c r="D53" s="2">
        <v>28</v>
      </c>
      <c r="E53" s="4"/>
      <c r="F53" s="4"/>
      <c r="G53" s="4">
        <v>1</v>
      </c>
      <c r="H53" s="4">
        <v>144</v>
      </c>
      <c r="I53" s="4">
        <v>8</v>
      </c>
      <c r="J53" s="4">
        <v>4</v>
      </c>
      <c r="L53" s="10">
        <f t="shared" si="0"/>
        <v>5.5172413793103448E-2</v>
      </c>
      <c r="M53" s="30"/>
      <c r="N53" s="6"/>
      <c r="O53" s="7"/>
      <c r="P53" s="7"/>
    </row>
    <row r="54" spans="2:16" ht="15" thickBot="1">
      <c r="B54" s="5" t="s">
        <v>153</v>
      </c>
      <c r="C54" s="4">
        <v>142</v>
      </c>
      <c r="D54" s="2">
        <v>12</v>
      </c>
      <c r="E54" s="4"/>
      <c r="F54" s="4"/>
      <c r="G54" s="4">
        <v>15</v>
      </c>
      <c r="H54" s="4">
        <v>127</v>
      </c>
      <c r="I54" s="4">
        <v>4</v>
      </c>
      <c r="J54" s="4">
        <v>33</v>
      </c>
      <c r="L54" s="10">
        <f t="shared" si="0"/>
        <v>2.8169014084507043E-2</v>
      </c>
      <c r="M54" s="30"/>
      <c r="N54" s="6"/>
      <c r="O54" s="7"/>
      <c r="P54" s="7"/>
    </row>
    <row r="55" spans="2:16" ht="15" thickBot="1">
      <c r="B55" s="5" t="s">
        <v>67</v>
      </c>
      <c r="C55" s="4">
        <v>140</v>
      </c>
      <c r="D55" s="2">
        <v>21</v>
      </c>
      <c r="E55" s="4">
        <v>14</v>
      </c>
      <c r="F55" s="3">
        <v>3</v>
      </c>
      <c r="G55" s="4">
        <v>4</v>
      </c>
      <c r="H55" s="4">
        <v>122</v>
      </c>
      <c r="I55" s="4">
        <v>11</v>
      </c>
      <c r="J55" s="1">
        <v>4126</v>
      </c>
      <c r="L55" s="10">
        <f t="shared" si="0"/>
        <v>0.17857142857142858</v>
      </c>
      <c r="M55" s="30"/>
      <c r="N55" s="6"/>
      <c r="O55" s="7"/>
      <c r="P55" s="7"/>
    </row>
    <row r="56" spans="2:16" ht="15" thickBot="1">
      <c r="B56" s="5" t="s">
        <v>74</v>
      </c>
      <c r="C56" s="4">
        <v>133</v>
      </c>
      <c r="D56" s="2">
        <v>9</v>
      </c>
      <c r="E56" s="4">
        <v>4</v>
      </c>
      <c r="F56" s="4"/>
      <c r="G56" s="4">
        <v>4</v>
      </c>
      <c r="H56" s="4">
        <v>125</v>
      </c>
      <c r="I56" s="4">
        <v>3</v>
      </c>
      <c r="J56" s="4">
        <v>19</v>
      </c>
      <c r="L56" s="10">
        <f t="shared" si="0"/>
        <v>5.2631578947368418E-2</v>
      </c>
      <c r="M56" s="30"/>
      <c r="N56" s="6"/>
      <c r="O56" s="7"/>
      <c r="P56" s="7"/>
    </row>
    <row r="57" spans="2:16" ht="15" thickBot="1">
      <c r="B57" s="5" t="s">
        <v>70</v>
      </c>
      <c r="C57" s="4">
        <v>116</v>
      </c>
      <c r="D57" s="2">
        <v>31</v>
      </c>
      <c r="E57" s="4"/>
      <c r="F57" s="4"/>
      <c r="G57" s="4"/>
      <c r="H57" s="4">
        <v>116</v>
      </c>
      <c r="I57" s="4"/>
      <c r="J57" s="4">
        <v>2</v>
      </c>
      <c r="L57" s="10">
        <f t="shared" si="0"/>
        <v>0</v>
      </c>
      <c r="M57" s="30"/>
      <c r="N57" s="6"/>
      <c r="O57" s="7"/>
      <c r="P57" s="7"/>
    </row>
    <row r="58" spans="2:16" ht="15" thickBot="1">
      <c r="B58" s="5" t="s">
        <v>16</v>
      </c>
      <c r="C58" s="4">
        <v>113</v>
      </c>
      <c r="D58" s="4"/>
      <c r="E58" s="4"/>
      <c r="F58" s="4"/>
      <c r="G58" s="4">
        <v>26</v>
      </c>
      <c r="H58" s="4">
        <v>87</v>
      </c>
      <c r="I58" s="4">
        <v>2</v>
      </c>
      <c r="J58" s="4">
        <v>11</v>
      </c>
      <c r="L58" s="10">
        <f t="shared" si="0"/>
        <v>1.7699115044247787E-2</v>
      </c>
      <c r="M58" s="30"/>
      <c r="N58" s="6"/>
      <c r="O58" s="7"/>
      <c r="P58" s="7"/>
    </row>
    <row r="59" spans="2:16" ht="15" thickBot="1">
      <c r="B59" s="5" t="s">
        <v>93</v>
      </c>
      <c r="C59" s="4">
        <v>110</v>
      </c>
      <c r="D59" s="2">
        <v>32</v>
      </c>
      <c r="E59" s="4"/>
      <c r="F59" s="4"/>
      <c r="G59" s="4">
        <v>1</v>
      </c>
      <c r="H59" s="4">
        <v>109</v>
      </c>
      <c r="I59" s="4">
        <v>2</v>
      </c>
      <c r="J59" s="4">
        <v>37</v>
      </c>
      <c r="L59" s="10">
        <f t="shared" si="0"/>
        <v>1.8181818181818181E-2</v>
      </c>
      <c r="M59" s="30"/>
      <c r="N59" s="6"/>
      <c r="O59" s="7"/>
      <c r="P59" s="7"/>
    </row>
    <row r="60" spans="2:16" ht="15" thickBot="1">
      <c r="B60" s="5" t="s">
        <v>91</v>
      </c>
      <c r="C60" s="4">
        <v>109</v>
      </c>
      <c r="D60" s="2">
        <v>40</v>
      </c>
      <c r="E60" s="4">
        <v>1</v>
      </c>
      <c r="F60" s="4"/>
      <c r="G60" s="4"/>
      <c r="H60" s="4">
        <v>108</v>
      </c>
      <c r="I60" s="4">
        <v>7</v>
      </c>
      <c r="J60" s="4">
        <v>25</v>
      </c>
      <c r="L60" s="10">
        <f t="shared" si="0"/>
        <v>7.3394495412844041E-2</v>
      </c>
      <c r="M60" s="30"/>
      <c r="N60" s="6"/>
      <c r="O60" s="7"/>
      <c r="P60" s="7"/>
    </row>
    <row r="61" spans="2:16" ht="15" thickBot="1">
      <c r="B61" s="5" t="s">
        <v>56</v>
      </c>
      <c r="C61" s="4">
        <v>105</v>
      </c>
      <c r="D61" s="2">
        <v>8</v>
      </c>
      <c r="E61" s="4"/>
      <c r="F61" s="4"/>
      <c r="G61" s="4"/>
      <c r="H61" s="4">
        <v>105</v>
      </c>
      <c r="I61" s="4">
        <v>2</v>
      </c>
      <c r="J61" s="4">
        <v>19</v>
      </c>
      <c r="L61" s="10">
        <f t="shared" si="0"/>
        <v>1.9047619047619049E-2</v>
      </c>
      <c r="M61" s="30"/>
      <c r="N61" s="6"/>
      <c r="O61" s="7"/>
      <c r="P61" s="7"/>
    </row>
    <row r="62" spans="2:16" ht="15" thickBot="1">
      <c r="B62" s="5" t="s">
        <v>45</v>
      </c>
      <c r="C62" s="4">
        <v>100</v>
      </c>
      <c r="D62" s="2">
        <v>23</v>
      </c>
      <c r="E62" s="4">
        <v>1</v>
      </c>
      <c r="F62" s="4"/>
      <c r="G62" s="4">
        <v>20</v>
      </c>
      <c r="H62" s="4">
        <v>79</v>
      </c>
      <c r="I62" s="4"/>
      <c r="J62" s="4">
        <v>4</v>
      </c>
      <c r="L62" s="10">
        <f t="shared" si="0"/>
        <v>0.01</v>
      </c>
      <c r="M62" s="30"/>
      <c r="N62" s="6"/>
      <c r="O62" s="7"/>
      <c r="P62" s="7"/>
    </row>
    <row r="63" spans="2:16" ht="15" thickBot="1">
      <c r="B63" s="5" t="s">
        <v>127</v>
      </c>
      <c r="C63" s="4">
        <v>97</v>
      </c>
      <c r="D63" s="2">
        <v>18</v>
      </c>
      <c r="E63" s="4">
        <v>2</v>
      </c>
      <c r="F63" s="4"/>
      <c r="G63" s="4">
        <v>3</v>
      </c>
      <c r="H63" s="4">
        <v>92</v>
      </c>
      <c r="I63" s="4">
        <v>1</v>
      </c>
      <c r="J63" s="4">
        <v>2</v>
      </c>
      <c r="L63" s="10">
        <f t="shared" si="0"/>
        <v>3.0927835051546393E-2</v>
      </c>
      <c r="M63" s="30"/>
      <c r="N63" s="6"/>
      <c r="O63" s="7"/>
      <c r="P63" s="7"/>
    </row>
    <row r="64" spans="2:16" ht="15" thickBot="1">
      <c r="B64" s="5" t="s">
        <v>129</v>
      </c>
      <c r="C64" s="4">
        <v>93</v>
      </c>
      <c r="D64" s="2">
        <v>11</v>
      </c>
      <c r="E64" s="4"/>
      <c r="F64" s="4"/>
      <c r="G64" s="4">
        <v>4</v>
      </c>
      <c r="H64" s="4">
        <v>89</v>
      </c>
      <c r="I64" s="4">
        <v>1</v>
      </c>
      <c r="J64" s="4">
        <v>0.7</v>
      </c>
      <c r="L64" s="10">
        <f t="shared" si="0"/>
        <v>1.0752688172043012E-2</v>
      </c>
      <c r="M64" s="30"/>
      <c r="N64" s="6"/>
      <c r="O64" s="7"/>
      <c r="P64" s="7"/>
    </row>
    <row r="65" spans="2:16" ht="15" thickBot="1">
      <c r="B65" s="5" t="s">
        <v>98</v>
      </c>
      <c r="C65" s="4">
        <v>93</v>
      </c>
      <c r="D65" s="2">
        <v>28</v>
      </c>
      <c r="E65" s="4"/>
      <c r="F65" s="4"/>
      <c r="G65" s="4">
        <v>1</v>
      </c>
      <c r="H65" s="4">
        <v>92</v>
      </c>
      <c r="I65" s="4"/>
      <c r="J65" s="4">
        <v>2</v>
      </c>
      <c r="L65" s="10">
        <f t="shared" si="0"/>
        <v>0</v>
      </c>
      <c r="M65" s="30"/>
      <c r="N65" s="6"/>
      <c r="O65" s="7"/>
      <c r="P65" s="7"/>
    </row>
    <row r="66" spans="2:16" ht="15" thickBot="1">
      <c r="B66" s="5" t="s">
        <v>57</v>
      </c>
      <c r="C66" s="4">
        <v>92</v>
      </c>
      <c r="D66" s="2">
        <v>11</v>
      </c>
      <c r="E66" s="4">
        <v>2</v>
      </c>
      <c r="F66" s="4"/>
      <c r="G66" s="4"/>
      <c r="H66" s="4">
        <v>90</v>
      </c>
      <c r="I66" s="4"/>
      <c r="J66" s="4">
        <v>13</v>
      </c>
      <c r="L66" s="10">
        <f t="shared" si="0"/>
        <v>2.1739130434782608E-2</v>
      </c>
      <c r="M66" s="30"/>
      <c r="N66" s="6"/>
      <c r="O66" s="7"/>
      <c r="P66" s="7"/>
    </row>
    <row r="67" spans="2:16" ht="15" thickBot="1">
      <c r="B67" s="5" t="s">
        <v>75</v>
      </c>
      <c r="C67" s="4">
        <v>89</v>
      </c>
      <c r="D67" s="2">
        <v>20</v>
      </c>
      <c r="E67" s="4"/>
      <c r="F67" s="4"/>
      <c r="G67" s="4">
        <v>5</v>
      </c>
      <c r="H67" s="4">
        <v>84</v>
      </c>
      <c r="I67" s="4"/>
      <c r="J67" s="4">
        <v>22</v>
      </c>
      <c r="L67" s="10">
        <f t="shared" si="0"/>
        <v>0</v>
      </c>
      <c r="M67" s="30"/>
      <c r="N67" s="6"/>
      <c r="O67" s="7"/>
      <c r="P67" s="7"/>
    </row>
    <row r="68" spans="2:16" ht="15" thickBot="1">
      <c r="B68" s="5" t="s">
        <v>111</v>
      </c>
      <c r="C68" s="4">
        <v>89</v>
      </c>
      <c r="D68" s="2">
        <v>17</v>
      </c>
      <c r="E68" s="4"/>
      <c r="F68" s="4"/>
      <c r="G68" s="4">
        <v>1</v>
      </c>
      <c r="H68" s="4">
        <v>88</v>
      </c>
      <c r="I68" s="4">
        <v>4</v>
      </c>
      <c r="J68" s="4">
        <v>10</v>
      </c>
      <c r="L68" s="10">
        <f t="shared" ref="L68:L131" si="1">(E68+I68)/C68</f>
        <v>4.49438202247191E-2</v>
      </c>
      <c r="M68" s="30"/>
      <c r="N68" s="6"/>
      <c r="O68" s="7"/>
      <c r="P68" s="7"/>
    </row>
    <row r="69" spans="2:16" ht="15" thickBot="1">
      <c r="B69" s="5" t="s">
        <v>82</v>
      </c>
      <c r="C69" s="4">
        <v>79</v>
      </c>
      <c r="D69" s="2">
        <v>29</v>
      </c>
      <c r="E69" s="4"/>
      <c r="F69" s="4"/>
      <c r="G69" s="4"/>
      <c r="H69" s="4">
        <v>79</v>
      </c>
      <c r="I69" s="4"/>
      <c r="J69" s="4">
        <v>23</v>
      </c>
      <c r="L69" s="10">
        <f t="shared" si="1"/>
        <v>0</v>
      </c>
      <c r="M69" s="30"/>
      <c r="N69" s="6"/>
      <c r="O69" s="7"/>
      <c r="P69" s="7"/>
    </row>
    <row r="70" spans="2:16" ht="15" thickBot="1">
      <c r="B70" s="5" t="s">
        <v>32</v>
      </c>
      <c r="C70" s="4">
        <v>76</v>
      </c>
      <c r="D70" s="2">
        <v>10</v>
      </c>
      <c r="E70" s="4"/>
      <c r="F70" s="4"/>
      <c r="G70" s="4">
        <v>16</v>
      </c>
      <c r="H70" s="4">
        <v>60</v>
      </c>
      <c r="I70" s="4"/>
      <c r="J70" s="4">
        <v>0.8</v>
      </c>
      <c r="L70" s="10">
        <f t="shared" si="1"/>
        <v>0</v>
      </c>
      <c r="M70" s="30"/>
      <c r="N70" s="6"/>
      <c r="O70" s="7"/>
      <c r="P70" s="7"/>
    </row>
    <row r="71" spans="2:16" ht="15" thickBot="1">
      <c r="B71" s="5" t="s">
        <v>143</v>
      </c>
      <c r="C71" s="4">
        <v>75</v>
      </c>
      <c r="D71" s="2">
        <v>14</v>
      </c>
      <c r="E71" s="4">
        <v>7</v>
      </c>
      <c r="F71" s="3">
        <v>2</v>
      </c>
      <c r="G71" s="4">
        <v>32</v>
      </c>
      <c r="H71" s="4">
        <v>36</v>
      </c>
      <c r="I71" s="4"/>
      <c r="J71" s="4">
        <v>2</v>
      </c>
      <c r="L71" s="10">
        <f t="shared" si="1"/>
        <v>9.3333333333333338E-2</v>
      </c>
      <c r="M71" s="30"/>
      <c r="N71" s="6"/>
      <c r="O71" s="7"/>
      <c r="P71" s="7"/>
    </row>
    <row r="72" spans="2:16" ht="15" thickBot="1">
      <c r="B72" s="5" t="s">
        <v>28</v>
      </c>
      <c r="C72" s="4">
        <v>71</v>
      </c>
      <c r="D72" s="2">
        <v>11</v>
      </c>
      <c r="E72" s="4"/>
      <c r="F72" s="4"/>
      <c r="G72" s="4">
        <v>1</v>
      </c>
      <c r="H72" s="4">
        <v>70</v>
      </c>
      <c r="I72" s="4"/>
      <c r="J72" s="4">
        <v>38</v>
      </c>
      <c r="L72" s="10">
        <f t="shared" si="1"/>
        <v>0</v>
      </c>
      <c r="M72" s="30"/>
      <c r="N72" s="6"/>
      <c r="O72" s="7"/>
      <c r="P72" s="7"/>
    </row>
    <row r="73" spans="2:16" ht="15" thickBot="1">
      <c r="B73" s="5" t="s">
        <v>90</v>
      </c>
      <c r="C73" s="4">
        <v>69</v>
      </c>
      <c r="D73" s="2">
        <v>19</v>
      </c>
      <c r="E73" s="4">
        <v>1</v>
      </c>
      <c r="F73" s="3">
        <v>1</v>
      </c>
      <c r="G73" s="4"/>
      <c r="H73" s="4">
        <v>68</v>
      </c>
      <c r="I73" s="4">
        <v>2</v>
      </c>
      <c r="J73" s="4">
        <v>14</v>
      </c>
      <c r="L73" s="10">
        <f t="shared" si="1"/>
        <v>4.3478260869565216E-2</v>
      </c>
      <c r="M73" s="30"/>
      <c r="N73" s="6"/>
      <c r="O73" s="7"/>
      <c r="P73" s="7"/>
    </row>
    <row r="74" spans="2:16" ht="15" thickBot="1">
      <c r="B74" s="5" t="s">
        <v>21</v>
      </c>
      <c r="C74" s="4">
        <v>68</v>
      </c>
      <c r="D74" s="2">
        <v>12</v>
      </c>
      <c r="E74" s="4"/>
      <c r="F74" s="4"/>
      <c r="G74" s="4"/>
      <c r="H74" s="4">
        <v>68</v>
      </c>
      <c r="I74" s="4">
        <v>2</v>
      </c>
      <c r="J74" s="4">
        <v>155</v>
      </c>
      <c r="L74" s="10">
        <f t="shared" si="1"/>
        <v>2.9411764705882353E-2</v>
      </c>
      <c r="M74" s="30"/>
      <c r="N74" s="6"/>
      <c r="O74" s="7"/>
      <c r="P74" s="7"/>
    </row>
    <row r="75" spans="2:16" ht="15" thickBot="1">
      <c r="B75" s="5" t="s">
        <v>102</v>
      </c>
      <c r="C75" s="4">
        <v>59</v>
      </c>
      <c r="D75" s="2">
        <v>4</v>
      </c>
      <c r="E75" s="4">
        <v>2</v>
      </c>
      <c r="F75" s="3">
        <v>1</v>
      </c>
      <c r="G75" s="4"/>
      <c r="H75" s="4">
        <v>57</v>
      </c>
      <c r="I75" s="4">
        <v>2</v>
      </c>
      <c r="J75" s="4">
        <v>21</v>
      </c>
      <c r="L75" s="10">
        <f t="shared" si="1"/>
        <v>6.7796610169491525E-2</v>
      </c>
      <c r="M75" s="30"/>
      <c r="N75" s="6"/>
      <c r="O75" s="7"/>
      <c r="P75" s="7"/>
    </row>
    <row r="76" spans="2:16" ht="15" thickBot="1">
      <c r="B76" s="5" t="s">
        <v>61</v>
      </c>
      <c r="C76" s="4">
        <v>58</v>
      </c>
      <c r="D76" s="2">
        <v>8</v>
      </c>
      <c r="E76" s="4">
        <v>1</v>
      </c>
      <c r="F76" s="4"/>
      <c r="G76" s="4">
        <v>2</v>
      </c>
      <c r="H76" s="4">
        <v>55</v>
      </c>
      <c r="I76" s="4">
        <v>4</v>
      </c>
      <c r="J76" s="4">
        <v>6</v>
      </c>
      <c r="L76" s="10">
        <f t="shared" si="1"/>
        <v>8.6206896551724144E-2</v>
      </c>
      <c r="M76" s="30"/>
      <c r="N76" s="6"/>
      <c r="O76" s="7"/>
      <c r="P76" s="7"/>
    </row>
    <row r="77" spans="2:16" ht="15" thickBot="1">
      <c r="B77" s="5" t="s">
        <v>40</v>
      </c>
      <c r="C77" s="4">
        <v>58</v>
      </c>
      <c r="D77" s="2">
        <v>9</v>
      </c>
      <c r="E77" s="4"/>
      <c r="F77" s="4"/>
      <c r="G77" s="4"/>
      <c r="H77" s="4">
        <v>58</v>
      </c>
      <c r="I77" s="4">
        <v>1</v>
      </c>
      <c r="J77" s="4">
        <v>48</v>
      </c>
      <c r="L77" s="10">
        <f t="shared" si="1"/>
        <v>1.7241379310344827E-2</v>
      </c>
      <c r="M77" s="30"/>
      <c r="N77" s="6"/>
      <c r="O77" s="7"/>
      <c r="P77" s="7"/>
    </row>
    <row r="78" spans="2:16" ht="15" thickBot="1">
      <c r="B78" s="5" t="s">
        <v>17</v>
      </c>
      <c r="C78" s="4">
        <v>58</v>
      </c>
      <c r="D78" s="2">
        <v>11</v>
      </c>
      <c r="E78" s="4"/>
      <c r="F78" s="4"/>
      <c r="G78" s="4">
        <v>1</v>
      </c>
      <c r="H78" s="4">
        <v>57</v>
      </c>
      <c r="I78" s="4"/>
      <c r="J78" s="1">
        <v>1187</v>
      </c>
      <c r="L78" s="10">
        <f t="shared" si="1"/>
        <v>0</v>
      </c>
      <c r="M78" s="30"/>
      <c r="N78" s="6"/>
      <c r="O78" s="7"/>
      <c r="P78" s="7"/>
    </row>
    <row r="79" spans="2:16" ht="15" thickBot="1">
      <c r="B79" s="5" t="s">
        <v>157</v>
      </c>
      <c r="C79" s="4">
        <v>56</v>
      </c>
      <c r="D79" s="2">
        <v>8</v>
      </c>
      <c r="E79" s="4"/>
      <c r="F79" s="4"/>
      <c r="G79" s="4">
        <v>1</v>
      </c>
      <c r="H79" s="4">
        <v>55</v>
      </c>
      <c r="I79" s="4"/>
      <c r="J79" s="4">
        <v>5</v>
      </c>
      <c r="L79" s="10">
        <f t="shared" si="1"/>
        <v>0</v>
      </c>
      <c r="M79" s="30"/>
      <c r="N79" s="6"/>
      <c r="O79" s="7"/>
      <c r="P79" s="7"/>
    </row>
    <row r="80" spans="2:16" ht="15" thickBot="1">
      <c r="B80" s="5" t="s">
        <v>134</v>
      </c>
      <c r="C80" s="4">
        <v>54</v>
      </c>
      <c r="D80" s="2">
        <v>10</v>
      </c>
      <c r="E80" s="4">
        <v>2</v>
      </c>
      <c r="F80" s="4"/>
      <c r="G80" s="4">
        <v>1</v>
      </c>
      <c r="H80" s="4">
        <v>51</v>
      </c>
      <c r="I80" s="4">
        <v>1</v>
      </c>
      <c r="J80" s="4">
        <v>1</v>
      </c>
      <c r="L80" s="10">
        <f t="shared" si="1"/>
        <v>5.5555555555555552E-2</v>
      </c>
      <c r="M80" s="30"/>
      <c r="N80" s="6"/>
      <c r="O80" s="7"/>
      <c r="P80" s="7"/>
    </row>
    <row r="81" spans="2:16" ht="15" thickBot="1">
      <c r="B81" s="5" t="s">
        <v>154</v>
      </c>
      <c r="C81" s="4">
        <v>53</v>
      </c>
      <c r="D81" s="2">
        <v>14</v>
      </c>
      <c r="E81" s="4"/>
      <c r="F81" s="4"/>
      <c r="G81" s="4">
        <v>1</v>
      </c>
      <c r="H81" s="4">
        <v>52</v>
      </c>
      <c r="I81" s="4"/>
      <c r="J81" s="4">
        <v>686</v>
      </c>
      <c r="L81" s="10">
        <f t="shared" si="1"/>
        <v>0</v>
      </c>
      <c r="M81" s="30"/>
      <c r="N81" s="6"/>
      <c r="O81" s="7"/>
      <c r="P81" s="7"/>
    </row>
    <row r="82" spans="2:16" ht="15" thickBot="1">
      <c r="B82" s="5" t="s">
        <v>42</v>
      </c>
      <c r="C82" s="4">
        <v>51</v>
      </c>
      <c r="D82" s="2">
        <v>15</v>
      </c>
      <c r="E82" s="4"/>
      <c r="F82" s="4"/>
      <c r="G82" s="4">
        <v>5</v>
      </c>
      <c r="H82" s="4">
        <v>46</v>
      </c>
      <c r="I82" s="4"/>
      <c r="J82" s="4">
        <v>5</v>
      </c>
      <c r="L82" s="10">
        <f t="shared" si="1"/>
        <v>0</v>
      </c>
      <c r="M82" s="30"/>
      <c r="N82" s="6"/>
      <c r="O82" s="7"/>
      <c r="P82" s="7"/>
    </row>
    <row r="83" spans="2:16" ht="15" thickBot="1">
      <c r="B83" s="5" t="s">
        <v>167</v>
      </c>
      <c r="C83" s="4">
        <v>51</v>
      </c>
      <c r="D83" s="2">
        <v>7</v>
      </c>
      <c r="E83" s="4"/>
      <c r="F83" s="4"/>
      <c r="G83" s="4">
        <v>3</v>
      </c>
      <c r="H83" s="4">
        <v>48</v>
      </c>
      <c r="I83" s="4"/>
      <c r="J83" s="4">
        <v>2</v>
      </c>
      <c r="L83" s="10">
        <f t="shared" si="1"/>
        <v>0</v>
      </c>
      <c r="M83" s="30"/>
      <c r="N83" s="6"/>
      <c r="O83" s="7"/>
      <c r="P83" s="7"/>
    </row>
    <row r="84" spans="2:16" ht="15" thickBot="1">
      <c r="B84" s="5" t="s">
        <v>22</v>
      </c>
      <c r="C84" s="4">
        <v>48</v>
      </c>
      <c r="D84" s="2">
        <v>10</v>
      </c>
      <c r="E84" s="4"/>
      <c r="F84" s="4"/>
      <c r="G84" s="4">
        <v>2</v>
      </c>
      <c r="H84" s="4">
        <v>46</v>
      </c>
      <c r="I84" s="4"/>
      <c r="J84" s="4">
        <v>109</v>
      </c>
      <c r="L84" s="10">
        <f t="shared" si="1"/>
        <v>0</v>
      </c>
      <c r="M84" s="30"/>
      <c r="N84" s="6"/>
      <c r="O84" s="7"/>
      <c r="P84" s="7"/>
    </row>
    <row r="85" spans="2:16" ht="15" thickBot="1">
      <c r="B85" s="5" t="s">
        <v>47</v>
      </c>
      <c r="C85" s="4">
        <v>44</v>
      </c>
      <c r="D85" s="4"/>
      <c r="E85" s="4"/>
      <c r="F85" s="4"/>
      <c r="G85" s="4"/>
      <c r="H85" s="4">
        <v>44</v>
      </c>
      <c r="I85" s="4"/>
      <c r="J85" s="4">
        <v>9</v>
      </c>
      <c r="L85" s="10">
        <f t="shared" si="1"/>
        <v>0</v>
      </c>
      <c r="M85" s="30"/>
      <c r="N85" s="6"/>
      <c r="O85" s="7"/>
      <c r="P85" s="7"/>
    </row>
    <row r="86" spans="2:16" ht="21.6" thickBot="1">
      <c r="B86" s="5" t="s">
        <v>78</v>
      </c>
      <c r="C86" s="4">
        <v>43</v>
      </c>
      <c r="D86" s="2">
        <v>12</v>
      </c>
      <c r="E86" s="4"/>
      <c r="F86" s="4"/>
      <c r="G86" s="4">
        <v>1</v>
      </c>
      <c r="H86" s="4">
        <v>42</v>
      </c>
      <c r="I86" s="4">
        <v>1</v>
      </c>
      <c r="J86" s="4">
        <v>21</v>
      </c>
      <c r="L86" s="10">
        <f t="shared" si="1"/>
        <v>2.3255813953488372E-2</v>
      </c>
      <c r="M86" s="30"/>
      <c r="N86" s="6"/>
      <c r="O86" s="7"/>
      <c r="P86" s="7"/>
    </row>
    <row r="87" spans="2:16" ht="15" thickBot="1">
      <c r="B87" s="5" t="s">
        <v>161</v>
      </c>
      <c r="C87" s="4">
        <v>39</v>
      </c>
      <c r="D87" s="2">
        <v>6</v>
      </c>
      <c r="E87" s="4"/>
      <c r="F87" s="4"/>
      <c r="G87" s="4">
        <v>13</v>
      </c>
      <c r="H87" s="4">
        <v>26</v>
      </c>
      <c r="I87" s="4"/>
      <c r="J87" s="4">
        <v>8</v>
      </c>
      <c r="L87" s="10">
        <f t="shared" si="1"/>
        <v>0</v>
      </c>
      <c r="M87" s="30"/>
      <c r="N87" s="6"/>
      <c r="O87" s="7"/>
      <c r="P87" s="7"/>
    </row>
    <row r="88" spans="2:16" ht="21.6" thickBot="1">
      <c r="B88" s="5" t="s">
        <v>88</v>
      </c>
      <c r="C88" s="4">
        <v>39</v>
      </c>
      <c r="D88" s="2">
        <v>5</v>
      </c>
      <c r="E88" s="4"/>
      <c r="F88" s="4"/>
      <c r="G88" s="4">
        <v>2</v>
      </c>
      <c r="H88" s="4">
        <v>37</v>
      </c>
      <c r="I88" s="4"/>
      <c r="J88" s="4">
        <v>12</v>
      </c>
      <c r="L88" s="10">
        <f t="shared" si="1"/>
        <v>0</v>
      </c>
      <c r="M88" s="30"/>
      <c r="N88" s="6"/>
      <c r="O88" s="7"/>
      <c r="P88" s="7"/>
    </row>
    <row r="89" spans="2:16" ht="15" thickBot="1">
      <c r="B89" s="5" t="s">
        <v>92</v>
      </c>
      <c r="C89" s="4">
        <v>38</v>
      </c>
      <c r="D89" s="2">
        <v>4</v>
      </c>
      <c r="E89" s="4"/>
      <c r="F89" s="4"/>
      <c r="G89" s="4">
        <v>1</v>
      </c>
      <c r="H89" s="4">
        <v>37</v>
      </c>
      <c r="I89" s="4">
        <v>1</v>
      </c>
      <c r="J89" s="4">
        <v>10</v>
      </c>
      <c r="L89" s="10">
        <f t="shared" si="1"/>
        <v>2.6315789473684209E-2</v>
      </c>
      <c r="M89" s="30"/>
      <c r="N89" s="6"/>
      <c r="O89" s="7"/>
      <c r="P89" s="7"/>
    </row>
    <row r="90" spans="2:16" ht="15" thickBot="1">
      <c r="B90" s="5" t="s">
        <v>85</v>
      </c>
      <c r="C90" s="4">
        <v>37</v>
      </c>
      <c r="D90" s="2">
        <v>4</v>
      </c>
      <c r="E90" s="4"/>
      <c r="F90" s="4"/>
      <c r="G90" s="4">
        <v>1</v>
      </c>
      <c r="H90" s="4">
        <v>36</v>
      </c>
      <c r="I90" s="4"/>
      <c r="J90" s="4">
        <v>2</v>
      </c>
      <c r="L90" s="10">
        <f t="shared" si="1"/>
        <v>0</v>
      </c>
      <c r="M90" s="30"/>
      <c r="N90" s="6"/>
      <c r="O90" s="7"/>
      <c r="P90" s="7"/>
    </row>
    <row r="91" spans="2:16" ht="15" thickBot="1">
      <c r="B91" s="5" t="s">
        <v>150</v>
      </c>
      <c r="C91" s="4">
        <v>36</v>
      </c>
      <c r="D91" s="2">
        <v>6</v>
      </c>
      <c r="E91" s="4">
        <v>1</v>
      </c>
      <c r="F91" s="3">
        <v>1</v>
      </c>
      <c r="G91" s="4">
        <v>1</v>
      </c>
      <c r="H91" s="4">
        <v>34</v>
      </c>
      <c r="I91" s="4">
        <v>2</v>
      </c>
      <c r="J91" s="4">
        <v>9</v>
      </c>
      <c r="L91" s="10">
        <f t="shared" si="1"/>
        <v>8.3333333333333329E-2</v>
      </c>
      <c r="M91" s="30"/>
      <c r="N91" s="6"/>
      <c r="O91" s="7"/>
      <c r="P91" s="7"/>
    </row>
    <row r="92" spans="2:16" ht="15" thickBot="1">
      <c r="B92" s="5" t="s">
        <v>165</v>
      </c>
      <c r="C92" s="4">
        <v>36</v>
      </c>
      <c r="D92" s="2">
        <v>9</v>
      </c>
      <c r="E92" s="4"/>
      <c r="F92" s="4"/>
      <c r="G92" s="4">
        <v>2</v>
      </c>
      <c r="H92" s="4">
        <v>34</v>
      </c>
      <c r="I92" s="4"/>
      <c r="J92" s="4">
        <v>2</v>
      </c>
      <c r="L92" s="10">
        <f t="shared" si="1"/>
        <v>0</v>
      </c>
      <c r="M92" s="30"/>
      <c r="N92" s="6"/>
      <c r="O92" s="7"/>
      <c r="P92" s="7"/>
    </row>
    <row r="93" spans="2:16" ht="15" thickBot="1">
      <c r="B93" s="5" t="s">
        <v>116</v>
      </c>
      <c r="C93" s="4">
        <v>36</v>
      </c>
      <c r="D93" s="2">
        <v>3</v>
      </c>
      <c r="E93" s="4"/>
      <c r="F93" s="4"/>
      <c r="G93" s="4"/>
      <c r="H93" s="4">
        <v>36</v>
      </c>
      <c r="I93" s="4"/>
      <c r="J93" s="4">
        <v>2</v>
      </c>
      <c r="L93" s="10">
        <f t="shared" si="1"/>
        <v>0</v>
      </c>
      <c r="M93" s="30"/>
      <c r="N93" s="6"/>
      <c r="O93" s="7"/>
      <c r="P93" s="7"/>
    </row>
    <row r="94" spans="2:16" ht="15" thickBot="1">
      <c r="B94" s="5" t="s">
        <v>131</v>
      </c>
      <c r="C94" s="4">
        <v>36</v>
      </c>
      <c r="D94" s="2">
        <v>3</v>
      </c>
      <c r="E94" s="4"/>
      <c r="F94" s="4"/>
      <c r="G94" s="4"/>
      <c r="H94" s="4">
        <v>36</v>
      </c>
      <c r="I94" s="4"/>
      <c r="J94" s="4">
        <v>1</v>
      </c>
      <c r="L94" s="10">
        <f t="shared" si="1"/>
        <v>0</v>
      </c>
      <c r="M94" s="30"/>
      <c r="N94" s="6"/>
      <c r="O94" s="7"/>
      <c r="P94" s="7"/>
    </row>
    <row r="95" spans="2:16" ht="21.6" thickBot="1">
      <c r="B95" s="5" t="s">
        <v>124</v>
      </c>
      <c r="C95" s="4">
        <v>34</v>
      </c>
      <c r="D95" s="2">
        <v>13</v>
      </c>
      <c r="E95" s="4">
        <v>2</v>
      </c>
      <c r="F95" s="3">
        <v>1</v>
      </c>
      <c r="G95" s="4"/>
      <c r="H95" s="4">
        <v>32</v>
      </c>
      <c r="I95" s="4"/>
      <c r="J95" s="4">
        <v>3</v>
      </c>
      <c r="L95" s="10">
        <f t="shared" si="1"/>
        <v>5.8823529411764705E-2</v>
      </c>
      <c r="M95" s="30"/>
      <c r="N95" s="6"/>
      <c r="O95" s="7"/>
      <c r="P95" s="7"/>
    </row>
    <row r="96" spans="2:16" ht="15" thickBot="1">
      <c r="B96" s="5" t="s">
        <v>37</v>
      </c>
      <c r="C96" s="4">
        <v>34</v>
      </c>
      <c r="D96" s="4"/>
      <c r="E96" s="4">
        <v>1</v>
      </c>
      <c r="F96" s="4"/>
      <c r="G96" s="4">
        <v>6</v>
      </c>
      <c r="H96" s="4">
        <v>27</v>
      </c>
      <c r="I96" s="4"/>
      <c r="J96" s="4">
        <v>3</v>
      </c>
      <c r="L96" s="10">
        <f t="shared" si="1"/>
        <v>2.9411764705882353E-2</v>
      </c>
      <c r="M96" s="30"/>
      <c r="N96" s="6"/>
      <c r="O96" s="7"/>
      <c r="P96" s="7"/>
    </row>
    <row r="97" spans="2:16" ht="15" thickBot="1">
      <c r="B97" s="5" t="s">
        <v>39</v>
      </c>
      <c r="C97" s="4">
        <v>34</v>
      </c>
      <c r="D97" s="2">
        <v>8</v>
      </c>
      <c r="E97" s="4"/>
      <c r="F97" s="4"/>
      <c r="G97" s="4">
        <v>1</v>
      </c>
      <c r="H97" s="4">
        <v>33</v>
      </c>
      <c r="I97" s="4">
        <v>1</v>
      </c>
      <c r="J97" s="4">
        <v>12</v>
      </c>
      <c r="L97" s="10">
        <f t="shared" si="1"/>
        <v>2.9411764705882353E-2</v>
      </c>
      <c r="M97" s="30"/>
      <c r="N97" s="6"/>
      <c r="O97" s="7"/>
      <c r="P97" s="7"/>
    </row>
    <row r="98" spans="2:16" ht="15" thickBot="1">
      <c r="B98" s="5" t="s">
        <v>97</v>
      </c>
      <c r="C98" s="4">
        <v>29</v>
      </c>
      <c r="D98" s="2">
        <v>2</v>
      </c>
      <c r="E98" s="4"/>
      <c r="F98" s="4"/>
      <c r="G98" s="4">
        <v>1</v>
      </c>
      <c r="H98" s="4">
        <v>28</v>
      </c>
      <c r="I98" s="4">
        <v>2</v>
      </c>
      <c r="J98" s="4">
        <v>2</v>
      </c>
      <c r="L98" s="10">
        <f t="shared" si="1"/>
        <v>6.8965517241379309E-2</v>
      </c>
      <c r="M98" s="30"/>
      <c r="N98" s="6"/>
      <c r="O98" s="7"/>
      <c r="P98" s="7"/>
    </row>
    <row r="99" spans="2:16" ht="15" thickBot="1">
      <c r="B99" s="5" t="s">
        <v>38</v>
      </c>
      <c r="C99" s="4">
        <v>28</v>
      </c>
      <c r="D99" s="2">
        <v>8</v>
      </c>
      <c r="E99" s="4"/>
      <c r="F99" s="4"/>
      <c r="G99" s="4"/>
      <c r="H99" s="4">
        <v>28</v>
      </c>
      <c r="I99" s="4"/>
      <c r="J99" s="4">
        <v>6</v>
      </c>
      <c r="L99" s="10">
        <f t="shared" si="1"/>
        <v>0</v>
      </c>
      <c r="M99" s="30"/>
      <c r="N99" s="6"/>
      <c r="O99" s="7"/>
      <c r="P99" s="7"/>
    </row>
    <row r="100" spans="2:16" ht="15" thickBot="1">
      <c r="B100" s="5" t="s">
        <v>36</v>
      </c>
      <c r="C100" s="4">
        <v>28</v>
      </c>
      <c r="D100" s="2">
        <v>9</v>
      </c>
      <c r="E100" s="4"/>
      <c r="F100" s="4"/>
      <c r="G100" s="4"/>
      <c r="H100" s="4">
        <v>28</v>
      </c>
      <c r="I100" s="4"/>
      <c r="J100" s="4">
        <v>734</v>
      </c>
      <c r="L100" s="10">
        <f t="shared" si="1"/>
        <v>0</v>
      </c>
      <c r="M100" s="30"/>
      <c r="N100" s="6"/>
      <c r="O100" s="7"/>
      <c r="P100" s="7"/>
    </row>
    <row r="101" spans="2:16" ht="15" thickBot="1">
      <c r="B101" s="5" t="s">
        <v>170</v>
      </c>
      <c r="C101" s="4">
        <v>27</v>
      </c>
      <c r="D101" s="2">
        <v>9</v>
      </c>
      <c r="E101" s="4"/>
      <c r="F101" s="4"/>
      <c r="G101" s="4"/>
      <c r="H101" s="4">
        <v>27</v>
      </c>
      <c r="I101" s="4"/>
      <c r="J101" s="4">
        <v>67</v>
      </c>
      <c r="L101" s="10">
        <f t="shared" si="1"/>
        <v>0</v>
      </c>
      <c r="M101" s="30"/>
      <c r="N101" s="6"/>
      <c r="O101" s="7"/>
      <c r="P101" s="7"/>
    </row>
    <row r="102" spans="2:16" ht="15" thickBot="1">
      <c r="B102" s="5" t="s">
        <v>169</v>
      </c>
      <c r="C102" s="4">
        <v>23</v>
      </c>
      <c r="D102" s="2">
        <v>8</v>
      </c>
      <c r="E102" s="4">
        <v>1</v>
      </c>
      <c r="F102" s="4"/>
      <c r="G102" s="4"/>
      <c r="H102" s="4">
        <v>22</v>
      </c>
      <c r="I102" s="4"/>
      <c r="J102" s="4">
        <v>61</v>
      </c>
      <c r="L102" s="10">
        <f t="shared" si="1"/>
        <v>4.3478260869565216E-2</v>
      </c>
      <c r="M102" s="30"/>
      <c r="N102" s="6"/>
      <c r="O102" s="7"/>
      <c r="P102" s="7"/>
    </row>
    <row r="103" spans="2:16" ht="15" thickBot="1">
      <c r="B103" s="5" t="s">
        <v>155</v>
      </c>
      <c r="C103" s="4">
        <v>22</v>
      </c>
      <c r="D103" s="4"/>
      <c r="E103" s="4"/>
      <c r="F103" s="4"/>
      <c r="G103" s="4">
        <v>1</v>
      </c>
      <c r="H103" s="4">
        <v>21</v>
      </c>
      <c r="I103" s="4"/>
      <c r="J103" s="4">
        <v>0.6</v>
      </c>
      <c r="L103" s="10">
        <f t="shared" si="1"/>
        <v>0</v>
      </c>
      <c r="M103" s="30"/>
      <c r="N103" s="6"/>
      <c r="O103" s="7"/>
      <c r="P103" s="7"/>
    </row>
    <row r="104" spans="2:16" ht="15" thickBot="1">
      <c r="B104" s="5" t="s">
        <v>156</v>
      </c>
      <c r="C104" s="4">
        <v>20</v>
      </c>
      <c r="D104" s="2">
        <v>5</v>
      </c>
      <c r="E104" s="4">
        <v>1</v>
      </c>
      <c r="F104" s="3">
        <v>1</v>
      </c>
      <c r="G104" s="4"/>
      <c r="H104" s="4">
        <v>19</v>
      </c>
      <c r="I104" s="4"/>
      <c r="J104" s="4">
        <v>1</v>
      </c>
      <c r="L104" s="10">
        <f t="shared" si="1"/>
        <v>0.05</v>
      </c>
      <c r="M104" s="30"/>
      <c r="N104" s="6"/>
      <c r="O104" s="7"/>
      <c r="P104" s="7"/>
    </row>
    <row r="105" spans="2:16" ht="15" thickBot="1">
      <c r="B105" s="5" t="s">
        <v>159</v>
      </c>
      <c r="C105" s="4">
        <v>18</v>
      </c>
      <c r="D105" s="2">
        <v>7</v>
      </c>
      <c r="E105" s="4"/>
      <c r="F105" s="4"/>
      <c r="G105" s="4"/>
      <c r="H105" s="4">
        <v>18</v>
      </c>
      <c r="I105" s="4"/>
      <c r="J105" s="4">
        <v>0.5</v>
      </c>
      <c r="L105" s="10">
        <f t="shared" si="1"/>
        <v>0</v>
      </c>
      <c r="M105" s="30"/>
      <c r="N105" s="6"/>
      <c r="O105" s="7"/>
      <c r="P105" s="7"/>
    </row>
    <row r="106" spans="2:16" ht="15" thickBot="1">
      <c r="B106" s="5" t="s">
        <v>181</v>
      </c>
      <c r="C106" s="4">
        <v>17</v>
      </c>
      <c r="D106" s="2">
        <v>4</v>
      </c>
      <c r="E106" s="4"/>
      <c r="F106" s="4"/>
      <c r="G106" s="4">
        <v>10</v>
      </c>
      <c r="H106" s="4">
        <v>7</v>
      </c>
      <c r="I106" s="4"/>
      <c r="J106" s="4">
        <v>26</v>
      </c>
      <c r="L106" s="10">
        <f t="shared" si="1"/>
        <v>0</v>
      </c>
      <c r="M106" s="30"/>
      <c r="N106" s="6"/>
      <c r="O106" s="7"/>
      <c r="P106" s="7"/>
    </row>
    <row r="107" spans="2:16" ht="15" thickBot="1">
      <c r="B107" s="5" t="s">
        <v>137</v>
      </c>
      <c r="C107" s="4">
        <v>16</v>
      </c>
      <c r="D107" s="2">
        <v>2</v>
      </c>
      <c r="E107" s="4">
        <v>2</v>
      </c>
      <c r="F107" s="4"/>
      <c r="G107" s="4"/>
      <c r="H107" s="4">
        <v>14</v>
      </c>
      <c r="I107" s="4"/>
      <c r="J107" s="4">
        <v>0.4</v>
      </c>
      <c r="L107" s="10">
        <f t="shared" si="1"/>
        <v>0.125</v>
      </c>
      <c r="M107" s="30"/>
      <c r="N107" s="6"/>
      <c r="O107" s="7"/>
      <c r="P107" s="7"/>
    </row>
    <row r="108" spans="2:16" ht="15" thickBot="1">
      <c r="B108" s="5" t="s">
        <v>121</v>
      </c>
      <c r="C108" s="4">
        <v>15</v>
      </c>
      <c r="D108" s="2">
        <v>2</v>
      </c>
      <c r="E108" s="4">
        <v>1</v>
      </c>
      <c r="F108" s="3">
        <v>1</v>
      </c>
      <c r="G108" s="4">
        <v>2</v>
      </c>
      <c r="H108" s="4">
        <v>12</v>
      </c>
      <c r="I108" s="4"/>
      <c r="J108" s="4">
        <v>5</v>
      </c>
      <c r="L108" s="10">
        <f t="shared" si="1"/>
        <v>6.6666666666666666E-2</v>
      </c>
      <c r="M108" s="30"/>
      <c r="N108" s="6"/>
      <c r="O108" s="7"/>
      <c r="P108" s="7"/>
    </row>
    <row r="109" spans="2:16" ht="15" thickBot="1">
      <c r="B109" s="5" t="s">
        <v>141</v>
      </c>
      <c r="C109" s="4">
        <v>14</v>
      </c>
      <c r="D109" s="2">
        <v>4</v>
      </c>
      <c r="E109" s="4">
        <v>1</v>
      </c>
      <c r="F109" s="3">
        <v>1</v>
      </c>
      <c r="G109" s="4">
        <v>3</v>
      </c>
      <c r="H109" s="4">
        <v>10</v>
      </c>
      <c r="I109" s="4"/>
      <c r="J109" s="4">
        <v>0.09</v>
      </c>
      <c r="L109" s="10">
        <f t="shared" si="1"/>
        <v>7.1428571428571425E-2</v>
      </c>
      <c r="M109" s="30"/>
      <c r="N109" s="6"/>
      <c r="O109" s="7"/>
      <c r="P109" s="7"/>
    </row>
    <row r="110" spans="2:16" ht="15" thickBot="1">
      <c r="B110" s="5" t="s">
        <v>152</v>
      </c>
      <c r="C110" s="4">
        <v>13</v>
      </c>
      <c r="D110" s="2">
        <v>3</v>
      </c>
      <c r="E110" s="4"/>
      <c r="F110" s="4"/>
      <c r="G110" s="4"/>
      <c r="H110" s="4">
        <v>13</v>
      </c>
      <c r="I110" s="4"/>
      <c r="J110" s="4">
        <v>0.5</v>
      </c>
      <c r="L110" s="10">
        <f t="shared" si="1"/>
        <v>0</v>
      </c>
      <c r="M110" s="30"/>
      <c r="N110" s="6"/>
      <c r="O110" s="7"/>
      <c r="P110" s="7"/>
    </row>
    <row r="111" spans="2:16" ht="15" thickBot="1">
      <c r="B111" s="5" t="s">
        <v>190</v>
      </c>
      <c r="C111" s="4">
        <v>13</v>
      </c>
      <c r="D111" s="4"/>
      <c r="E111" s="4"/>
      <c r="F111" s="4"/>
      <c r="G111" s="4"/>
      <c r="H111" s="4">
        <v>13</v>
      </c>
      <c r="I111" s="4"/>
      <c r="J111" s="4">
        <v>24</v>
      </c>
      <c r="L111" s="10">
        <f t="shared" si="1"/>
        <v>0</v>
      </c>
      <c r="M111" s="30"/>
      <c r="N111" s="6"/>
      <c r="O111" s="7"/>
      <c r="P111" s="7"/>
    </row>
    <row r="112" spans="2:16" ht="15" thickBot="1">
      <c r="B112" s="5" t="s">
        <v>144</v>
      </c>
      <c r="C112" s="4">
        <v>12</v>
      </c>
      <c r="D112" s="4"/>
      <c r="E112" s="4"/>
      <c r="F112" s="4"/>
      <c r="G112" s="4"/>
      <c r="H112" s="4">
        <v>12</v>
      </c>
      <c r="I112" s="4"/>
      <c r="J112" s="4">
        <v>1</v>
      </c>
      <c r="L112" s="10">
        <f t="shared" si="1"/>
        <v>0</v>
      </c>
      <c r="M112" s="30"/>
      <c r="N112" s="6"/>
      <c r="O112" s="7"/>
      <c r="P112" s="7"/>
    </row>
    <row r="113" spans="2:16" ht="15" thickBot="1">
      <c r="B113" s="5" t="s">
        <v>158</v>
      </c>
      <c r="C113" s="4">
        <v>12</v>
      </c>
      <c r="D113" s="2">
        <v>3</v>
      </c>
      <c r="E113" s="4"/>
      <c r="F113" s="4"/>
      <c r="G113" s="4"/>
      <c r="H113" s="4">
        <v>12</v>
      </c>
      <c r="I113" s="4"/>
      <c r="J113" s="4">
        <v>13</v>
      </c>
      <c r="L113" s="10">
        <f t="shared" si="1"/>
        <v>0</v>
      </c>
      <c r="M113" s="30"/>
      <c r="N113" s="6"/>
      <c r="O113" s="7"/>
      <c r="P113" s="7"/>
    </row>
    <row r="114" spans="2:16" ht="15" thickBot="1">
      <c r="B114" s="5" t="s">
        <v>175</v>
      </c>
      <c r="C114" s="4">
        <v>11</v>
      </c>
      <c r="D114" s="4"/>
      <c r="E114" s="4"/>
      <c r="F114" s="4"/>
      <c r="G114" s="4"/>
      <c r="H114" s="4">
        <v>11</v>
      </c>
      <c r="I114" s="4"/>
      <c r="J114" s="4">
        <v>37</v>
      </c>
      <c r="L114" s="10">
        <f t="shared" si="1"/>
        <v>0</v>
      </c>
      <c r="M114" s="30"/>
      <c r="N114" s="6"/>
      <c r="O114" s="7"/>
      <c r="P114" s="7"/>
    </row>
    <row r="115" spans="2:16" ht="15" thickBot="1">
      <c r="B115" s="5" t="s">
        <v>114</v>
      </c>
      <c r="C115" s="4">
        <v>11</v>
      </c>
      <c r="D115" s="2">
        <v>2</v>
      </c>
      <c r="E115" s="4"/>
      <c r="F115" s="4"/>
      <c r="G115" s="4"/>
      <c r="H115" s="4">
        <v>11</v>
      </c>
      <c r="I115" s="4">
        <v>1</v>
      </c>
      <c r="J115" s="4">
        <v>2</v>
      </c>
      <c r="L115" s="10">
        <f t="shared" si="1"/>
        <v>9.0909090909090912E-2</v>
      </c>
      <c r="M115" s="30"/>
      <c r="N115" s="6"/>
      <c r="O115" s="7"/>
      <c r="P115" s="7"/>
    </row>
    <row r="116" spans="2:16" ht="15" thickBot="1">
      <c r="B116" s="5" t="s">
        <v>172</v>
      </c>
      <c r="C116" s="4">
        <v>11</v>
      </c>
      <c r="D116" s="2">
        <v>4</v>
      </c>
      <c r="E116" s="4"/>
      <c r="F116" s="4"/>
      <c r="G116" s="4"/>
      <c r="H116" s="4">
        <v>11</v>
      </c>
      <c r="I116" s="4"/>
      <c r="J116" s="4">
        <v>0.8</v>
      </c>
      <c r="L116" s="10">
        <f t="shared" si="1"/>
        <v>0</v>
      </c>
      <c r="M116" s="30"/>
      <c r="N116" s="6"/>
      <c r="O116" s="7"/>
      <c r="P116" s="7"/>
    </row>
    <row r="117" spans="2:16" ht="15" thickBot="1">
      <c r="B117" s="5" t="s">
        <v>96</v>
      </c>
      <c r="C117" s="4">
        <v>10</v>
      </c>
      <c r="D117" s="2">
        <v>3</v>
      </c>
      <c r="E117" s="4">
        <v>1</v>
      </c>
      <c r="F117" s="3">
        <v>1</v>
      </c>
      <c r="G117" s="4"/>
      <c r="H117" s="4">
        <v>9</v>
      </c>
      <c r="I117" s="4"/>
      <c r="J117" s="4">
        <v>0.9</v>
      </c>
      <c r="L117" s="10">
        <f t="shared" si="1"/>
        <v>0.1</v>
      </c>
      <c r="M117" s="30"/>
      <c r="N117" s="6"/>
      <c r="O117" s="7"/>
      <c r="P117" s="7"/>
    </row>
    <row r="118" spans="2:16" ht="15" thickBot="1">
      <c r="B118" s="5" t="s">
        <v>173</v>
      </c>
      <c r="C118" s="4">
        <v>9</v>
      </c>
      <c r="D118" s="4"/>
      <c r="E118" s="4"/>
      <c r="F118" s="4"/>
      <c r="G118" s="4"/>
      <c r="H118" s="4">
        <v>9</v>
      </c>
      <c r="I118" s="4"/>
      <c r="J118" s="4">
        <v>229</v>
      </c>
      <c r="L118" s="10">
        <f t="shared" si="1"/>
        <v>0</v>
      </c>
      <c r="M118" s="30"/>
      <c r="N118" s="6"/>
      <c r="O118" s="7"/>
      <c r="P118" s="7"/>
    </row>
    <row r="119" spans="2:16" ht="15" thickBot="1">
      <c r="B119" s="5" t="s">
        <v>163</v>
      </c>
      <c r="C119" s="4">
        <v>9</v>
      </c>
      <c r="D119" s="2">
        <v>5</v>
      </c>
      <c r="E119" s="4"/>
      <c r="F119" s="4"/>
      <c r="G119" s="4">
        <v>1</v>
      </c>
      <c r="H119" s="4">
        <v>8</v>
      </c>
      <c r="I119" s="4"/>
      <c r="J119" s="4">
        <v>0.3</v>
      </c>
      <c r="L119" s="10">
        <f t="shared" si="1"/>
        <v>0</v>
      </c>
      <c r="M119" s="30"/>
      <c r="N119" s="6"/>
      <c r="O119" s="7"/>
      <c r="P119" s="7"/>
    </row>
    <row r="120" spans="2:16" ht="15" thickBot="1">
      <c r="B120" s="5" t="s">
        <v>162</v>
      </c>
      <c r="C120" s="4">
        <v>9</v>
      </c>
      <c r="D120" s="2">
        <v>1</v>
      </c>
      <c r="E120" s="4"/>
      <c r="F120" s="4"/>
      <c r="G120" s="4"/>
      <c r="H120" s="4">
        <v>9</v>
      </c>
      <c r="I120" s="4"/>
      <c r="J120" s="4">
        <v>0.9</v>
      </c>
      <c r="L120" s="10">
        <f t="shared" si="1"/>
        <v>0</v>
      </c>
      <c r="M120" s="30"/>
      <c r="N120" s="6"/>
      <c r="O120" s="7"/>
      <c r="P120" s="7"/>
    </row>
    <row r="121" spans="2:16" ht="15" thickBot="1">
      <c r="B121" s="5" t="s">
        <v>128</v>
      </c>
      <c r="C121" s="4">
        <v>8</v>
      </c>
      <c r="D121" s="4"/>
      <c r="E121" s="4">
        <v>1</v>
      </c>
      <c r="F121" s="4"/>
      <c r="G121" s="4"/>
      <c r="H121" s="4">
        <v>7</v>
      </c>
      <c r="I121" s="4"/>
      <c r="J121" s="4">
        <v>0.4</v>
      </c>
      <c r="L121" s="10">
        <f t="shared" si="1"/>
        <v>0.125</v>
      </c>
      <c r="M121" s="30"/>
      <c r="N121" s="6"/>
      <c r="O121" s="7"/>
      <c r="P121" s="7"/>
    </row>
    <row r="122" spans="2:16" ht="15" thickBot="1">
      <c r="B122" s="5" t="s">
        <v>140</v>
      </c>
      <c r="C122" s="4">
        <v>8</v>
      </c>
      <c r="D122" s="2">
        <v>5</v>
      </c>
      <c r="E122" s="4"/>
      <c r="F122" s="4"/>
      <c r="G122" s="4">
        <v>1</v>
      </c>
      <c r="H122" s="4">
        <v>7</v>
      </c>
      <c r="I122" s="4"/>
      <c r="J122" s="4">
        <v>0.04</v>
      </c>
      <c r="L122" s="10">
        <f t="shared" si="1"/>
        <v>0</v>
      </c>
      <c r="M122" s="30"/>
      <c r="N122" s="6"/>
      <c r="O122" s="7"/>
      <c r="P122" s="7"/>
    </row>
    <row r="123" spans="2:16" ht="15" thickBot="1">
      <c r="B123" s="5" t="s">
        <v>26</v>
      </c>
      <c r="C123" s="4">
        <v>8</v>
      </c>
      <c r="D123" s="2">
        <v>5</v>
      </c>
      <c r="E123" s="4"/>
      <c r="F123" s="4"/>
      <c r="G123" s="4">
        <v>2</v>
      </c>
      <c r="H123" s="4">
        <v>6</v>
      </c>
      <c r="I123" s="4"/>
      <c r="J123" s="4">
        <v>237</v>
      </c>
      <c r="L123" s="10">
        <f t="shared" si="1"/>
        <v>0</v>
      </c>
      <c r="M123" s="30"/>
      <c r="N123" s="6"/>
      <c r="O123" s="7"/>
      <c r="P123" s="7"/>
    </row>
    <row r="124" spans="2:16" ht="15" thickBot="1">
      <c r="B124" s="5" t="s">
        <v>231</v>
      </c>
      <c r="C124" s="4">
        <v>8</v>
      </c>
      <c r="D124" s="2">
        <v>3</v>
      </c>
      <c r="E124" s="4"/>
      <c r="F124" s="4"/>
      <c r="G124" s="4"/>
      <c r="H124" s="4">
        <v>8</v>
      </c>
      <c r="I124" s="4"/>
      <c r="J124" s="4">
        <v>47</v>
      </c>
      <c r="L124" s="10">
        <f t="shared" si="1"/>
        <v>0</v>
      </c>
      <c r="M124" s="30"/>
      <c r="N124" s="6"/>
      <c r="O124" s="7"/>
      <c r="P124" s="7"/>
    </row>
    <row r="125" spans="2:16" ht="15" thickBot="1">
      <c r="B125" s="5" t="s">
        <v>83</v>
      </c>
      <c r="C125" s="4">
        <v>8</v>
      </c>
      <c r="D125" s="2">
        <v>6</v>
      </c>
      <c r="E125" s="4"/>
      <c r="F125" s="4"/>
      <c r="G125" s="4"/>
      <c r="H125" s="4">
        <v>8</v>
      </c>
      <c r="I125" s="4"/>
      <c r="J125" s="4">
        <v>13</v>
      </c>
      <c r="L125" s="10">
        <f t="shared" si="1"/>
        <v>0</v>
      </c>
      <c r="M125" s="30"/>
      <c r="N125" s="6"/>
      <c r="O125" s="7"/>
      <c r="P125" s="7"/>
    </row>
    <row r="126" spans="2:16" ht="21.6" thickBot="1">
      <c r="B126" s="5" t="s">
        <v>160</v>
      </c>
      <c r="C126" s="4">
        <v>7</v>
      </c>
      <c r="D126" s="2">
        <v>1</v>
      </c>
      <c r="E126" s="4"/>
      <c r="F126" s="4"/>
      <c r="G126" s="4"/>
      <c r="H126" s="4">
        <v>7</v>
      </c>
      <c r="I126" s="4"/>
      <c r="J126" s="4">
        <v>40</v>
      </c>
      <c r="L126" s="10">
        <f t="shared" si="1"/>
        <v>0</v>
      </c>
      <c r="M126" s="30"/>
      <c r="N126" s="6"/>
      <c r="O126" s="7"/>
      <c r="P126" s="7"/>
    </row>
    <row r="127" spans="2:16" ht="15" thickBot="1">
      <c r="B127" s="5" t="s">
        <v>168</v>
      </c>
      <c r="C127" s="4">
        <v>7</v>
      </c>
      <c r="D127" s="2">
        <v>4</v>
      </c>
      <c r="E127" s="4"/>
      <c r="F127" s="4"/>
      <c r="G127" s="4"/>
      <c r="H127" s="4">
        <v>7</v>
      </c>
      <c r="I127" s="4"/>
      <c r="J127" s="4">
        <v>0.08</v>
      </c>
      <c r="L127" s="10">
        <f t="shared" si="1"/>
        <v>0</v>
      </c>
      <c r="M127" s="30"/>
      <c r="N127" s="6"/>
      <c r="O127" s="7"/>
      <c r="P127" s="7"/>
    </row>
    <row r="128" spans="2:16" ht="15" thickBot="1">
      <c r="B128" s="5" t="s">
        <v>166</v>
      </c>
      <c r="C128" s="4">
        <v>7</v>
      </c>
      <c r="D128" s="4"/>
      <c r="E128" s="4"/>
      <c r="F128" s="4"/>
      <c r="G128" s="4"/>
      <c r="H128" s="4">
        <v>7</v>
      </c>
      <c r="I128" s="4"/>
      <c r="J128" s="4">
        <v>0.2</v>
      </c>
      <c r="L128" s="10">
        <f t="shared" si="1"/>
        <v>0</v>
      </c>
      <c r="M128" s="30"/>
      <c r="N128" s="6"/>
      <c r="O128" s="7"/>
      <c r="P128" s="7"/>
    </row>
    <row r="129" spans="2:16" ht="15" thickBot="1">
      <c r="B129" s="5" t="s">
        <v>118</v>
      </c>
      <c r="C129" s="4">
        <v>7</v>
      </c>
      <c r="D129" s="2">
        <v>3</v>
      </c>
      <c r="E129" s="4"/>
      <c r="F129" s="4"/>
      <c r="G129" s="4"/>
      <c r="H129" s="4">
        <v>7</v>
      </c>
      <c r="I129" s="4"/>
      <c r="J129" s="4">
        <v>0.1</v>
      </c>
      <c r="L129" s="10">
        <f t="shared" si="1"/>
        <v>0</v>
      </c>
      <c r="M129" s="30"/>
      <c r="N129" s="6"/>
      <c r="O129" s="7"/>
      <c r="P129" s="7"/>
    </row>
    <row r="130" spans="2:16" ht="21.6" thickBot="1">
      <c r="B130" s="5" t="s">
        <v>108</v>
      </c>
      <c r="C130" s="4">
        <v>7</v>
      </c>
      <c r="D130" s="2">
        <v>2</v>
      </c>
      <c r="E130" s="4"/>
      <c r="F130" s="4"/>
      <c r="G130" s="4"/>
      <c r="H130" s="4">
        <v>7</v>
      </c>
      <c r="I130" s="4"/>
      <c r="J130" s="4">
        <v>5</v>
      </c>
      <c r="L130" s="10">
        <f t="shared" si="1"/>
        <v>0</v>
      </c>
      <c r="M130" s="30"/>
      <c r="N130" s="6"/>
      <c r="O130" s="7"/>
      <c r="P130" s="7"/>
    </row>
    <row r="131" spans="2:16" ht="15" thickBot="1">
      <c r="B131" s="5" t="s">
        <v>133</v>
      </c>
      <c r="C131" s="4">
        <v>6</v>
      </c>
      <c r="D131" s="4"/>
      <c r="E131" s="4"/>
      <c r="F131" s="4"/>
      <c r="G131" s="4"/>
      <c r="H131" s="4">
        <v>6</v>
      </c>
      <c r="I131" s="4"/>
      <c r="J131" s="4">
        <v>0.05</v>
      </c>
      <c r="L131" s="10">
        <f t="shared" si="1"/>
        <v>0</v>
      </c>
      <c r="M131" s="30"/>
      <c r="N131" s="6"/>
      <c r="O131" s="7"/>
      <c r="P131" s="7"/>
    </row>
    <row r="132" spans="2:16" ht="15" thickBot="1">
      <c r="B132" s="5" t="s">
        <v>194</v>
      </c>
      <c r="C132" s="4">
        <v>6</v>
      </c>
      <c r="D132" s="2">
        <v>1</v>
      </c>
      <c r="E132" s="4"/>
      <c r="F132" s="4"/>
      <c r="G132" s="4"/>
      <c r="H132" s="4">
        <v>6</v>
      </c>
      <c r="I132" s="4"/>
      <c r="J132" s="4">
        <v>2</v>
      </c>
      <c r="L132" s="10">
        <f t="shared" ref="L132:L148" si="2">(E132+I132)/C132</f>
        <v>0</v>
      </c>
      <c r="M132" s="30"/>
      <c r="N132" s="6"/>
      <c r="O132" s="7"/>
      <c r="P132" s="7"/>
    </row>
    <row r="133" spans="2:16" ht="15" thickBot="1">
      <c r="B133" s="5" t="s">
        <v>230</v>
      </c>
      <c r="C133" s="4">
        <v>6</v>
      </c>
      <c r="D133" s="2">
        <v>1</v>
      </c>
      <c r="E133" s="4"/>
      <c r="F133" s="4"/>
      <c r="G133" s="4"/>
      <c r="H133" s="4">
        <v>6</v>
      </c>
      <c r="I133" s="4"/>
      <c r="J133" s="4">
        <v>2</v>
      </c>
      <c r="L133" s="10">
        <f t="shared" si="2"/>
        <v>0</v>
      </c>
      <c r="M133" s="30"/>
      <c r="N133" s="6"/>
      <c r="O133" s="7"/>
      <c r="P133" s="7"/>
    </row>
    <row r="134" spans="2:16" ht="15" thickBot="1">
      <c r="B134" s="5" t="s">
        <v>201</v>
      </c>
      <c r="C134" s="4">
        <v>6</v>
      </c>
      <c r="D134" s="2">
        <v>2</v>
      </c>
      <c r="E134" s="4"/>
      <c r="F134" s="4"/>
      <c r="G134" s="4"/>
      <c r="H134" s="4">
        <v>6</v>
      </c>
      <c r="I134" s="4"/>
      <c r="J134" s="4">
        <v>61</v>
      </c>
      <c r="L134" s="10">
        <f t="shared" si="2"/>
        <v>0</v>
      </c>
      <c r="M134" s="30"/>
      <c r="N134" s="6"/>
      <c r="O134" s="7"/>
      <c r="P134" s="7"/>
    </row>
    <row r="135" spans="2:16" ht="15" thickBot="1">
      <c r="B135" s="5" t="s">
        <v>138</v>
      </c>
      <c r="C135" s="4">
        <v>4</v>
      </c>
      <c r="D135" s="4"/>
      <c r="E135" s="4">
        <v>1</v>
      </c>
      <c r="F135" s="4"/>
      <c r="G135" s="4"/>
      <c r="H135" s="4">
        <v>3</v>
      </c>
      <c r="I135" s="4"/>
      <c r="J135" s="4">
        <v>5</v>
      </c>
      <c r="L135" s="10">
        <f t="shared" si="2"/>
        <v>0.25</v>
      </c>
      <c r="M135" s="30"/>
      <c r="N135" s="6"/>
      <c r="O135" s="7"/>
      <c r="P135" s="7"/>
    </row>
    <row r="136" spans="2:16" ht="15" thickBot="1">
      <c r="B136" s="5" t="s">
        <v>50</v>
      </c>
      <c r="C136" s="4">
        <v>4</v>
      </c>
      <c r="D136" s="2">
        <v>1</v>
      </c>
      <c r="E136" s="4"/>
      <c r="F136" s="4"/>
      <c r="G136" s="4"/>
      <c r="H136" s="4">
        <v>4</v>
      </c>
      <c r="I136" s="4"/>
      <c r="J136" s="4">
        <v>37</v>
      </c>
      <c r="L136" s="10">
        <f t="shared" si="2"/>
        <v>0</v>
      </c>
      <c r="M136" s="30"/>
      <c r="N136" s="6"/>
      <c r="O136" s="7"/>
      <c r="P136" s="7"/>
    </row>
    <row r="137" spans="2:16" ht="21.6" thickBot="1">
      <c r="B137" s="5" t="s">
        <v>192</v>
      </c>
      <c r="C137" s="4">
        <v>4</v>
      </c>
      <c r="D137" s="2">
        <v>3</v>
      </c>
      <c r="E137" s="4"/>
      <c r="F137" s="4"/>
      <c r="G137" s="4"/>
      <c r="H137" s="4">
        <v>4</v>
      </c>
      <c r="I137" s="4"/>
      <c r="J137" s="4">
        <v>3</v>
      </c>
      <c r="L137" s="10">
        <f t="shared" si="2"/>
        <v>0</v>
      </c>
      <c r="M137" s="30"/>
      <c r="N137" s="6"/>
      <c r="O137" s="7"/>
      <c r="P137" s="7"/>
    </row>
    <row r="138" spans="2:16" ht="15" thickBot="1">
      <c r="B138" s="5" t="s">
        <v>199</v>
      </c>
      <c r="C138" s="4">
        <v>3</v>
      </c>
      <c r="D138" s="4"/>
      <c r="E138" s="4"/>
      <c r="F138" s="4"/>
      <c r="G138" s="4"/>
      <c r="H138" s="4">
        <v>3</v>
      </c>
      <c r="I138" s="4"/>
      <c r="J138" s="4">
        <v>18</v>
      </c>
      <c r="L138" s="10">
        <f t="shared" si="2"/>
        <v>0</v>
      </c>
      <c r="M138" s="30"/>
      <c r="N138" s="6"/>
      <c r="O138" s="7"/>
      <c r="P138" s="7"/>
    </row>
    <row r="139" spans="2:16" ht="21.6" thickBot="1">
      <c r="B139" s="5" t="s">
        <v>71</v>
      </c>
      <c r="C139" s="4">
        <v>3</v>
      </c>
      <c r="D139" s="4"/>
      <c r="E139" s="4"/>
      <c r="F139" s="4"/>
      <c r="G139" s="4"/>
      <c r="H139" s="4">
        <v>3</v>
      </c>
      <c r="I139" s="4"/>
      <c r="J139" s="4">
        <v>11</v>
      </c>
      <c r="L139" s="10">
        <f t="shared" si="2"/>
        <v>0</v>
      </c>
      <c r="M139" s="30"/>
      <c r="N139" s="6"/>
      <c r="O139" s="7"/>
      <c r="P139" s="7"/>
    </row>
    <row r="140" spans="2:16" ht="15" thickBot="1">
      <c r="B140" s="5" t="s">
        <v>187</v>
      </c>
      <c r="C140" s="4">
        <v>3</v>
      </c>
      <c r="D140" s="4"/>
      <c r="E140" s="4"/>
      <c r="F140" s="4"/>
      <c r="G140" s="4"/>
      <c r="H140" s="4">
        <v>3</v>
      </c>
      <c r="I140" s="4"/>
      <c r="J140" s="4">
        <v>1</v>
      </c>
      <c r="L140" s="10">
        <f t="shared" si="2"/>
        <v>0</v>
      </c>
      <c r="M140" s="30"/>
      <c r="N140" s="6"/>
      <c r="O140" s="7"/>
      <c r="P140" s="7"/>
    </row>
    <row r="141" spans="2:16" ht="15" thickBot="1">
      <c r="B141" s="5" t="s">
        <v>53</v>
      </c>
      <c r="C141" s="4">
        <v>3</v>
      </c>
      <c r="D141" s="2">
        <v>3</v>
      </c>
      <c r="E141" s="4"/>
      <c r="F141" s="4"/>
      <c r="G141" s="4"/>
      <c r="H141" s="4">
        <v>3</v>
      </c>
      <c r="I141" s="4"/>
      <c r="J141" s="4">
        <v>0.5</v>
      </c>
      <c r="L141" s="10">
        <f t="shared" si="2"/>
        <v>0</v>
      </c>
      <c r="M141" s="30"/>
      <c r="N141" s="6"/>
      <c r="O141" s="7"/>
      <c r="P141" s="7"/>
    </row>
    <row r="142" spans="2:16" ht="15" thickBot="1">
      <c r="B142" s="5" t="s">
        <v>164</v>
      </c>
      <c r="C142" s="4">
        <v>3</v>
      </c>
      <c r="D142" s="2">
        <v>3</v>
      </c>
      <c r="E142" s="4"/>
      <c r="F142" s="4"/>
      <c r="G142" s="4"/>
      <c r="H142" s="4">
        <v>3</v>
      </c>
      <c r="I142" s="4"/>
      <c r="J142" s="4">
        <v>2</v>
      </c>
      <c r="L142" s="10">
        <f t="shared" si="2"/>
        <v>0</v>
      </c>
      <c r="M142" s="30"/>
      <c r="N142" s="6"/>
      <c r="O142" s="7"/>
      <c r="P142" s="7"/>
    </row>
    <row r="143" spans="2:16" ht="15" thickBot="1">
      <c r="B143" s="5" t="s">
        <v>101</v>
      </c>
      <c r="C143" s="4">
        <v>3</v>
      </c>
      <c r="D143" s="4"/>
      <c r="E143" s="4"/>
      <c r="F143" s="4"/>
      <c r="G143" s="4"/>
      <c r="H143" s="4">
        <v>3</v>
      </c>
      <c r="I143" s="4"/>
      <c r="J143" s="4">
        <v>11</v>
      </c>
      <c r="L143" s="10">
        <f t="shared" si="2"/>
        <v>0</v>
      </c>
      <c r="M143" s="30"/>
      <c r="N143" s="6"/>
      <c r="O143" s="7"/>
      <c r="P143" s="7"/>
    </row>
    <row r="144" spans="2:16" ht="15" thickBot="1">
      <c r="B144" s="5" t="s">
        <v>212</v>
      </c>
      <c r="C144" s="4">
        <v>3</v>
      </c>
      <c r="D144" s="4"/>
      <c r="E144" s="4"/>
      <c r="F144" s="4"/>
      <c r="G144" s="4"/>
      <c r="H144" s="4">
        <v>3</v>
      </c>
      <c r="I144" s="4"/>
      <c r="J144" s="4">
        <v>304</v>
      </c>
      <c r="L144" s="10">
        <f t="shared" si="2"/>
        <v>0</v>
      </c>
      <c r="M144" s="30"/>
      <c r="N144" s="6"/>
      <c r="O144" s="7"/>
      <c r="P144" s="7"/>
    </row>
    <row r="145" spans="2:16" ht="15" thickBot="1">
      <c r="B145" s="5" t="s">
        <v>182</v>
      </c>
      <c r="C145" s="4">
        <v>3</v>
      </c>
      <c r="D145" s="2">
        <v>1</v>
      </c>
      <c r="E145" s="4"/>
      <c r="F145" s="4"/>
      <c r="G145" s="4"/>
      <c r="H145" s="4">
        <v>3</v>
      </c>
      <c r="I145" s="4"/>
      <c r="J145" s="4">
        <v>78</v>
      </c>
      <c r="L145" s="10">
        <f t="shared" si="2"/>
        <v>0</v>
      </c>
      <c r="M145" s="30"/>
      <c r="N145" s="6"/>
      <c r="O145" s="7"/>
      <c r="P145" s="7"/>
    </row>
    <row r="146" spans="2:16" ht="15" thickBot="1">
      <c r="B146" s="5" t="s">
        <v>185</v>
      </c>
      <c r="C146" s="4">
        <v>3</v>
      </c>
      <c r="D146" s="2">
        <v>2</v>
      </c>
      <c r="E146" s="4"/>
      <c r="F146" s="4"/>
      <c r="G146" s="4"/>
      <c r="H146" s="4">
        <v>3</v>
      </c>
      <c r="I146" s="4"/>
      <c r="J146" s="4">
        <v>0.05</v>
      </c>
      <c r="L146" s="10">
        <f t="shared" si="2"/>
        <v>0</v>
      </c>
      <c r="M146" s="30"/>
      <c r="N146" s="6"/>
      <c r="O146" s="7"/>
      <c r="P146" s="7"/>
    </row>
    <row r="147" spans="2:16" ht="15" thickBot="1">
      <c r="B147" s="5" t="s">
        <v>197</v>
      </c>
      <c r="C147" s="4">
        <v>2</v>
      </c>
      <c r="D147" s="2">
        <v>1</v>
      </c>
      <c r="E147" s="4">
        <v>1</v>
      </c>
      <c r="F147" s="4"/>
      <c r="G147" s="4"/>
      <c r="H147" s="4">
        <v>1</v>
      </c>
      <c r="I147" s="4"/>
      <c r="J147" s="4">
        <v>0.05</v>
      </c>
      <c r="L147" s="10">
        <f t="shared" si="2"/>
        <v>0.5</v>
      </c>
      <c r="M147" s="30"/>
      <c r="N147" s="6"/>
      <c r="O147" s="7"/>
      <c r="P147" s="7"/>
    </row>
    <row r="148" spans="2:16" ht="15" thickBot="1">
      <c r="B148" s="5" t="s">
        <v>86</v>
      </c>
      <c r="C148" s="4">
        <v>2</v>
      </c>
      <c r="D148" s="4"/>
      <c r="E148" s="4"/>
      <c r="F148" s="4"/>
      <c r="G148" s="4"/>
      <c r="H148" s="4">
        <v>2</v>
      </c>
      <c r="I148" s="4"/>
      <c r="J148" s="4">
        <v>7</v>
      </c>
      <c r="L148" s="10">
        <f t="shared" si="2"/>
        <v>0</v>
      </c>
      <c r="M148" s="30"/>
      <c r="N148" s="6"/>
      <c r="O148" s="7"/>
      <c r="P148" s="7"/>
    </row>
    <row r="149" spans="2:16" ht="15" thickBot="1">
      <c r="B149" s="5" t="s">
        <v>186</v>
      </c>
      <c r="C149" s="4">
        <v>2</v>
      </c>
      <c r="D149" s="2">
        <v>1</v>
      </c>
      <c r="E149" s="4"/>
      <c r="F149" s="4"/>
      <c r="G149" s="4"/>
      <c r="H149" s="4">
        <v>2</v>
      </c>
      <c r="I149" s="4"/>
      <c r="J149" s="4">
        <v>0.2</v>
      </c>
      <c r="L149" s="10">
        <f t="shared" ref="L149:L176" si="3">(E149+I149)/C149</f>
        <v>0</v>
      </c>
      <c r="M149" s="30"/>
      <c r="N149" s="6"/>
      <c r="O149" s="7"/>
      <c r="P149" s="7"/>
    </row>
    <row r="150" spans="2:16" ht="15" thickBot="1">
      <c r="B150" s="5" t="s">
        <v>66</v>
      </c>
      <c r="C150" s="4">
        <v>2</v>
      </c>
      <c r="D150" s="2">
        <v>2</v>
      </c>
      <c r="E150" s="4"/>
      <c r="F150" s="4"/>
      <c r="G150" s="4"/>
      <c r="H150" s="4">
        <v>2</v>
      </c>
      <c r="I150" s="4"/>
      <c r="J150" s="4">
        <v>32</v>
      </c>
      <c r="L150" s="10">
        <f t="shared" si="3"/>
        <v>0</v>
      </c>
      <c r="M150" s="30"/>
      <c r="N150" s="6"/>
      <c r="O150" s="7"/>
      <c r="P150" s="7"/>
    </row>
    <row r="151" spans="2:16" ht="15" thickBot="1">
      <c r="B151" s="5" t="s">
        <v>27</v>
      </c>
      <c r="C151" s="4">
        <v>2</v>
      </c>
      <c r="D151" s="2">
        <v>1</v>
      </c>
      <c r="E151" s="4"/>
      <c r="F151" s="4"/>
      <c r="G151" s="4"/>
      <c r="H151" s="4">
        <v>2</v>
      </c>
      <c r="I151" s="4"/>
      <c r="J151" s="4">
        <v>35</v>
      </c>
      <c r="L151" s="10">
        <f t="shared" si="3"/>
        <v>0</v>
      </c>
      <c r="M151" s="30"/>
      <c r="N151" s="6"/>
      <c r="O151" s="7"/>
      <c r="P151" s="7"/>
    </row>
    <row r="152" spans="2:16" ht="15" thickBot="1">
      <c r="B152" s="5" t="s">
        <v>196</v>
      </c>
      <c r="C152" s="4">
        <v>2</v>
      </c>
      <c r="D152" s="4"/>
      <c r="E152" s="4"/>
      <c r="F152" s="4"/>
      <c r="G152" s="4"/>
      <c r="H152" s="4">
        <v>2</v>
      </c>
      <c r="I152" s="4"/>
      <c r="J152" s="4">
        <v>0.4</v>
      </c>
      <c r="L152" s="10">
        <f t="shared" si="3"/>
        <v>0</v>
      </c>
      <c r="M152" s="30"/>
      <c r="N152" s="6"/>
      <c r="O152" s="7"/>
      <c r="P152" s="7"/>
    </row>
    <row r="153" spans="2:16" ht="15" thickBot="1">
      <c r="B153" s="5" t="s">
        <v>145</v>
      </c>
      <c r="C153" s="4">
        <v>2</v>
      </c>
      <c r="D153" s="2">
        <v>1</v>
      </c>
      <c r="E153" s="4"/>
      <c r="F153" s="4"/>
      <c r="G153" s="4"/>
      <c r="H153" s="4">
        <v>2</v>
      </c>
      <c r="I153" s="4"/>
      <c r="J153" s="4">
        <v>0.4</v>
      </c>
      <c r="L153" s="10">
        <f t="shared" si="3"/>
        <v>0</v>
      </c>
      <c r="M153" s="30"/>
      <c r="N153" s="6"/>
      <c r="O153" s="7"/>
      <c r="P153" s="7"/>
    </row>
    <row r="154" spans="2:16" ht="15" thickBot="1">
      <c r="B154" s="5" t="s">
        <v>117</v>
      </c>
      <c r="C154" s="4">
        <v>2</v>
      </c>
      <c r="D154" s="4"/>
      <c r="E154" s="4"/>
      <c r="F154" s="4"/>
      <c r="G154" s="4"/>
      <c r="H154" s="4">
        <v>2</v>
      </c>
      <c r="I154" s="4"/>
      <c r="J154" s="4">
        <v>0.8</v>
      </c>
      <c r="L154" s="10">
        <f t="shared" si="3"/>
        <v>0</v>
      </c>
      <c r="M154" s="30"/>
      <c r="N154" s="6"/>
      <c r="O154" s="7"/>
      <c r="P154" s="7"/>
    </row>
    <row r="155" spans="2:16" ht="15" thickBot="1">
      <c r="B155" s="5" t="s">
        <v>23</v>
      </c>
      <c r="C155" s="4">
        <v>2</v>
      </c>
      <c r="D155" s="2">
        <v>2</v>
      </c>
      <c r="E155" s="4"/>
      <c r="F155" s="4"/>
      <c r="G155" s="4"/>
      <c r="H155" s="4">
        <v>2</v>
      </c>
      <c r="I155" s="4"/>
      <c r="J155" s="4">
        <v>7</v>
      </c>
      <c r="L155" s="10">
        <f t="shared" si="3"/>
        <v>0</v>
      </c>
      <c r="M155" s="30"/>
      <c r="N155" s="6"/>
      <c r="O155" s="7"/>
      <c r="P155" s="7"/>
    </row>
    <row r="156" spans="2:16" ht="15" thickBot="1">
      <c r="B156" s="5" t="s">
        <v>195</v>
      </c>
      <c r="C156" s="4">
        <v>2</v>
      </c>
      <c r="D156" s="4"/>
      <c r="E156" s="4"/>
      <c r="F156" s="4"/>
      <c r="G156" s="4"/>
      <c r="H156" s="4">
        <v>2</v>
      </c>
      <c r="I156" s="4"/>
      <c r="J156" s="4">
        <v>11</v>
      </c>
      <c r="L156" s="10">
        <f t="shared" si="3"/>
        <v>0</v>
      </c>
      <c r="M156" s="30"/>
      <c r="N156" s="6"/>
      <c r="O156" s="7"/>
      <c r="P156" s="7"/>
    </row>
    <row r="157" spans="2:16" ht="21.6" thickBot="1">
      <c r="B157" s="5" t="s">
        <v>232</v>
      </c>
      <c r="C157" s="4">
        <v>2</v>
      </c>
      <c r="D157" s="4"/>
      <c r="E157" s="4"/>
      <c r="F157" s="4"/>
      <c r="G157" s="4"/>
      <c r="H157" s="4">
        <v>2</v>
      </c>
      <c r="I157" s="4"/>
      <c r="J157" s="4">
        <v>19</v>
      </c>
      <c r="L157" s="10">
        <f t="shared" si="3"/>
        <v>0</v>
      </c>
      <c r="M157" s="30"/>
      <c r="N157" s="6"/>
      <c r="O157" s="7"/>
      <c r="P157" s="7"/>
    </row>
    <row r="158" spans="2:16" ht="15" thickBot="1">
      <c r="B158" s="5" t="s">
        <v>136</v>
      </c>
      <c r="C158" s="4">
        <v>2</v>
      </c>
      <c r="D158" s="2">
        <v>2</v>
      </c>
      <c r="E158" s="4"/>
      <c r="F158" s="4"/>
      <c r="G158" s="4"/>
      <c r="H158" s="4">
        <v>2</v>
      </c>
      <c r="I158" s="4"/>
      <c r="J158" s="4">
        <v>0.1</v>
      </c>
      <c r="L158" s="10">
        <f t="shared" si="3"/>
        <v>0</v>
      </c>
      <c r="M158" s="30"/>
      <c r="N158" s="6"/>
      <c r="O158" s="7"/>
      <c r="P158" s="7"/>
    </row>
    <row r="159" spans="2:16" ht="21.6" thickBot="1">
      <c r="B159" s="35" t="s">
        <v>63</v>
      </c>
      <c r="C159" s="33">
        <v>1</v>
      </c>
      <c r="D159" s="33"/>
      <c r="E159" s="33">
        <v>1</v>
      </c>
      <c r="F159" s="33"/>
      <c r="G159" s="33"/>
      <c r="H159" s="33">
        <v>0</v>
      </c>
      <c r="I159" s="33"/>
      <c r="J159" s="33">
        <v>15</v>
      </c>
      <c r="L159" s="10">
        <f t="shared" si="3"/>
        <v>1</v>
      </c>
      <c r="M159" s="30"/>
      <c r="N159" s="6"/>
      <c r="O159" s="7"/>
      <c r="P159" s="7"/>
    </row>
    <row r="160" spans="2:16" ht="15" thickBot="1">
      <c r="B160" s="34" t="s">
        <v>94</v>
      </c>
      <c r="C160" s="32">
        <v>1</v>
      </c>
      <c r="D160" s="32"/>
      <c r="E160" s="32"/>
      <c r="F160" s="32"/>
      <c r="G160" s="32">
        <v>1</v>
      </c>
      <c r="H160" s="32">
        <v>0</v>
      </c>
      <c r="I160" s="32"/>
      <c r="J160" s="32">
        <v>0.03</v>
      </c>
      <c r="L160" s="10">
        <f t="shared" si="3"/>
        <v>0</v>
      </c>
      <c r="M160" s="30"/>
      <c r="N160" s="6"/>
      <c r="O160" s="7"/>
      <c r="P160" s="7"/>
    </row>
    <row r="161" spans="2:16" ht="21.6" thickBot="1">
      <c r="B161" s="5" t="s">
        <v>125</v>
      </c>
      <c r="C161" s="4">
        <v>1</v>
      </c>
      <c r="D161" s="4"/>
      <c r="E161" s="4"/>
      <c r="F161" s="4"/>
      <c r="G161" s="4"/>
      <c r="H161" s="4">
        <v>1</v>
      </c>
      <c r="I161" s="4"/>
      <c r="J161" s="4">
        <v>10</v>
      </c>
      <c r="L161" s="10">
        <f t="shared" si="3"/>
        <v>0</v>
      </c>
      <c r="M161" s="30"/>
      <c r="N161" s="6"/>
      <c r="O161" s="7"/>
      <c r="P161" s="7"/>
    </row>
    <row r="162" spans="2:16" ht="15" thickBot="1">
      <c r="B162" s="5" t="s">
        <v>183</v>
      </c>
      <c r="C162" s="4">
        <v>1</v>
      </c>
      <c r="D162" s="4"/>
      <c r="E162" s="4"/>
      <c r="F162" s="4"/>
      <c r="G162" s="4"/>
      <c r="H162" s="4">
        <v>1</v>
      </c>
      <c r="I162" s="4"/>
      <c r="J162" s="4">
        <v>3</v>
      </c>
      <c r="L162" s="10">
        <f t="shared" si="3"/>
        <v>0</v>
      </c>
      <c r="M162" s="30"/>
      <c r="N162" s="6"/>
      <c r="O162" s="7"/>
      <c r="P162" s="7"/>
    </row>
    <row r="163" spans="2:16" ht="15" thickBot="1">
      <c r="B163" s="5" t="s">
        <v>215</v>
      </c>
      <c r="C163" s="4">
        <v>1</v>
      </c>
      <c r="D163" s="4"/>
      <c r="E163" s="4"/>
      <c r="F163" s="4"/>
      <c r="G163" s="4"/>
      <c r="H163" s="4">
        <v>1</v>
      </c>
      <c r="I163" s="4"/>
      <c r="J163" s="4">
        <v>1</v>
      </c>
      <c r="L163" s="10">
        <f t="shared" si="3"/>
        <v>0</v>
      </c>
      <c r="M163" s="30"/>
      <c r="N163" s="6"/>
      <c r="O163" s="7"/>
      <c r="P163" s="7"/>
    </row>
    <row r="164" spans="2:16" ht="15" thickBot="1">
      <c r="B164" s="5" t="s">
        <v>205</v>
      </c>
      <c r="C164" s="4">
        <v>1</v>
      </c>
      <c r="D164" s="4"/>
      <c r="E164" s="4"/>
      <c r="F164" s="4"/>
      <c r="G164" s="4"/>
      <c r="H164" s="4">
        <v>1</v>
      </c>
      <c r="I164" s="4"/>
      <c r="J164" s="4">
        <v>0.2</v>
      </c>
      <c r="L164" s="10">
        <f t="shared" si="3"/>
        <v>0</v>
      </c>
      <c r="M164" s="30"/>
      <c r="N164" s="6"/>
      <c r="O164" s="7"/>
      <c r="P164" s="7"/>
    </row>
    <row r="165" spans="2:16" ht="15" thickBot="1">
      <c r="B165" s="5" t="s">
        <v>178</v>
      </c>
      <c r="C165" s="4">
        <v>1</v>
      </c>
      <c r="D165" s="4"/>
      <c r="E165" s="4"/>
      <c r="F165" s="4"/>
      <c r="G165" s="4"/>
      <c r="H165" s="4">
        <v>1</v>
      </c>
      <c r="I165" s="4"/>
      <c r="J165" s="4">
        <v>0.2</v>
      </c>
      <c r="L165" s="10">
        <f t="shared" si="3"/>
        <v>0</v>
      </c>
      <c r="M165" s="30"/>
      <c r="N165" s="6"/>
      <c r="O165" s="7"/>
      <c r="P165" s="7"/>
    </row>
    <row r="166" spans="2:16" ht="15" thickBot="1">
      <c r="B166" s="5" t="s">
        <v>177</v>
      </c>
      <c r="C166" s="4">
        <v>1</v>
      </c>
      <c r="D166" s="2">
        <v>1</v>
      </c>
      <c r="E166" s="4"/>
      <c r="F166" s="4"/>
      <c r="G166" s="4"/>
      <c r="H166" s="4">
        <v>1</v>
      </c>
      <c r="I166" s="4"/>
      <c r="J166" s="4">
        <v>1</v>
      </c>
      <c r="L166" s="10">
        <f t="shared" si="3"/>
        <v>0</v>
      </c>
      <c r="M166" s="30"/>
      <c r="N166" s="6"/>
      <c r="O166" s="7"/>
      <c r="P166" s="7"/>
    </row>
    <row r="167" spans="2:16" ht="15" thickBot="1">
      <c r="B167" s="5" t="s">
        <v>216</v>
      </c>
      <c r="C167" s="4">
        <v>1</v>
      </c>
      <c r="D167" s="4"/>
      <c r="E167" s="4"/>
      <c r="F167" s="4"/>
      <c r="G167" s="4"/>
      <c r="H167" s="4">
        <v>1</v>
      </c>
      <c r="I167" s="4"/>
      <c r="J167" s="4">
        <v>0.4</v>
      </c>
      <c r="L167" s="10">
        <f t="shared" si="3"/>
        <v>0</v>
      </c>
      <c r="M167" s="30"/>
      <c r="N167" s="6"/>
      <c r="O167" s="7"/>
      <c r="P167" s="7"/>
    </row>
    <row r="168" spans="2:16" ht="15" thickBot="1">
      <c r="B168" s="5" t="s">
        <v>171</v>
      </c>
      <c r="C168" s="4">
        <v>1</v>
      </c>
      <c r="D168" s="4"/>
      <c r="E168" s="4"/>
      <c r="F168" s="4"/>
      <c r="G168" s="4"/>
      <c r="H168" s="4">
        <v>1</v>
      </c>
      <c r="I168" s="4"/>
      <c r="J168" s="4">
        <v>0.08</v>
      </c>
      <c r="L168" s="10">
        <f t="shared" si="3"/>
        <v>0</v>
      </c>
      <c r="M168" s="30"/>
      <c r="N168" s="6"/>
      <c r="O168" s="7"/>
      <c r="P168" s="7"/>
    </row>
    <row r="169" spans="2:16" ht="15" thickBot="1">
      <c r="B169" s="5" t="s">
        <v>207</v>
      </c>
      <c r="C169" s="4">
        <v>1</v>
      </c>
      <c r="D169" s="4"/>
      <c r="E169" s="4"/>
      <c r="F169" s="4"/>
      <c r="G169" s="4"/>
      <c r="H169" s="4">
        <v>1</v>
      </c>
      <c r="I169" s="4"/>
      <c r="J169" s="1">
        <v>1248</v>
      </c>
      <c r="L169" s="10">
        <f t="shared" si="3"/>
        <v>0</v>
      </c>
      <c r="M169" s="30"/>
      <c r="N169" s="6"/>
      <c r="O169" s="7"/>
      <c r="P169" s="7"/>
    </row>
    <row r="170" spans="2:16" ht="15" thickBot="1">
      <c r="B170" s="5" t="s">
        <v>211</v>
      </c>
      <c r="C170" s="4">
        <v>1</v>
      </c>
      <c r="D170" s="2">
        <v>1</v>
      </c>
      <c r="E170" s="4"/>
      <c r="F170" s="4"/>
      <c r="G170" s="4"/>
      <c r="H170" s="4">
        <v>1</v>
      </c>
      <c r="I170" s="4"/>
      <c r="J170" s="4">
        <v>200</v>
      </c>
      <c r="L170" s="10">
        <f t="shared" si="3"/>
        <v>0</v>
      </c>
      <c r="M170" s="30"/>
      <c r="N170" s="6"/>
      <c r="O170" s="7"/>
      <c r="P170" s="7"/>
    </row>
    <row r="171" spans="2:16" ht="21.6" thickBot="1">
      <c r="B171" s="5" t="s">
        <v>208</v>
      </c>
      <c r="C171" s="4">
        <v>1</v>
      </c>
      <c r="D171" s="4"/>
      <c r="E171" s="4"/>
      <c r="F171" s="4"/>
      <c r="G171" s="4"/>
      <c r="H171" s="4">
        <v>1</v>
      </c>
      <c r="I171" s="4"/>
      <c r="J171" s="4">
        <v>9</v>
      </c>
      <c r="L171" s="10">
        <f t="shared" si="3"/>
        <v>0</v>
      </c>
      <c r="M171" s="30"/>
      <c r="N171" s="6"/>
      <c r="O171" s="7"/>
      <c r="P171" s="7"/>
    </row>
    <row r="172" spans="2:16" ht="15" thickBot="1">
      <c r="B172" s="5" t="s">
        <v>100</v>
      </c>
      <c r="C172" s="4">
        <v>1</v>
      </c>
      <c r="D172" s="2">
        <v>1</v>
      </c>
      <c r="E172" s="4"/>
      <c r="F172" s="4"/>
      <c r="G172" s="4"/>
      <c r="H172" s="4">
        <v>1</v>
      </c>
      <c r="I172" s="4"/>
      <c r="J172" s="4">
        <v>23</v>
      </c>
      <c r="L172" s="10">
        <f t="shared" si="3"/>
        <v>0</v>
      </c>
      <c r="M172" s="30"/>
      <c r="N172" s="6"/>
      <c r="O172" s="7"/>
      <c r="P172" s="7"/>
    </row>
    <row r="173" spans="2:16" ht="15" thickBot="1">
      <c r="B173" s="5" t="s">
        <v>209</v>
      </c>
      <c r="C173" s="4">
        <v>1</v>
      </c>
      <c r="D173" s="4"/>
      <c r="E173" s="4"/>
      <c r="F173" s="4"/>
      <c r="G173" s="4"/>
      <c r="H173" s="4">
        <v>1</v>
      </c>
      <c r="I173" s="4"/>
      <c r="J173" s="4">
        <v>0.06</v>
      </c>
      <c r="L173" s="10">
        <f t="shared" si="3"/>
        <v>0</v>
      </c>
      <c r="M173" s="30"/>
      <c r="N173" s="6"/>
      <c r="O173" s="7"/>
      <c r="P173" s="7"/>
    </row>
    <row r="174" spans="2:16" ht="15" thickBot="1">
      <c r="B174" s="5" t="s">
        <v>200</v>
      </c>
      <c r="C174" s="4">
        <v>1</v>
      </c>
      <c r="D174" s="4"/>
      <c r="E174" s="4"/>
      <c r="F174" s="4"/>
      <c r="G174" s="4"/>
      <c r="H174" s="4">
        <v>1</v>
      </c>
      <c r="I174" s="4"/>
      <c r="J174" s="4">
        <v>2</v>
      </c>
      <c r="L174" s="10">
        <f t="shared" si="3"/>
        <v>0</v>
      </c>
      <c r="M174" s="30"/>
      <c r="N174" s="6"/>
      <c r="O174" s="7"/>
      <c r="P174" s="7"/>
    </row>
    <row r="175" spans="2:16" ht="15" thickBot="1">
      <c r="B175" s="5" t="s">
        <v>204</v>
      </c>
      <c r="C175" s="4">
        <v>1</v>
      </c>
      <c r="D175" s="4"/>
      <c r="E175" s="4"/>
      <c r="F175" s="4"/>
      <c r="G175" s="4"/>
      <c r="H175" s="4">
        <v>1</v>
      </c>
      <c r="I175" s="4"/>
      <c r="J175" s="4">
        <v>0.9</v>
      </c>
      <c r="L175" s="10">
        <f t="shared" si="3"/>
        <v>0</v>
      </c>
      <c r="M175" s="30"/>
      <c r="N175" s="6"/>
      <c r="O175" s="7"/>
      <c r="P175" s="7"/>
    </row>
    <row r="176" spans="2:16" ht="15" thickBot="1">
      <c r="B176" s="20" t="s">
        <v>180</v>
      </c>
      <c r="C176" s="21">
        <v>1</v>
      </c>
      <c r="D176" s="21"/>
      <c r="E176" s="21"/>
      <c r="F176" s="21"/>
      <c r="G176" s="21"/>
      <c r="H176" s="21">
        <v>1</v>
      </c>
      <c r="I176" s="21"/>
      <c r="J176" s="21">
        <v>0.1</v>
      </c>
      <c r="L176" s="10">
        <f t="shared" si="3"/>
        <v>0</v>
      </c>
      <c r="M176" s="30"/>
      <c r="N176" s="6"/>
      <c r="O176" s="7"/>
      <c r="P176" s="7"/>
    </row>
    <row r="177" spans="1:16">
      <c r="B177" s="23"/>
      <c r="C177" s="24"/>
      <c r="D177" s="25"/>
      <c r="E177" s="24"/>
      <c r="F177" s="24"/>
      <c r="G177" s="24"/>
      <c r="H177" s="24"/>
      <c r="I177" s="24"/>
      <c r="J177" s="24"/>
      <c r="L177" s="10"/>
      <c r="M177" s="30"/>
    </row>
    <row r="178" spans="1:16">
      <c r="A178" t="s">
        <v>227</v>
      </c>
      <c r="C178" s="6">
        <f t="shared" ref="C178:I178" si="4">SUM(C3:C177)</f>
        <v>218768</v>
      </c>
      <c r="D178" s="6">
        <f t="shared" si="4"/>
        <v>20537</v>
      </c>
      <c r="E178" s="6">
        <f t="shared" si="4"/>
        <v>8944</v>
      </c>
      <c r="F178" s="6">
        <f t="shared" si="4"/>
        <v>966</v>
      </c>
      <c r="G178" s="6">
        <f t="shared" si="4"/>
        <v>84386</v>
      </c>
      <c r="H178" s="6">
        <f t="shared" si="4"/>
        <v>125438</v>
      </c>
      <c r="I178" s="6">
        <f t="shared" si="4"/>
        <v>7158</v>
      </c>
      <c r="J178" s="6"/>
      <c r="L178" s="10">
        <f t="shared" ref="L178:L179" si="5">(E178+I178)/C178</f>
        <v>7.3603086374606885E-2</v>
      </c>
      <c r="M178" s="30"/>
      <c r="N178" s="6"/>
      <c r="O178" s="7"/>
      <c r="P178" s="7"/>
    </row>
    <row r="179" spans="1:16">
      <c r="A179" t="s">
        <v>229</v>
      </c>
      <c r="C179" s="6">
        <f>SUM(C4:C177)</f>
        <v>137874</v>
      </c>
      <c r="D179" s="6">
        <f t="shared" ref="D179:I179" si="6">SUM(D4:D177)</f>
        <v>20537</v>
      </c>
      <c r="E179" s="6">
        <f t="shared" si="6"/>
        <v>5707</v>
      </c>
      <c r="F179" s="6">
        <f t="shared" si="6"/>
        <v>966</v>
      </c>
      <c r="G179" s="6">
        <f t="shared" si="6"/>
        <v>14772</v>
      </c>
      <c r="H179" s="6">
        <f t="shared" si="6"/>
        <v>117395</v>
      </c>
      <c r="I179" s="6">
        <f t="shared" si="6"/>
        <v>4536</v>
      </c>
      <c r="J179" s="6"/>
      <c r="L179" s="10">
        <f t="shared" si="5"/>
        <v>7.4292469936318661E-2</v>
      </c>
      <c r="M179" s="30"/>
      <c r="N179" s="6"/>
      <c r="O179" s="7"/>
      <c r="P179" s="7"/>
    </row>
  </sheetData>
  <hyperlinks>
    <hyperlink ref="B3" r:id="rId1" display="https://www.worldometers.info/coronavirus/country/china/" xr:uid="{EABE14A5-D703-4EFD-AC8A-3507A7E9DB00}"/>
    <hyperlink ref="B4" r:id="rId2" display="https://www.worldometers.info/coronavirus/country/italy/" xr:uid="{9F15CFA2-F699-4F2C-A7CF-47ADCAED4723}"/>
    <hyperlink ref="B5" r:id="rId3" display="https://www.worldometers.info/coronavirus/country/iran/" xr:uid="{40BA2DCD-B363-467A-A697-A7423E87EF7B}"/>
    <hyperlink ref="B6" r:id="rId4" display="https://www.worldometers.info/coronavirus/country/spain/" xr:uid="{216BE1B4-DF45-4BA4-8633-D8185EFDB48D}"/>
    <hyperlink ref="B7" r:id="rId5" display="https://www.worldometers.info/coronavirus/country/germany/" xr:uid="{FF7D26C8-A0E4-47DC-BC0C-9A10740B7CD6}"/>
    <hyperlink ref="B8" r:id="rId6" display="https://www.worldometers.info/coronavirus/country/us/" xr:uid="{5A571D2B-8C29-49C2-B783-D39AB909A8F1}"/>
    <hyperlink ref="B9" r:id="rId7" display="https://www.worldometers.info/coronavirus/country/france/" xr:uid="{538F0E79-125C-4369-B01A-B10164609A05}"/>
    <hyperlink ref="B10" r:id="rId8" display="https://www.worldometers.info/coronavirus/country/south-korea/" xr:uid="{3ADC8AC4-0DF5-4860-92BF-6F2D4BF0CC33}"/>
    <hyperlink ref="B12" r:id="rId9" display="https://www.worldometers.info/coronavirus/country/uk/" xr:uid="{462998BD-CA4E-4334-9891-3AD998A5EA98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6F49D-CC9E-4C14-83AA-6B3B49778408}">
  <dimension ref="A1:P171"/>
  <sheetViews>
    <sheetView zoomScale="90" zoomScaleNormal="90" workbookViewId="0">
      <pane xSplit="2" ySplit="1" topLeftCell="C2" activePane="bottomRight" state="frozen"/>
      <selection pane="bottomRight" activeCell="C2" sqref="C2"/>
      <selection pane="bottomLeft" activeCell="A2" sqref="A2"/>
      <selection pane="topRight" activeCell="C1" sqref="C1"/>
    </sheetView>
  </sheetViews>
  <sheetFormatPr defaultRowHeight="14.45"/>
  <cols>
    <col min="2" max="2" width="11.5703125" customWidth="1"/>
    <col min="3" max="4" width="10.5703125" customWidth="1"/>
    <col min="5" max="5" width="11.42578125" customWidth="1"/>
    <col min="6" max="6" width="11.28515625" customWidth="1"/>
    <col min="7" max="7" width="15.42578125" customWidth="1"/>
    <col min="8" max="8" width="11.5703125" customWidth="1"/>
    <col min="9" max="9" width="13.42578125" customWidth="1"/>
    <col min="10" max="10" width="25" customWidth="1"/>
    <col min="12" max="12" width="29.7109375" style="8" customWidth="1"/>
    <col min="13" max="13" width="9.42578125" style="29" customWidth="1"/>
  </cols>
  <sheetData>
    <row r="1" spans="2:16" ht="15" thickBot="1"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L1" s="8" t="s">
        <v>13</v>
      </c>
      <c r="N1" s="8"/>
      <c r="O1" s="8"/>
      <c r="P1" s="8"/>
    </row>
    <row r="2" spans="2:16" ht="15" thickBot="1">
      <c r="B2" s="36"/>
      <c r="C2" s="37"/>
      <c r="D2" s="37"/>
      <c r="E2" s="37"/>
      <c r="F2" s="37"/>
      <c r="G2" s="37"/>
      <c r="H2" s="37"/>
      <c r="I2" s="37"/>
      <c r="J2" s="38"/>
      <c r="N2" s="8"/>
      <c r="O2" s="8"/>
      <c r="P2" s="8"/>
    </row>
    <row r="3" spans="2:16" ht="15" thickBot="1">
      <c r="B3" s="18" t="s">
        <v>147</v>
      </c>
      <c r="C3" s="15">
        <v>80881</v>
      </c>
      <c r="D3" s="16"/>
      <c r="E3" s="15">
        <v>3226</v>
      </c>
      <c r="F3" s="16"/>
      <c r="G3" s="15">
        <v>68719</v>
      </c>
      <c r="H3" s="15">
        <v>8936</v>
      </c>
      <c r="I3" s="15">
        <v>3226</v>
      </c>
      <c r="J3" s="16">
        <v>56.2</v>
      </c>
      <c r="L3" s="10">
        <f t="shared" ref="L3:L34" si="0">(E3+I3)/C3</f>
        <v>7.9771516178088794E-2</v>
      </c>
      <c r="M3" s="30"/>
      <c r="N3" s="6"/>
      <c r="O3" s="7"/>
      <c r="P3" s="7"/>
    </row>
    <row r="4" spans="2:16" ht="15" thickBot="1">
      <c r="B4" s="17" t="s">
        <v>62</v>
      </c>
      <c r="C4" s="1">
        <v>31506</v>
      </c>
      <c r="D4" s="14">
        <v>3526</v>
      </c>
      <c r="E4" s="1">
        <v>2503</v>
      </c>
      <c r="F4" s="3">
        <v>345</v>
      </c>
      <c r="G4" s="1">
        <v>2941</v>
      </c>
      <c r="H4" s="1">
        <v>26062</v>
      </c>
      <c r="I4" s="1">
        <v>2060</v>
      </c>
      <c r="J4" s="4">
        <v>521.1</v>
      </c>
      <c r="L4" s="10">
        <f t="shared" si="0"/>
        <v>0.14482955627499525</v>
      </c>
      <c r="M4" s="30"/>
      <c r="N4" s="6"/>
      <c r="O4" s="7"/>
      <c r="P4" s="7"/>
    </row>
    <row r="5" spans="2:16" ht="15" thickBot="1">
      <c r="B5" s="17" t="s">
        <v>99</v>
      </c>
      <c r="C5" s="1">
        <v>16169</v>
      </c>
      <c r="D5" s="14">
        <v>1178</v>
      </c>
      <c r="E5" s="4">
        <v>988</v>
      </c>
      <c r="F5" s="3">
        <v>135</v>
      </c>
      <c r="G5" s="1">
        <v>5389</v>
      </c>
      <c r="H5" s="1">
        <v>9792</v>
      </c>
      <c r="I5" s="4"/>
      <c r="J5" s="4">
        <v>192.5</v>
      </c>
      <c r="L5" s="10">
        <f t="shared" si="0"/>
        <v>6.1104582843713277E-2</v>
      </c>
      <c r="M5" s="30"/>
      <c r="N5" s="6"/>
      <c r="O5" s="7"/>
      <c r="P5" s="7"/>
    </row>
    <row r="6" spans="2:16" ht="15" thickBot="1">
      <c r="B6" s="17" t="s">
        <v>79</v>
      </c>
      <c r="C6" s="1">
        <v>11826</v>
      </c>
      <c r="D6" s="14">
        <v>1884</v>
      </c>
      <c r="E6" s="4">
        <v>533</v>
      </c>
      <c r="F6" s="3">
        <v>191</v>
      </c>
      <c r="G6" s="1">
        <v>1028</v>
      </c>
      <c r="H6" s="1">
        <v>10265</v>
      </c>
      <c r="I6" s="4">
        <v>563</v>
      </c>
      <c r="J6" s="4">
        <v>252.9</v>
      </c>
      <c r="L6" s="10">
        <f t="shared" si="0"/>
        <v>9.2677152037882626E-2</v>
      </c>
      <c r="M6" s="30"/>
      <c r="N6" s="6"/>
      <c r="O6" s="7"/>
      <c r="P6" s="7"/>
    </row>
    <row r="7" spans="2:16" ht="15" thickBot="1">
      <c r="B7" s="17" t="s">
        <v>52</v>
      </c>
      <c r="C7" s="1">
        <v>9367</v>
      </c>
      <c r="D7" s="14">
        <v>2095</v>
      </c>
      <c r="E7" s="4">
        <v>26</v>
      </c>
      <c r="F7" s="3">
        <v>9</v>
      </c>
      <c r="G7" s="4">
        <v>67</v>
      </c>
      <c r="H7" s="1">
        <v>9274</v>
      </c>
      <c r="I7" s="4">
        <v>2</v>
      </c>
      <c r="J7" s="4">
        <v>111.8</v>
      </c>
      <c r="L7" s="10">
        <f t="shared" si="0"/>
        <v>2.9892174655706204E-3</v>
      </c>
      <c r="M7" s="30"/>
      <c r="N7" s="6"/>
      <c r="O7" s="7"/>
      <c r="P7" s="7"/>
    </row>
    <row r="8" spans="2:16" s="11" customFormat="1" ht="15" thickBot="1">
      <c r="B8" s="17" t="s">
        <v>29</v>
      </c>
      <c r="C8" s="1">
        <v>8320</v>
      </c>
      <c r="D8" s="2">
        <v>84</v>
      </c>
      <c r="E8" s="4">
        <v>81</v>
      </c>
      <c r="F8" s="3">
        <v>6</v>
      </c>
      <c r="G8" s="1">
        <v>1401</v>
      </c>
      <c r="H8" s="1">
        <v>6838</v>
      </c>
      <c r="I8" s="4">
        <v>59</v>
      </c>
      <c r="J8" s="4">
        <v>162.30000000000001</v>
      </c>
      <c r="L8" s="10">
        <f t="shared" si="0"/>
        <v>1.6826923076923076E-2</v>
      </c>
      <c r="M8" s="30"/>
      <c r="N8" s="6"/>
      <c r="O8" s="7"/>
      <c r="P8" s="7"/>
    </row>
    <row r="9" spans="2:16" ht="15" thickBot="1">
      <c r="B9" s="17" t="s">
        <v>95</v>
      </c>
      <c r="C9" s="1">
        <v>7730</v>
      </c>
      <c r="D9" s="14">
        <v>1097</v>
      </c>
      <c r="E9" s="4">
        <v>175</v>
      </c>
      <c r="F9" s="3">
        <v>27</v>
      </c>
      <c r="G9" s="4">
        <v>602</v>
      </c>
      <c r="H9" s="1">
        <v>6953</v>
      </c>
      <c r="I9" s="4">
        <v>699</v>
      </c>
      <c r="J9" s="4">
        <v>118.4</v>
      </c>
      <c r="L9" s="10">
        <f t="shared" si="0"/>
        <v>0.1130659767141009</v>
      </c>
      <c r="M9" s="30"/>
      <c r="N9" s="6"/>
      <c r="O9" s="7"/>
      <c r="P9" s="7"/>
    </row>
    <row r="10" spans="2:16" ht="15" thickBot="1">
      <c r="B10" s="17" t="s">
        <v>73</v>
      </c>
      <c r="C10" s="1">
        <v>6439</v>
      </c>
      <c r="D10" s="14">
        <v>1776</v>
      </c>
      <c r="E10" s="4">
        <v>109</v>
      </c>
      <c r="F10" s="3">
        <v>23</v>
      </c>
      <c r="G10" s="4">
        <v>106</v>
      </c>
      <c r="H10" s="1">
        <v>6224</v>
      </c>
      <c r="I10" s="4">
        <v>12</v>
      </c>
      <c r="J10" s="4">
        <v>19.5</v>
      </c>
      <c r="L10" s="10">
        <f t="shared" si="0"/>
        <v>1.8791737847491847E-2</v>
      </c>
      <c r="M10" s="30"/>
      <c r="N10" s="6"/>
      <c r="O10" s="7"/>
      <c r="P10" s="7"/>
    </row>
    <row r="11" spans="2:16" ht="15" thickBot="1">
      <c r="B11" s="5" t="s">
        <v>46</v>
      </c>
      <c r="C11" s="1">
        <v>2742</v>
      </c>
      <c r="D11" s="2">
        <v>389</v>
      </c>
      <c r="E11" s="4">
        <v>27</v>
      </c>
      <c r="F11" s="3">
        <v>8</v>
      </c>
      <c r="G11" s="4">
        <v>15</v>
      </c>
      <c r="H11" s="1">
        <v>2700</v>
      </c>
      <c r="I11" s="4"/>
      <c r="J11" s="4">
        <v>316.8</v>
      </c>
      <c r="L11" s="10">
        <f t="shared" si="0"/>
        <v>9.8468271334792128E-3</v>
      </c>
      <c r="M11" s="30"/>
      <c r="N11" s="6"/>
      <c r="O11" s="7"/>
      <c r="P11" s="7"/>
    </row>
    <row r="12" spans="2:16" ht="15" thickBot="1">
      <c r="B12" s="17" t="s">
        <v>89</v>
      </c>
      <c r="C12" s="1">
        <v>1950</v>
      </c>
      <c r="D12" s="2">
        <v>407</v>
      </c>
      <c r="E12" s="4">
        <v>71</v>
      </c>
      <c r="F12" s="3">
        <v>16</v>
      </c>
      <c r="G12" s="4">
        <v>65</v>
      </c>
      <c r="H12" s="1">
        <v>1814</v>
      </c>
      <c r="I12" s="4">
        <v>20</v>
      </c>
      <c r="J12" s="4">
        <v>28.7</v>
      </c>
      <c r="L12" s="10">
        <f t="shared" si="0"/>
        <v>4.6666666666666669E-2</v>
      </c>
      <c r="M12" s="30"/>
      <c r="N12" s="6"/>
      <c r="O12" s="7"/>
      <c r="P12" s="7"/>
    </row>
    <row r="13" spans="2:16" ht="15" thickBot="1">
      <c r="B13" s="5" t="s">
        <v>84</v>
      </c>
      <c r="C13" s="1">
        <v>1705</v>
      </c>
      <c r="D13" s="2">
        <v>292</v>
      </c>
      <c r="E13" s="4">
        <v>43</v>
      </c>
      <c r="F13" s="3">
        <v>19</v>
      </c>
      <c r="G13" s="4">
        <v>2</v>
      </c>
      <c r="H13" s="1">
        <v>1660</v>
      </c>
      <c r="I13" s="4">
        <v>45</v>
      </c>
      <c r="J13" s="4">
        <v>99.5</v>
      </c>
      <c r="L13" s="10">
        <f t="shared" si="0"/>
        <v>5.1612903225806452E-2</v>
      </c>
      <c r="M13" s="30"/>
      <c r="N13" s="6"/>
      <c r="O13" s="7"/>
      <c r="P13" s="7"/>
    </row>
    <row r="14" spans="2:16" ht="15" thickBot="1">
      <c r="B14" s="5" t="s">
        <v>31</v>
      </c>
      <c r="C14" s="1">
        <v>1470</v>
      </c>
      <c r="D14" s="2">
        <v>122</v>
      </c>
      <c r="E14" s="4">
        <v>3</v>
      </c>
      <c r="F14" s="4"/>
      <c r="G14" s="4">
        <v>1</v>
      </c>
      <c r="H14" s="1">
        <v>1466</v>
      </c>
      <c r="I14" s="4">
        <v>27</v>
      </c>
      <c r="J14" s="4">
        <v>271.2</v>
      </c>
      <c r="L14" s="10">
        <f t="shared" si="0"/>
        <v>2.0408163265306121E-2</v>
      </c>
      <c r="M14" s="30"/>
      <c r="N14" s="6"/>
      <c r="O14" s="7"/>
      <c r="P14" s="7"/>
    </row>
    <row r="15" spans="2:16" ht="15" thickBot="1">
      <c r="B15" s="5" t="s">
        <v>51</v>
      </c>
      <c r="C15" s="1">
        <v>1332</v>
      </c>
      <c r="D15" s="2">
        <v>314</v>
      </c>
      <c r="E15" s="4">
        <v>4</v>
      </c>
      <c r="F15" s="3">
        <v>1</v>
      </c>
      <c r="G15" s="4">
        <v>8</v>
      </c>
      <c r="H15" s="1">
        <v>1320</v>
      </c>
      <c r="I15" s="4">
        <v>12</v>
      </c>
      <c r="J15" s="4">
        <v>147.9</v>
      </c>
      <c r="L15" s="10">
        <f t="shared" si="0"/>
        <v>1.2012012012012012E-2</v>
      </c>
      <c r="M15" s="30"/>
      <c r="N15" s="6"/>
      <c r="O15" s="7"/>
      <c r="P15" s="7"/>
    </row>
    <row r="16" spans="2:16" ht="15" thickBot="1">
      <c r="B16" s="5" t="s">
        <v>77</v>
      </c>
      <c r="C16" s="1">
        <v>1243</v>
      </c>
      <c r="D16" s="2">
        <v>185</v>
      </c>
      <c r="E16" s="4">
        <v>10</v>
      </c>
      <c r="F16" s="4"/>
      <c r="G16" s="4">
        <v>14</v>
      </c>
      <c r="H16" s="1">
        <v>1219</v>
      </c>
      <c r="I16" s="4">
        <v>33</v>
      </c>
      <c r="J16" s="4">
        <v>107.3</v>
      </c>
      <c r="L16" s="10">
        <f t="shared" si="0"/>
        <v>3.4593724859211583E-2</v>
      </c>
      <c r="M16" s="30"/>
      <c r="N16" s="6"/>
      <c r="O16" s="7"/>
      <c r="P16" s="7"/>
    </row>
    <row r="17" spans="2:16" ht="15" thickBot="1">
      <c r="B17" s="5" t="s">
        <v>81</v>
      </c>
      <c r="C17" s="1">
        <v>1196</v>
      </c>
      <c r="D17" s="2">
        <v>75</v>
      </c>
      <c r="E17" s="4">
        <v>8</v>
      </c>
      <c r="F17" s="3">
        <v>1</v>
      </c>
      <c r="G17" s="4">
        <v>1</v>
      </c>
      <c r="H17" s="1">
        <v>1187</v>
      </c>
      <c r="I17" s="4">
        <v>12</v>
      </c>
      <c r="J17" s="4">
        <v>118.4</v>
      </c>
      <c r="L17" s="10">
        <f t="shared" si="0"/>
        <v>1.6722408026755852E-2</v>
      </c>
      <c r="M17" s="30"/>
      <c r="N17" s="6"/>
      <c r="O17" s="7"/>
      <c r="P17" s="7"/>
    </row>
    <row r="18" spans="2:16" s="11" customFormat="1" ht="15" thickBot="1">
      <c r="B18" s="5" t="s">
        <v>54</v>
      </c>
      <c r="C18" s="4">
        <v>977</v>
      </c>
      <c r="D18" s="2">
        <v>63</v>
      </c>
      <c r="E18" s="4">
        <v>4</v>
      </c>
      <c r="F18" s="4"/>
      <c r="G18" s="4">
        <v>1</v>
      </c>
      <c r="H18" s="4">
        <v>972</v>
      </c>
      <c r="I18" s="4">
        <v>18</v>
      </c>
      <c r="J18" s="4">
        <v>168.7</v>
      </c>
      <c r="L18" s="10">
        <f t="shared" si="0"/>
        <v>2.2517911975435005E-2</v>
      </c>
      <c r="M18" s="30"/>
      <c r="N18" s="6"/>
      <c r="O18" s="7"/>
      <c r="P18" s="7"/>
    </row>
    <row r="19" spans="2:16" ht="15" thickBot="1">
      <c r="B19" s="5" t="s">
        <v>105</v>
      </c>
      <c r="C19" s="4">
        <v>878</v>
      </c>
      <c r="D19" s="2">
        <v>45</v>
      </c>
      <c r="E19" s="4">
        <v>29</v>
      </c>
      <c r="F19" s="3">
        <v>1</v>
      </c>
      <c r="G19" s="4">
        <v>144</v>
      </c>
      <c r="H19" s="4">
        <v>705</v>
      </c>
      <c r="I19" s="4">
        <v>41</v>
      </c>
      <c r="J19" s="4">
        <v>6.9</v>
      </c>
      <c r="L19" s="10">
        <f t="shared" si="0"/>
        <v>7.9726651480637817E-2</v>
      </c>
      <c r="M19" s="30"/>
      <c r="N19" s="6"/>
      <c r="O19" s="7"/>
      <c r="P19" s="7"/>
    </row>
    <row r="20" spans="2:16" ht="20.45" thickBot="1">
      <c r="B20" s="19" t="s">
        <v>151</v>
      </c>
      <c r="C20" s="4">
        <v>696</v>
      </c>
      <c r="D20" s="4"/>
      <c r="E20" s="4">
        <v>7</v>
      </c>
      <c r="F20" s="4"/>
      <c r="G20" s="4">
        <v>456</v>
      </c>
      <c r="H20" s="4">
        <v>233</v>
      </c>
      <c r="I20" s="4">
        <v>15</v>
      </c>
      <c r="J20" s="4"/>
      <c r="L20" s="10">
        <f t="shared" si="0"/>
        <v>3.1609195402298854E-2</v>
      </c>
      <c r="M20" s="30"/>
      <c r="N20" s="6"/>
      <c r="O20" s="7"/>
      <c r="P20" s="7"/>
    </row>
    <row r="21" spans="2:16" ht="15" thickBot="1">
      <c r="B21" s="5" t="s">
        <v>76</v>
      </c>
      <c r="C21" s="4">
        <v>673</v>
      </c>
      <c r="D21" s="2">
        <v>107</v>
      </c>
      <c r="E21" s="4">
        <v>2</v>
      </c>
      <c r="F21" s="3">
        <v>2</v>
      </c>
      <c r="G21" s="4">
        <v>49</v>
      </c>
      <c r="H21" s="4">
        <v>622</v>
      </c>
      <c r="I21" s="4">
        <v>10</v>
      </c>
      <c r="J21" s="4">
        <v>20.8</v>
      </c>
      <c r="L21" s="10">
        <f t="shared" si="0"/>
        <v>1.7830609212481426E-2</v>
      </c>
      <c r="M21" s="30"/>
      <c r="N21" s="6"/>
      <c r="O21" s="7"/>
      <c r="P21" s="7"/>
    </row>
    <row r="22" spans="2:16" ht="15" thickBot="1">
      <c r="B22" s="5" t="s">
        <v>43</v>
      </c>
      <c r="C22" s="4">
        <v>598</v>
      </c>
      <c r="D22" s="2">
        <v>157</v>
      </c>
      <c r="E22" s="4">
        <v>8</v>
      </c>
      <c r="F22" s="3">
        <v>4</v>
      </c>
      <c r="G22" s="4">
        <v>12</v>
      </c>
      <c r="H22" s="4">
        <v>578</v>
      </c>
      <c r="I22" s="4">
        <v>1</v>
      </c>
      <c r="J22" s="4">
        <v>15.8</v>
      </c>
      <c r="L22" s="10">
        <f t="shared" si="0"/>
        <v>1.5050167224080268E-2</v>
      </c>
      <c r="M22" s="30"/>
      <c r="N22" s="6"/>
      <c r="O22" s="7"/>
      <c r="P22" s="7"/>
    </row>
    <row r="23" spans="2:16" s="11" customFormat="1" ht="15" thickBot="1">
      <c r="B23" s="5" t="s">
        <v>25</v>
      </c>
      <c r="C23" s="4">
        <v>452</v>
      </c>
      <c r="D23" s="2">
        <v>51</v>
      </c>
      <c r="E23" s="4">
        <v>5</v>
      </c>
      <c r="F23" s="4"/>
      <c r="G23" s="4">
        <v>27</v>
      </c>
      <c r="H23" s="4">
        <v>420</v>
      </c>
      <c r="I23" s="4">
        <v>1</v>
      </c>
      <c r="J23" s="4">
        <v>17.7</v>
      </c>
      <c r="L23" s="10">
        <f t="shared" si="0"/>
        <v>1.3274336283185841E-2</v>
      </c>
      <c r="M23" s="30"/>
      <c r="N23" s="12"/>
      <c r="O23" s="13"/>
      <c r="P23" s="13"/>
    </row>
    <row r="24" spans="2:16" ht="15" thickBot="1">
      <c r="B24" s="5" t="s">
        <v>59</v>
      </c>
      <c r="C24" s="4">
        <v>448</v>
      </c>
      <c r="D24" s="2">
        <v>117</v>
      </c>
      <c r="E24" s="4">
        <v>1</v>
      </c>
      <c r="F24" s="4"/>
      <c r="G24" s="4">
        <v>3</v>
      </c>
      <c r="H24" s="4">
        <v>444</v>
      </c>
      <c r="I24" s="4">
        <v>18</v>
      </c>
      <c r="J24" s="4">
        <v>43.9</v>
      </c>
      <c r="L24" s="10">
        <f t="shared" si="0"/>
        <v>4.2410714285714288E-2</v>
      </c>
      <c r="M24" s="30"/>
      <c r="N24" s="6"/>
      <c r="O24" s="7"/>
      <c r="P24" s="7"/>
    </row>
    <row r="25" spans="2:16" ht="15" thickBot="1">
      <c r="B25" s="5" t="s">
        <v>35</v>
      </c>
      <c r="C25" s="4">
        <v>442</v>
      </c>
      <c r="D25" s="2">
        <v>3</v>
      </c>
      <c r="E25" s="4"/>
      <c r="F25" s="4"/>
      <c r="G25" s="4">
        <v>4</v>
      </c>
      <c r="H25" s="4">
        <v>438</v>
      </c>
      <c r="I25" s="4"/>
      <c r="J25" s="4">
        <v>153.4</v>
      </c>
      <c r="L25" s="10">
        <f t="shared" si="0"/>
        <v>0</v>
      </c>
      <c r="M25" s="30"/>
      <c r="N25" s="6"/>
      <c r="O25" s="7"/>
      <c r="P25" s="7"/>
    </row>
    <row r="26" spans="2:16" ht="15" thickBot="1">
      <c r="B26" s="5" t="s">
        <v>48</v>
      </c>
      <c r="C26" s="4">
        <v>434</v>
      </c>
      <c r="D26" s="2">
        <v>90</v>
      </c>
      <c r="E26" s="4"/>
      <c r="F26" s="4"/>
      <c r="G26" s="4">
        <v>3</v>
      </c>
      <c r="H26" s="4">
        <v>431</v>
      </c>
      <c r="I26" s="4">
        <v>2</v>
      </c>
      <c r="J26" s="4">
        <v>40.5</v>
      </c>
      <c r="L26" s="10">
        <f t="shared" si="0"/>
        <v>4.608294930875576E-3</v>
      </c>
      <c r="M26" s="30"/>
      <c r="N26" s="6"/>
      <c r="O26" s="7"/>
      <c r="P26" s="7"/>
    </row>
    <row r="27" spans="2:16" ht="15" thickBot="1">
      <c r="B27" s="5" t="s">
        <v>69</v>
      </c>
      <c r="C27" s="4">
        <v>387</v>
      </c>
      <c r="D27" s="2">
        <v>35</v>
      </c>
      <c r="E27" s="4">
        <v>5</v>
      </c>
      <c r="F27" s="3">
        <v>1</v>
      </c>
      <c r="G27" s="4">
        <v>14</v>
      </c>
      <c r="H27" s="4">
        <v>368</v>
      </c>
      <c r="I27" s="4">
        <v>11</v>
      </c>
      <c r="J27" s="4">
        <v>37.1</v>
      </c>
      <c r="L27" s="10">
        <f t="shared" si="0"/>
        <v>4.1343669250645997E-2</v>
      </c>
      <c r="M27" s="30"/>
      <c r="N27" s="6"/>
      <c r="O27" s="7"/>
      <c r="P27" s="7"/>
    </row>
    <row r="28" spans="2:16" ht="15" thickBot="1">
      <c r="B28" s="5" t="s">
        <v>123</v>
      </c>
      <c r="C28" s="4">
        <v>346</v>
      </c>
      <c r="D28" s="2">
        <v>112</v>
      </c>
      <c r="E28" s="4">
        <v>1</v>
      </c>
      <c r="F28" s="3">
        <v>1</v>
      </c>
      <c r="G28" s="4">
        <v>2</v>
      </c>
      <c r="H28" s="4">
        <v>343</v>
      </c>
      <c r="I28" s="4">
        <v>18</v>
      </c>
      <c r="J28" s="4">
        <v>1.6</v>
      </c>
      <c r="L28" s="10">
        <f t="shared" si="0"/>
        <v>5.4913294797687862E-2</v>
      </c>
      <c r="M28" s="30"/>
      <c r="N28" s="6"/>
      <c r="O28" s="7"/>
      <c r="P28" s="7"/>
    </row>
    <row r="29" spans="2:16" ht="15" thickBot="1">
      <c r="B29" s="5" t="s">
        <v>49</v>
      </c>
      <c r="C29" s="4">
        <v>337</v>
      </c>
      <c r="D29" s="2">
        <v>39</v>
      </c>
      <c r="E29" s="4"/>
      <c r="F29" s="4"/>
      <c r="G29" s="4">
        <v>11</v>
      </c>
      <c r="H29" s="4">
        <v>326</v>
      </c>
      <c r="I29" s="4">
        <v>5</v>
      </c>
      <c r="J29" s="4">
        <v>38.9</v>
      </c>
      <c r="L29" s="10">
        <f t="shared" si="0"/>
        <v>1.483679525222552E-2</v>
      </c>
      <c r="M29" s="30"/>
      <c r="N29" s="6"/>
      <c r="O29" s="7"/>
      <c r="P29" s="7"/>
    </row>
    <row r="30" spans="2:16" ht="15" thickBot="1">
      <c r="B30" s="5" t="s">
        <v>55</v>
      </c>
      <c r="C30" s="4">
        <v>322</v>
      </c>
      <c r="D30" s="2">
        <v>44</v>
      </c>
      <c r="E30" s="4"/>
      <c r="F30" s="4"/>
      <c r="G30" s="4">
        <v>10</v>
      </c>
      <c r="H30" s="4">
        <v>312</v>
      </c>
      <c r="I30" s="4">
        <v>2</v>
      </c>
      <c r="J30" s="4">
        <v>58.1</v>
      </c>
      <c r="L30" s="10">
        <f t="shared" si="0"/>
        <v>6.2111801242236021E-3</v>
      </c>
      <c r="M30" s="30"/>
      <c r="N30" s="6"/>
      <c r="O30" s="7"/>
      <c r="P30" s="7"/>
    </row>
    <row r="31" spans="2:16" ht="15" thickBot="1">
      <c r="B31" s="5" t="s">
        <v>68</v>
      </c>
      <c r="C31" s="4">
        <v>292</v>
      </c>
      <c r="D31" s="2">
        <v>69</v>
      </c>
      <c r="E31" s="4">
        <v>2</v>
      </c>
      <c r="F31" s="4"/>
      <c r="G31" s="4">
        <v>5</v>
      </c>
      <c r="H31" s="4">
        <v>285</v>
      </c>
      <c r="I31" s="4">
        <v>6</v>
      </c>
      <c r="J31" s="4">
        <v>59.1</v>
      </c>
      <c r="L31" s="10">
        <f t="shared" si="0"/>
        <v>2.7397260273972601E-2</v>
      </c>
      <c r="M31" s="30"/>
      <c r="N31" s="6"/>
      <c r="O31" s="7"/>
      <c r="P31" s="7"/>
    </row>
    <row r="32" spans="2:16" ht="15" thickBot="1">
      <c r="B32" s="5" t="s">
        <v>30</v>
      </c>
      <c r="C32" s="4">
        <v>275</v>
      </c>
      <c r="D32" s="2">
        <v>22</v>
      </c>
      <c r="E32" s="4">
        <v>1</v>
      </c>
      <c r="F32" s="4"/>
      <c r="G32" s="4"/>
      <c r="H32" s="4">
        <v>274</v>
      </c>
      <c r="I32" s="4">
        <v>4</v>
      </c>
      <c r="J32" s="4">
        <v>132.30000000000001</v>
      </c>
      <c r="L32" s="10">
        <f t="shared" si="0"/>
        <v>1.8181818181818181E-2</v>
      </c>
      <c r="M32" s="30"/>
      <c r="N32" s="6"/>
      <c r="O32" s="7"/>
      <c r="P32" s="7"/>
    </row>
    <row r="33" spans="2:16" ht="15" thickBot="1">
      <c r="B33" s="5" t="s">
        <v>41</v>
      </c>
      <c r="C33" s="4">
        <v>266</v>
      </c>
      <c r="D33" s="2">
        <v>23</v>
      </c>
      <c r="E33" s="4"/>
      <c r="F33" s="4"/>
      <c r="G33" s="4">
        <v>114</v>
      </c>
      <c r="H33" s="4">
        <v>152</v>
      </c>
      <c r="I33" s="4">
        <v>14</v>
      </c>
      <c r="J33" s="4">
        <v>45.5</v>
      </c>
      <c r="L33" s="10">
        <f t="shared" si="0"/>
        <v>5.2631578947368418E-2</v>
      </c>
      <c r="M33" s="30"/>
      <c r="N33" s="6"/>
      <c r="O33" s="7"/>
      <c r="P33" s="7"/>
    </row>
    <row r="34" spans="2:16" ht="15" thickBot="1">
      <c r="B34" s="5" t="s">
        <v>20</v>
      </c>
      <c r="C34" s="4">
        <v>247</v>
      </c>
      <c r="D34" s="2">
        <v>48</v>
      </c>
      <c r="E34" s="4"/>
      <c r="F34" s="4"/>
      <c r="G34" s="4">
        <v>5</v>
      </c>
      <c r="H34" s="4">
        <v>242</v>
      </c>
      <c r="I34" s="4">
        <v>1</v>
      </c>
      <c r="J34" s="4"/>
      <c r="L34" s="10">
        <f t="shared" si="0"/>
        <v>4.048582995951417E-3</v>
      </c>
      <c r="M34" s="30"/>
      <c r="N34" s="6"/>
      <c r="O34" s="7"/>
      <c r="P34" s="7"/>
    </row>
    <row r="35" spans="2:16" ht="15" thickBot="1">
      <c r="B35" s="5" t="s">
        <v>120</v>
      </c>
      <c r="C35" s="4">
        <v>247</v>
      </c>
      <c r="D35" s="2">
        <v>63</v>
      </c>
      <c r="E35" s="4"/>
      <c r="F35" s="3">
        <f>+-1</f>
        <v>-1</v>
      </c>
      <c r="G35" s="4">
        <v>2</v>
      </c>
      <c r="H35" s="4">
        <v>245</v>
      </c>
      <c r="I35" s="4"/>
      <c r="J35" s="4">
        <v>1.1000000000000001</v>
      </c>
      <c r="L35" s="10">
        <f t="shared" ref="L35:L66" si="1">(E35+I35)/C35</f>
        <v>0</v>
      </c>
      <c r="M35" s="30"/>
      <c r="N35" s="6"/>
      <c r="O35" s="7"/>
      <c r="P35" s="7"/>
    </row>
    <row r="36" spans="2:16" ht="15" thickBot="1">
      <c r="B36" s="5" t="s">
        <v>18</v>
      </c>
      <c r="C36" s="4">
        <v>241</v>
      </c>
      <c r="D36" s="2">
        <v>13</v>
      </c>
      <c r="E36" s="4">
        <v>1</v>
      </c>
      <c r="F36" s="4"/>
      <c r="G36" s="4">
        <v>88</v>
      </c>
      <c r="H36" s="4">
        <v>152</v>
      </c>
      <c r="I36" s="4">
        <v>3</v>
      </c>
      <c r="J36" s="4">
        <v>141.6</v>
      </c>
      <c r="L36" s="10">
        <f t="shared" si="1"/>
        <v>1.6597510373443983E-2</v>
      </c>
      <c r="M36" s="30"/>
      <c r="N36" s="6"/>
      <c r="O36" s="7"/>
      <c r="P36" s="7"/>
    </row>
    <row r="37" spans="2:16" ht="15" thickBot="1">
      <c r="B37" s="5" t="s">
        <v>64</v>
      </c>
      <c r="C37" s="4">
        <v>238</v>
      </c>
      <c r="D37" s="2">
        <v>61</v>
      </c>
      <c r="E37" s="4">
        <v>5</v>
      </c>
      <c r="F37" s="3">
        <v>1</v>
      </c>
      <c r="G37" s="4">
        <v>1</v>
      </c>
      <c r="H37" s="4">
        <v>232</v>
      </c>
      <c r="I37" s="4">
        <v>3</v>
      </c>
      <c r="J37" s="4">
        <v>6.3</v>
      </c>
      <c r="L37" s="10">
        <f t="shared" si="1"/>
        <v>3.3613445378151259E-2</v>
      </c>
      <c r="M37" s="30"/>
      <c r="N37" s="6"/>
      <c r="O37" s="7"/>
      <c r="P37" s="7"/>
    </row>
    <row r="38" spans="2:16" ht="15" thickBot="1">
      <c r="B38" s="5" t="s">
        <v>34</v>
      </c>
      <c r="C38" s="4">
        <v>225</v>
      </c>
      <c r="D38" s="2">
        <v>20</v>
      </c>
      <c r="E38" s="4"/>
      <c r="F38" s="4"/>
      <c r="G38" s="4">
        <v>1</v>
      </c>
      <c r="H38" s="4">
        <v>224</v>
      </c>
      <c r="I38" s="4"/>
      <c r="J38" s="4">
        <v>169.6</v>
      </c>
      <c r="L38" s="10">
        <f t="shared" si="1"/>
        <v>0</v>
      </c>
      <c r="M38" s="30"/>
      <c r="N38" s="6"/>
      <c r="O38" s="7"/>
      <c r="P38" s="7"/>
    </row>
    <row r="39" spans="2:16" ht="15" thickBot="1">
      <c r="B39" s="5" t="s">
        <v>80</v>
      </c>
      <c r="C39" s="4">
        <v>217</v>
      </c>
      <c r="D39" s="2">
        <v>49</v>
      </c>
      <c r="E39" s="4"/>
      <c r="F39" s="4"/>
      <c r="G39" s="4">
        <v>19</v>
      </c>
      <c r="H39" s="4">
        <v>198</v>
      </c>
      <c r="I39" s="4">
        <v>5</v>
      </c>
      <c r="J39" s="4">
        <v>11.3</v>
      </c>
      <c r="L39" s="10">
        <f t="shared" si="1"/>
        <v>2.3041474654377881E-2</v>
      </c>
      <c r="M39" s="30"/>
      <c r="N39" s="6"/>
      <c r="O39" s="7"/>
      <c r="P39" s="7"/>
    </row>
    <row r="40" spans="2:16" ht="15" thickBot="1">
      <c r="B40" s="5" t="s">
        <v>72</v>
      </c>
      <c r="C40" s="4">
        <v>201</v>
      </c>
      <c r="D40" s="2">
        <v>45</v>
      </c>
      <c r="E40" s="4"/>
      <c r="F40" s="4"/>
      <c r="G40" s="4"/>
      <c r="H40" s="4">
        <v>201</v>
      </c>
      <c r="I40" s="4">
        <v>3</v>
      </c>
      <c r="J40" s="4">
        <v>10.5</v>
      </c>
      <c r="L40" s="10">
        <f t="shared" si="1"/>
        <v>1.4925373134328358E-2</v>
      </c>
      <c r="M40" s="30"/>
      <c r="N40" s="6"/>
      <c r="O40" s="7"/>
      <c r="P40" s="7"/>
    </row>
    <row r="41" spans="2:16" ht="15" thickBot="1">
      <c r="B41" s="5" t="s">
        <v>104</v>
      </c>
      <c r="C41" s="4">
        <v>196</v>
      </c>
      <c r="D41" s="2">
        <v>30</v>
      </c>
      <c r="E41" s="4">
        <v>6</v>
      </c>
      <c r="F41" s="3">
        <v>2</v>
      </c>
      <c r="G41" s="4">
        <v>26</v>
      </c>
      <c r="H41" s="4">
        <v>164</v>
      </c>
      <c r="I41" s="4"/>
      <c r="J41" s="4">
        <v>1.9</v>
      </c>
      <c r="L41" s="10">
        <f t="shared" si="1"/>
        <v>3.0612244897959183E-2</v>
      </c>
      <c r="M41" s="30"/>
      <c r="N41" s="6"/>
      <c r="O41" s="7"/>
      <c r="P41" s="7"/>
    </row>
    <row r="42" spans="2:16" ht="15" thickBot="1">
      <c r="B42" s="5" t="s">
        <v>126</v>
      </c>
      <c r="C42" s="4">
        <v>187</v>
      </c>
      <c r="D42" s="2">
        <v>45</v>
      </c>
      <c r="E42" s="4">
        <v>12</v>
      </c>
      <c r="F42" s="4"/>
      <c r="G42" s="4">
        <v>5</v>
      </c>
      <c r="H42" s="4">
        <v>170</v>
      </c>
      <c r="I42" s="4">
        <v>1</v>
      </c>
      <c r="J42" s="4">
        <v>1.7</v>
      </c>
      <c r="L42" s="10">
        <f t="shared" si="1"/>
        <v>6.9518716577540107E-2</v>
      </c>
      <c r="M42" s="30"/>
      <c r="N42" s="6"/>
      <c r="O42" s="7"/>
      <c r="P42" s="7"/>
    </row>
    <row r="43" spans="2:16" ht="15" thickBot="1">
      <c r="B43" s="5" t="s">
        <v>109</v>
      </c>
      <c r="C43" s="4">
        <v>177</v>
      </c>
      <c r="D43" s="2">
        <v>30</v>
      </c>
      <c r="E43" s="4">
        <v>1</v>
      </c>
      <c r="F43" s="4"/>
      <c r="G43" s="4">
        <v>41</v>
      </c>
      <c r="H43" s="4">
        <v>135</v>
      </c>
      <c r="I43" s="4">
        <v>1</v>
      </c>
      <c r="J43" s="4">
        <v>2.5</v>
      </c>
      <c r="L43" s="10">
        <f t="shared" si="1"/>
        <v>1.1299435028248588E-2</v>
      </c>
      <c r="M43" s="30"/>
      <c r="N43" s="6"/>
      <c r="O43" s="7"/>
      <c r="P43" s="7"/>
    </row>
    <row r="44" spans="2:16" ht="15" thickBot="1">
      <c r="B44" s="5" t="s">
        <v>146</v>
      </c>
      <c r="C44" s="4">
        <v>172</v>
      </c>
      <c r="D44" s="2">
        <v>38</v>
      </c>
      <c r="E44" s="4">
        <v>7</v>
      </c>
      <c r="F44" s="3">
        <v>2</v>
      </c>
      <c r="G44" s="4">
        <v>9</v>
      </c>
      <c r="H44" s="4">
        <v>156</v>
      </c>
      <c r="I44" s="4"/>
      <c r="J44" s="4">
        <v>0.6</v>
      </c>
      <c r="L44" s="10">
        <f t="shared" si="1"/>
        <v>4.0697674418604654E-2</v>
      </c>
      <c r="M44" s="30"/>
      <c r="N44" s="6"/>
      <c r="O44" s="7"/>
      <c r="P44" s="7"/>
    </row>
    <row r="45" spans="2:16" ht="15" thickBot="1">
      <c r="B45" s="5" t="s">
        <v>148</v>
      </c>
      <c r="C45" s="4">
        <v>171</v>
      </c>
      <c r="D45" s="2">
        <v>38</v>
      </c>
      <c r="E45" s="4"/>
      <c r="F45" s="4"/>
      <c r="G45" s="4">
        <v>6</v>
      </c>
      <c r="H45" s="4">
        <v>165</v>
      </c>
      <c r="I45" s="4"/>
      <c r="J45" s="4">
        <v>4.9000000000000004</v>
      </c>
      <c r="L45" s="10">
        <f t="shared" si="1"/>
        <v>0</v>
      </c>
      <c r="M45" s="30"/>
      <c r="N45" s="6"/>
      <c r="O45" s="7"/>
      <c r="P45" s="7"/>
    </row>
    <row r="46" spans="2:16" ht="15" thickBot="1">
      <c r="B46" s="5" t="s">
        <v>19</v>
      </c>
      <c r="C46" s="4">
        <v>168</v>
      </c>
      <c r="D46" s="2">
        <v>13</v>
      </c>
      <c r="E46" s="4">
        <v>4</v>
      </c>
      <c r="F46" s="4"/>
      <c r="G46" s="4">
        <v>81</v>
      </c>
      <c r="H46" s="4">
        <v>83</v>
      </c>
      <c r="I46" s="4">
        <v>4</v>
      </c>
      <c r="J46" s="4">
        <v>22.4</v>
      </c>
      <c r="L46" s="10">
        <f t="shared" si="1"/>
        <v>4.7619047619047616E-2</v>
      </c>
      <c r="M46" s="30"/>
      <c r="N46" s="6"/>
      <c r="O46" s="7"/>
      <c r="P46" s="7"/>
    </row>
    <row r="47" spans="2:16" ht="15" thickBot="1">
      <c r="B47" s="5" t="s">
        <v>149</v>
      </c>
      <c r="C47" s="4">
        <v>154</v>
      </c>
      <c r="D47" s="2">
        <v>21</v>
      </c>
      <c r="E47" s="4">
        <v>11</v>
      </c>
      <c r="F47" s="3">
        <v>1</v>
      </c>
      <c r="G47" s="4">
        <v>41</v>
      </c>
      <c r="H47" s="4">
        <v>102</v>
      </c>
      <c r="I47" s="4"/>
      <c r="J47" s="4">
        <v>3.8</v>
      </c>
      <c r="L47" s="10">
        <f t="shared" si="1"/>
        <v>7.1428571428571425E-2</v>
      </c>
      <c r="M47" s="30"/>
      <c r="N47" s="6"/>
      <c r="O47" s="7"/>
      <c r="P47" s="7"/>
    </row>
    <row r="48" spans="2:16" ht="15" thickBot="1">
      <c r="B48" s="5" t="s">
        <v>113</v>
      </c>
      <c r="C48" s="4">
        <v>143</v>
      </c>
      <c r="D48" s="2">
        <v>14</v>
      </c>
      <c r="E48" s="4">
        <v>3</v>
      </c>
      <c r="F48" s="3">
        <v>1</v>
      </c>
      <c r="G48" s="4">
        <v>14</v>
      </c>
      <c r="H48" s="4">
        <v>126</v>
      </c>
      <c r="I48" s="4"/>
      <c r="J48" s="4">
        <v>0.1</v>
      </c>
      <c r="L48" s="10">
        <f t="shared" si="1"/>
        <v>2.097902097902098E-2</v>
      </c>
      <c r="M48" s="30"/>
      <c r="N48" s="6"/>
      <c r="O48" s="7"/>
      <c r="P48" s="7"/>
    </row>
    <row r="49" spans="2:16" ht="15" thickBot="1">
      <c r="B49" s="5" t="s">
        <v>33</v>
      </c>
      <c r="C49" s="4">
        <v>140</v>
      </c>
      <c r="D49" s="2">
        <v>59</v>
      </c>
      <c r="E49" s="4">
        <v>1</v>
      </c>
      <c r="F49" s="4"/>
      <c r="G49" s="4"/>
      <c r="H49" s="4">
        <v>139</v>
      </c>
      <c r="I49" s="4">
        <v>1</v>
      </c>
      <c r="J49" s="4"/>
      <c r="L49" s="10">
        <f t="shared" si="1"/>
        <v>1.4285714285714285E-2</v>
      </c>
      <c r="M49" s="30"/>
      <c r="N49" s="6"/>
      <c r="O49" s="7"/>
      <c r="P49" s="7"/>
    </row>
    <row r="50" spans="2:16" ht="15" thickBot="1">
      <c r="B50" s="5" t="s">
        <v>153</v>
      </c>
      <c r="C50" s="4">
        <v>130</v>
      </c>
      <c r="D50" s="2">
        <v>7</v>
      </c>
      <c r="E50" s="4"/>
      <c r="F50" s="4"/>
      <c r="G50" s="4">
        <v>12</v>
      </c>
      <c r="H50" s="4">
        <v>118</v>
      </c>
      <c r="I50" s="4">
        <v>4</v>
      </c>
      <c r="J50" s="4">
        <v>30.4</v>
      </c>
      <c r="L50" s="10">
        <f t="shared" si="1"/>
        <v>3.0769230769230771E-2</v>
      </c>
      <c r="M50" s="30"/>
      <c r="N50" s="6"/>
      <c r="O50" s="7"/>
      <c r="P50" s="7"/>
    </row>
    <row r="51" spans="2:16" ht="15" thickBot="1">
      <c r="B51" s="5" t="s">
        <v>74</v>
      </c>
      <c r="C51" s="4">
        <v>124</v>
      </c>
      <c r="D51" s="2">
        <v>15</v>
      </c>
      <c r="E51" s="4">
        <v>4</v>
      </c>
      <c r="F51" s="3">
        <v>1</v>
      </c>
      <c r="G51" s="4">
        <v>4</v>
      </c>
      <c r="H51" s="4">
        <v>116</v>
      </c>
      <c r="I51" s="4">
        <v>3</v>
      </c>
      <c r="J51" s="4">
        <v>18.2</v>
      </c>
      <c r="L51" s="10">
        <f t="shared" si="1"/>
        <v>5.6451612903225805E-2</v>
      </c>
      <c r="M51" s="30"/>
      <c r="N51" s="6"/>
      <c r="O51" s="7"/>
      <c r="P51" s="7"/>
    </row>
    <row r="52" spans="2:16" ht="15" thickBot="1">
      <c r="B52" s="5" t="s">
        <v>67</v>
      </c>
      <c r="C52" s="4">
        <v>119</v>
      </c>
      <c r="D52" s="2">
        <v>10</v>
      </c>
      <c r="E52" s="4">
        <v>11</v>
      </c>
      <c r="F52" s="3">
        <v>2</v>
      </c>
      <c r="G52" s="4">
        <v>4</v>
      </c>
      <c r="H52" s="4">
        <v>104</v>
      </c>
      <c r="I52" s="4">
        <v>11</v>
      </c>
      <c r="J52" s="4"/>
      <c r="L52" s="10">
        <f t="shared" si="1"/>
        <v>0.18487394957983194</v>
      </c>
      <c r="M52" s="30"/>
      <c r="N52" s="6"/>
      <c r="O52" s="7"/>
      <c r="P52" s="7"/>
    </row>
    <row r="53" spans="2:16" ht="15" thickBot="1">
      <c r="B53" s="5" t="s">
        <v>106</v>
      </c>
      <c r="C53" s="4">
        <v>117</v>
      </c>
      <c r="D53" s="2">
        <v>31</v>
      </c>
      <c r="E53" s="4"/>
      <c r="F53" s="4"/>
      <c r="G53" s="4">
        <v>1</v>
      </c>
      <c r="H53" s="4">
        <v>116</v>
      </c>
      <c r="I53" s="4">
        <v>8</v>
      </c>
      <c r="J53" s="4">
        <v>3.5</v>
      </c>
      <c r="L53" s="10">
        <f t="shared" si="1"/>
        <v>6.8376068376068383E-2</v>
      </c>
      <c r="M53" s="30"/>
      <c r="N53" s="6"/>
      <c r="O53" s="7"/>
      <c r="P53" s="7"/>
    </row>
    <row r="54" spans="2:16" ht="15" thickBot="1">
      <c r="B54" s="5" t="s">
        <v>24</v>
      </c>
      <c r="C54" s="4">
        <v>114</v>
      </c>
      <c r="D54" s="2">
        <v>21</v>
      </c>
      <c r="E54" s="4"/>
      <c r="F54" s="4"/>
      <c r="G54" s="4">
        <v>8</v>
      </c>
      <c r="H54" s="4">
        <v>106</v>
      </c>
      <c r="I54" s="4"/>
      <c r="J54" s="4">
        <v>0.8</v>
      </c>
      <c r="L54" s="10">
        <f t="shared" si="1"/>
        <v>0</v>
      </c>
      <c r="M54" s="30"/>
      <c r="N54" s="6"/>
      <c r="O54" s="7"/>
      <c r="P54" s="7"/>
    </row>
    <row r="55" spans="2:16" ht="15" thickBot="1">
      <c r="B55" s="5" t="s">
        <v>16</v>
      </c>
      <c r="C55" s="4">
        <v>113</v>
      </c>
      <c r="D55" s="2">
        <v>15</v>
      </c>
      <c r="E55" s="4"/>
      <c r="F55" s="4"/>
      <c r="G55" s="4">
        <v>26</v>
      </c>
      <c r="H55" s="4">
        <v>87</v>
      </c>
      <c r="I55" s="4">
        <v>2</v>
      </c>
      <c r="J55" s="4">
        <v>11.4</v>
      </c>
      <c r="L55" s="10">
        <f t="shared" si="1"/>
        <v>1.7699115044247787E-2</v>
      </c>
      <c r="M55" s="30"/>
      <c r="N55" s="6"/>
      <c r="O55" s="7"/>
      <c r="P55" s="7"/>
    </row>
    <row r="56" spans="2:16" ht="15" thickBot="1">
      <c r="B56" s="5" t="s">
        <v>115</v>
      </c>
      <c r="C56" s="4">
        <v>111</v>
      </c>
      <c r="D56" s="2">
        <v>53</v>
      </c>
      <c r="E56" s="4">
        <v>2</v>
      </c>
      <c r="F56" s="4"/>
      <c r="G56" s="4"/>
      <c r="H56" s="4">
        <v>109</v>
      </c>
      <c r="I56" s="4">
        <v>2</v>
      </c>
      <c r="J56" s="4">
        <v>6.3</v>
      </c>
      <c r="L56" s="10">
        <f t="shared" si="1"/>
        <v>3.6036036036036036E-2</v>
      </c>
      <c r="M56" s="30"/>
      <c r="N56" s="6"/>
      <c r="O56" s="7"/>
      <c r="P56" s="7"/>
    </row>
    <row r="57" spans="2:16" ht="15" thickBot="1">
      <c r="B57" s="5" t="s">
        <v>87</v>
      </c>
      <c r="C57" s="4">
        <v>98</v>
      </c>
      <c r="D57" s="2">
        <v>51</v>
      </c>
      <c r="E57" s="4">
        <v>1</v>
      </c>
      <c r="F57" s="3">
        <v>1</v>
      </c>
      <c r="G57" s="4"/>
      <c r="H57" s="4">
        <v>97</v>
      </c>
      <c r="I57" s="4"/>
      <c r="J57" s="4">
        <v>1.2</v>
      </c>
      <c r="L57" s="10">
        <f t="shared" si="1"/>
        <v>1.020408163265306E-2</v>
      </c>
      <c r="M57" s="30"/>
      <c r="N57" s="6"/>
      <c r="O57" s="7"/>
      <c r="P57" s="7"/>
    </row>
    <row r="58" spans="2:16" ht="15" thickBot="1">
      <c r="B58" s="5" t="s">
        <v>56</v>
      </c>
      <c r="C58" s="4">
        <v>97</v>
      </c>
      <c r="D58" s="2">
        <v>25</v>
      </c>
      <c r="E58" s="4"/>
      <c r="F58" s="4"/>
      <c r="G58" s="4"/>
      <c r="H58" s="4">
        <v>97</v>
      </c>
      <c r="I58" s="4">
        <v>2</v>
      </c>
      <c r="J58" s="4">
        <v>17.8</v>
      </c>
      <c r="L58" s="10">
        <f t="shared" si="1"/>
        <v>2.0618556701030927E-2</v>
      </c>
      <c r="M58" s="30"/>
      <c r="N58" s="6"/>
      <c r="O58" s="7"/>
      <c r="P58" s="7"/>
    </row>
    <row r="59" spans="2:16" ht="15" thickBot="1">
      <c r="B59" s="5" t="s">
        <v>70</v>
      </c>
      <c r="C59" s="4">
        <v>85</v>
      </c>
      <c r="D59" s="2">
        <v>21</v>
      </c>
      <c r="E59" s="4"/>
      <c r="F59" s="4"/>
      <c r="G59" s="4"/>
      <c r="H59" s="4">
        <v>85</v>
      </c>
      <c r="I59" s="4"/>
      <c r="J59" s="4">
        <v>1.4</v>
      </c>
      <c r="L59" s="10">
        <f t="shared" si="1"/>
        <v>0</v>
      </c>
      <c r="M59" s="30"/>
      <c r="N59" s="6"/>
      <c r="O59" s="7"/>
      <c r="P59" s="7"/>
    </row>
    <row r="60" spans="2:16" ht="15" thickBot="1">
      <c r="B60" s="5" t="s">
        <v>129</v>
      </c>
      <c r="C60" s="4">
        <v>82</v>
      </c>
      <c r="D60" s="2">
        <v>29</v>
      </c>
      <c r="E60" s="4"/>
      <c r="F60" s="4"/>
      <c r="G60" s="4">
        <v>4</v>
      </c>
      <c r="H60" s="4">
        <v>78</v>
      </c>
      <c r="I60" s="4">
        <v>1</v>
      </c>
      <c r="J60" s="4">
        <v>0.6</v>
      </c>
      <c r="L60" s="10">
        <f t="shared" si="1"/>
        <v>1.2195121951219513E-2</v>
      </c>
      <c r="M60" s="30"/>
      <c r="N60" s="6"/>
      <c r="O60" s="7"/>
      <c r="P60" s="7"/>
    </row>
    <row r="61" spans="2:16" ht="15" thickBot="1">
      <c r="B61" s="5" t="s">
        <v>57</v>
      </c>
      <c r="C61" s="4">
        <v>81</v>
      </c>
      <c r="D61" s="2">
        <v>19</v>
      </c>
      <c r="E61" s="4">
        <v>2</v>
      </c>
      <c r="F61" s="4"/>
      <c r="G61" s="4"/>
      <c r="H61" s="4">
        <v>79</v>
      </c>
      <c r="I61" s="4"/>
      <c r="J61" s="4">
        <v>11.7</v>
      </c>
      <c r="L61" s="10">
        <f t="shared" si="1"/>
        <v>2.4691358024691357E-2</v>
      </c>
      <c r="M61" s="30"/>
      <c r="N61" s="6"/>
      <c r="O61" s="7"/>
      <c r="P61" s="7"/>
    </row>
    <row r="62" spans="2:16" ht="15" thickBot="1">
      <c r="B62" s="5" t="s">
        <v>127</v>
      </c>
      <c r="C62" s="4">
        <v>79</v>
      </c>
      <c r="D62" s="2">
        <v>14</v>
      </c>
      <c r="E62" s="4">
        <v>2</v>
      </c>
      <c r="F62" s="4"/>
      <c r="G62" s="4">
        <v>3</v>
      </c>
      <c r="H62" s="4">
        <v>74</v>
      </c>
      <c r="I62" s="4">
        <v>1</v>
      </c>
      <c r="J62" s="4">
        <v>1.7</v>
      </c>
      <c r="L62" s="10">
        <f t="shared" si="1"/>
        <v>3.7974683544303799E-2</v>
      </c>
      <c r="M62" s="30"/>
      <c r="N62" s="6"/>
      <c r="O62" s="7"/>
      <c r="P62" s="7"/>
    </row>
    <row r="63" spans="2:16" ht="15" thickBot="1">
      <c r="B63" s="5" t="s">
        <v>93</v>
      </c>
      <c r="C63" s="4">
        <v>78</v>
      </c>
      <c r="D63" s="2">
        <v>26</v>
      </c>
      <c r="E63" s="4"/>
      <c r="F63" s="4"/>
      <c r="G63" s="4">
        <v>1</v>
      </c>
      <c r="H63" s="4">
        <v>77</v>
      </c>
      <c r="I63" s="4">
        <v>2</v>
      </c>
      <c r="J63" s="4">
        <v>26.3</v>
      </c>
      <c r="L63" s="10">
        <f t="shared" si="1"/>
        <v>2.564102564102564E-2</v>
      </c>
      <c r="M63" s="30"/>
      <c r="N63" s="6"/>
      <c r="O63" s="7"/>
      <c r="P63" s="7"/>
    </row>
    <row r="64" spans="2:16" ht="15" thickBot="1">
      <c r="B64" s="5" t="s">
        <v>45</v>
      </c>
      <c r="C64" s="4">
        <v>77</v>
      </c>
      <c r="D64" s="2">
        <v>10</v>
      </c>
      <c r="E64" s="4">
        <v>1</v>
      </c>
      <c r="F64" s="4"/>
      <c r="G64" s="4">
        <v>20</v>
      </c>
      <c r="H64" s="4">
        <v>56</v>
      </c>
      <c r="I64" s="4"/>
      <c r="J64" s="4">
        <v>3.2</v>
      </c>
      <c r="L64" s="10">
        <f t="shared" si="1"/>
        <v>1.2987012987012988E-2</v>
      </c>
      <c r="M64" s="30"/>
      <c r="N64" s="6"/>
      <c r="O64" s="7"/>
      <c r="P64" s="7"/>
    </row>
    <row r="65" spans="2:16" ht="15" thickBot="1">
      <c r="B65" s="5" t="s">
        <v>111</v>
      </c>
      <c r="C65" s="4">
        <v>72</v>
      </c>
      <c r="D65" s="2">
        <v>15</v>
      </c>
      <c r="E65" s="4"/>
      <c r="F65" s="4"/>
      <c r="G65" s="4">
        <v>1</v>
      </c>
      <c r="H65" s="4">
        <v>71</v>
      </c>
      <c r="I65" s="4">
        <v>4</v>
      </c>
      <c r="J65" s="4">
        <v>8.1999999999999993</v>
      </c>
      <c r="L65" s="10">
        <f t="shared" si="1"/>
        <v>5.5555555555555552E-2</v>
      </c>
      <c r="M65" s="30"/>
      <c r="N65" s="6"/>
      <c r="O65" s="7"/>
      <c r="P65" s="7"/>
    </row>
    <row r="66" spans="2:16" ht="15" thickBot="1">
      <c r="B66" s="5" t="s">
        <v>91</v>
      </c>
      <c r="C66" s="4">
        <v>69</v>
      </c>
      <c r="D66" s="4"/>
      <c r="E66" s="4">
        <v>1</v>
      </c>
      <c r="F66" s="4"/>
      <c r="G66" s="4"/>
      <c r="H66" s="4">
        <v>68</v>
      </c>
      <c r="I66" s="4">
        <v>7</v>
      </c>
      <c r="J66" s="4">
        <v>16</v>
      </c>
      <c r="L66" s="10">
        <f t="shared" si="1"/>
        <v>0.11594202898550725</v>
      </c>
      <c r="M66" s="30"/>
      <c r="N66" s="6"/>
      <c r="O66" s="7"/>
      <c r="P66" s="7"/>
    </row>
    <row r="67" spans="2:16" ht="15" thickBot="1">
      <c r="B67" s="5" t="s">
        <v>75</v>
      </c>
      <c r="C67" s="4">
        <v>69</v>
      </c>
      <c r="D67" s="2">
        <v>12</v>
      </c>
      <c r="E67" s="4"/>
      <c r="F67" s="4"/>
      <c r="G67" s="4">
        <v>5</v>
      </c>
      <c r="H67" s="4">
        <v>64</v>
      </c>
      <c r="I67" s="4"/>
      <c r="J67" s="4">
        <v>16.8</v>
      </c>
      <c r="L67" s="10">
        <f t="shared" ref="L67:L98" si="2">(E67+I67)/C67</f>
        <v>0</v>
      </c>
      <c r="M67" s="30"/>
      <c r="N67" s="6"/>
      <c r="O67" s="7"/>
      <c r="P67" s="7"/>
    </row>
    <row r="68" spans="2:16" ht="15" thickBot="1">
      <c r="B68" s="5" t="s">
        <v>32</v>
      </c>
      <c r="C68" s="4">
        <v>66</v>
      </c>
      <c r="D68" s="2">
        <v>5</v>
      </c>
      <c r="E68" s="4"/>
      <c r="F68" s="4"/>
      <c r="G68" s="4">
        <v>16</v>
      </c>
      <c r="H68" s="4">
        <v>50</v>
      </c>
      <c r="I68" s="4"/>
      <c r="J68" s="4">
        <v>0.7</v>
      </c>
      <c r="L68" s="10">
        <f t="shared" si="2"/>
        <v>0</v>
      </c>
      <c r="M68" s="30"/>
      <c r="N68" s="6"/>
      <c r="O68" s="7"/>
      <c r="P68" s="7"/>
    </row>
    <row r="69" spans="2:16" ht="15" thickBot="1">
      <c r="B69" s="5" t="s">
        <v>98</v>
      </c>
      <c r="C69" s="4">
        <v>65</v>
      </c>
      <c r="D69" s="2">
        <v>11</v>
      </c>
      <c r="E69" s="4"/>
      <c r="F69" s="4"/>
      <c r="G69" s="4">
        <v>1</v>
      </c>
      <c r="H69" s="4">
        <v>64</v>
      </c>
      <c r="I69" s="4"/>
      <c r="J69" s="4">
        <v>1.3</v>
      </c>
      <c r="L69" s="10">
        <f t="shared" si="2"/>
        <v>0</v>
      </c>
      <c r="M69" s="30"/>
      <c r="N69" s="6"/>
      <c r="O69" s="7"/>
      <c r="P69" s="7"/>
    </row>
    <row r="70" spans="2:16" ht="15" thickBot="1">
      <c r="B70" s="5" t="s">
        <v>143</v>
      </c>
      <c r="C70" s="4">
        <v>61</v>
      </c>
      <c r="D70" s="2">
        <v>1</v>
      </c>
      <c r="E70" s="4">
        <v>5</v>
      </c>
      <c r="F70" s="3">
        <v>1</v>
      </c>
      <c r="G70" s="4">
        <v>10</v>
      </c>
      <c r="H70" s="4">
        <v>46</v>
      </c>
      <c r="I70" s="4"/>
      <c r="J70" s="4">
        <v>1.4</v>
      </c>
      <c r="L70" s="10">
        <f t="shared" si="2"/>
        <v>8.1967213114754092E-2</v>
      </c>
      <c r="M70" s="30"/>
      <c r="N70" s="6"/>
      <c r="O70" s="7"/>
      <c r="P70" s="7"/>
    </row>
    <row r="71" spans="2:16" ht="15" thickBot="1">
      <c r="B71" s="5" t="s">
        <v>28</v>
      </c>
      <c r="C71" s="4">
        <v>60</v>
      </c>
      <c r="D71" s="2">
        <v>26</v>
      </c>
      <c r="E71" s="4"/>
      <c r="F71" s="4"/>
      <c r="G71" s="4">
        <v>1</v>
      </c>
      <c r="H71" s="4">
        <v>59</v>
      </c>
      <c r="I71" s="4"/>
      <c r="J71" s="4">
        <v>31.8</v>
      </c>
      <c r="L71" s="10">
        <f t="shared" si="2"/>
        <v>0</v>
      </c>
      <c r="M71" s="30"/>
      <c r="N71" s="6"/>
      <c r="O71" s="7"/>
      <c r="P71" s="7"/>
    </row>
    <row r="72" spans="2:16" ht="15" thickBot="1">
      <c r="B72" s="5" t="s">
        <v>21</v>
      </c>
      <c r="C72" s="4">
        <v>56</v>
      </c>
      <c r="D72" s="2">
        <v>2</v>
      </c>
      <c r="E72" s="4"/>
      <c r="F72" s="4"/>
      <c r="G72" s="4"/>
      <c r="H72" s="4">
        <v>56</v>
      </c>
      <c r="I72" s="4">
        <v>1</v>
      </c>
      <c r="J72" s="4"/>
      <c r="L72" s="10">
        <f t="shared" si="2"/>
        <v>1.7857142857142856E-2</v>
      </c>
      <c r="M72" s="30"/>
      <c r="N72" s="6"/>
      <c r="O72" s="7"/>
      <c r="P72" s="7"/>
    </row>
    <row r="73" spans="2:16" ht="15" thickBot="1">
      <c r="B73" s="5" t="s">
        <v>102</v>
      </c>
      <c r="C73" s="4">
        <v>55</v>
      </c>
      <c r="D73" s="2">
        <v>4</v>
      </c>
      <c r="E73" s="4">
        <v>1</v>
      </c>
      <c r="F73" s="4"/>
      <c r="G73" s="4"/>
      <c r="H73" s="4">
        <v>54</v>
      </c>
      <c r="I73" s="4">
        <v>2</v>
      </c>
      <c r="J73" s="4">
        <v>19.100000000000001</v>
      </c>
      <c r="L73" s="10">
        <f t="shared" si="2"/>
        <v>5.4545454545454543E-2</v>
      </c>
      <c r="M73" s="30"/>
      <c r="N73" s="6"/>
      <c r="O73" s="7"/>
      <c r="P73" s="7"/>
    </row>
    <row r="74" spans="2:16" ht="15" thickBot="1">
      <c r="B74" s="5" t="s">
        <v>61</v>
      </c>
      <c r="C74" s="4">
        <v>50</v>
      </c>
      <c r="D74" s="2">
        <v>11</v>
      </c>
      <c r="E74" s="4">
        <v>1</v>
      </c>
      <c r="F74" s="4"/>
      <c r="G74" s="4">
        <v>2</v>
      </c>
      <c r="H74" s="4">
        <v>47</v>
      </c>
      <c r="I74" s="4"/>
      <c r="J74" s="4">
        <v>5.2</v>
      </c>
      <c r="L74" s="10">
        <f t="shared" si="2"/>
        <v>0.02</v>
      </c>
      <c r="M74" s="30"/>
      <c r="N74" s="6"/>
      <c r="O74" s="7"/>
      <c r="P74" s="7"/>
    </row>
    <row r="75" spans="2:16" ht="15" thickBot="1">
      <c r="B75" s="5" t="s">
        <v>90</v>
      </c>
      <c r="C75" s="4">
        <v>50</v>
      </c>
      <c r="D75" s="2">
        <v>9</v>
      </c>
      <c r="E75" s="4"/>
      <c r="F75" s="4"/>
      <c r="G75" s="4"/>
      <c r="H75" s="4">
        <v>50</v>
      </c>
      <c r="I75" s="4">
        <v>3</v>
      </c>
      <c r="J75" s="4">
        <v>9.8000000000000007</v>
      </c>
      <c r="L75" s="10">
        <f t="shared" si="2"/>
        <v>0.06</v>
      </c>
      <c r="M75" s="30"/>
      <c r="N75" s="6"/>
      <c r="O75" s="7"/>
      <c r="P75" s="7"/>
    </row>
    <row r="76" spans="2:16" ht="15" thickBot="1">
      <c r="B76" s="5" t="s">
        <v>40</v>
      </c>
      <c r="C76" s="4">
        <v>49</v>
      </c>
      <c r="D76" s="2">
        <v>3</v>
      </c>
      <c r="E76" s="4"/>
      <c r="F76" s="4"/>
      <c r="G76" s="4"/>
      <c r="H76" s="4">
        <v>49</v>
      </c>
      <c r="I76" s="4">
        <v>1</v>
      </c>
      <c r="J76" s="4">
        <v>40.6</v>
      </c>
      <c r="L76" s="10">
        <f t="shared" si="2"/>
        <v>2.0408163265306121E-2</v>
      </c>
      <c r="M76" s="30"/>
      <c r="N76" s="6"/>
      <c r="O76" s="7"/>
      <c r="P76" s="7"/>
    </row>
    <row r="77" spans="2:16" ht="15" thickBot="1">
      <c r="B77" s="5" t="s">
        <v>157</v>
      </c>
      <c r="C77" s="4">
        <v>48</v>
      </c>
      <c r="D77" s="2">
        <v>19</v>
      </c>
      <c r="E77" s="4"/>
      <c r="F77" s="4"/>
      <c r="G77" s="4">
        <v>1</v>
      </c>
      <c r="H77" s="4">
        <v>47</v>
      </c>
      <c r="I77" s="4"/>
      <c r="J77" s="4">
        <v>4.7</v>
      </c>
      <c r="L77" s="10">
        <f t="shared" si="2"/>
        <v>0</v>
      </c>
      <c r="M77" s="30"/>
      <c r="N77" s="6"/>
      <c r="O77" s="7"/>
      <c r="P77" s="7"/>
    </row>
    <row r="78" spans="2:16" ht="15" thickBot="1">
      <c r="B78" s="5" t="s">
        <v>17</v>
      </c>
      <c r="C78" s="4">
        <v>47</v>
      </c>
      <c r="D78" s="2">
        <v>29</v>
      </c>
      <c r="E78" s="4"/>
      <c r="F78" s="4"/>
      <c r="G78" s="4"/>
      <c r="H78" s="4">
        <v>47</v>
      </c>
      <c r="I78" s="4"/>
      <c r="J78" s="4"/>
      <c r="L78" s="10">
        <f t="shared" si="2"/>
        <v>0</v>
      </c>
      <c r="M78" s="30"/>
      <c r="N78" s="6"/>
      <c r="O78" s="7"/>
      <c r="P78" s="7"/>
    </row>
    <row r="79" spans="2:16" ht="15" thickBot="1">
      <c r="B79" s="5" t="s">
        <v>134</v>
      </c>
      <c r="C79" s="4">
        <v>44</v>
      </c>
      <c r="D79" s="2">
        <v>7</v>
      </c>
      <c r="E79" s="4">
        <v>2</v>
      </c>
      <c r="F79" s="3">
        <v>1</v>
      </c>
      <c r="G79" s="4">
        <v>1</v>
      </c>
      <c r="H79" s="4">
        <v>41</v>
      </c>
      <c r="I79" s="4">
        <v>1</v>
      </c>
      <c r="J79" s="4">
        <v>1.2</v>
      </c>
      <c r="L79" s="10">
        <f t="shared" si="2"/>
        <v>6.8181818181818177E-2</v>
      </c>
      <c r="M79" s="30"/>
      <c r="N79" s="6"/>
      <c r="O79" s="7"/>
      <c r="P79" s="7"/>
    </row>
    <row r="80" spans="2:16" ht="15" thickBot="1">
      <c r="B80" s="5" t="s">
        <v>167</v>
      </c>
      <c r="C80" s="4">
        <v>44</v>
      </c>
      <c r="D80" s="2">
        <v>16</v>
      </c>
      <c r="E80" s="4"/>
      <c r="F80" s="4"/>
      <c r="G80" s="4">
        <v>1</v>
      </c>
      <c r="H80" s="4">
        <v>43</v>
      </c>
      <c r="I80" s="4"/>
      <c r="J80" s="4">
        <v>2.1</v>
      </c>
      <c r="L80" s="10">
        <f t="shared" si="2"/>
        <v>0</v>
      </c>
      <c r="M80" s="30"/>
      <c r="N80" s="6"/>
      <c r="O80" s="7"/>
      <c r="P80" s="7"/>
    </row>
    <row r="81" spans="2:16" ht="15" thickBot="1">
      <c r="B81" s="5" t="s">
        <v>47</v>
      </c>
      <c r="C81" s="4">
        <v>41</v>
      </c>
      <c r="D81" s="2">
        <v>2</v>
      </c>
      <c r="E81" s="4"/>
      <c r="F81" s="4"/>
      <c r="G81" s="4"/>
      <c r="H81" s="4">
        <v>41</v>
      </c>
      <c r="I81" s="4"/>
      <c r="J81" s="4">
        <v>8</v>
      </c>
      <c r="L81" s="10">
        <f t="shared" si="2"/>
        <v>0</v>
      </c>
      <c r="M81" s="30"/>
      <c r="N81" s="6"/>
      <c r="O81" s="7"/>
      <c r="P81" s="7"/>
    </row>
    <row r="82" spans="2:16" ht="15" thickBot="1">
      <c r="B82" s="5" t="s">
        <v>154</v>
      </c>
      <c r="C82" s="4">
        <v>39</v>
      </c>
      <c r="D82" s="2">
        <v>25</v>
      </c>
      <c r="E82" s="4"/>
      <c r="F82" s="4"/>
      <c r="G82" s="4">
        <v>1</v>
      </c>
      <c r="H82" s="4">
        <v>38</v>
      </c>
      <c r="I82" s="4"/>
      <c r="J82" s="4"/>
      <c r="L82" s="10">
        <f t="shared" si="2"/>
        <v>0</v>
      </c>
      <c r="M82" s="30"/>
      <c r="N82" s="6"/>
      <c r="O82" s="7"/>
      <c r="P82" s="7"/>
    </row>
    <row r="83" spans="2:16" ht="15" thickBot="1">
      <c r="B83" s="5" t="s">
        <v>22</v>
      </c>
      <c r="C83" s="4">
        <v>38</v>
      </c>
      <c r="D83" s="2">
        <v>8</v>
      </c>
      <c r="E83" s="4"/>
      <c r="F83" s="4"/>
      <c r="G83" s="4">
        <v>2</v>
      </c>
      <c r="H83" s="4">
        <v>36</v>
      </c>
      <c r="I83" s="4"/>
      <c r="J83" s="4"/>
      <c r="L83" s="10">
        <f t="shared" si="2"/>
        <v>0</v>
      </c>
      <c r="M83" s="30"/>
      <c r="N83" s="6"/>
      <c r="O83" s="7"/>
      <c r="P83" s="7"/>
    </row>
    <row r="84" spans="2:16" ht="15" thickBot="1">
      <c r="B84" s="5" t="s">
        <v>42</v>
      </c>
      <c r="C84" s="4">
        <v>36</v>
      </c>
      <c r="D84" s="4"/>
      <c r="E84" s="4"/>
      <c r="F84" s="4"/>
      <c r="G84" s="4">
        <v>3</v>
      </c>
      <c r="H84" s="4">
        <v>33</v>
      </c>
      <c r="I84" s="4"/>
      <c r="J84" s="4">
        <v>3.8</v>
      </c>
      <c r="L84" s="10">
        <f t="shared" si="2"/>
        <v>0</v>
      </c>
      <c r="M84" s="30"/>
      <c r="N84" s="6"/>
      <c r="O84" s="7"/>
      <c r="P84" s="7"/>
    </row>
    <row r="85" spans="2:16" ht="15" thickBot="1">
      <c r="B85" s="5" t="s">
        <v>37</v>
      </c>
      <c r="C85" s="4">
        <v>34</v>
      </c>
      <c r="D85" s="2">
        <v>9</v>
      </c>
      <c r="E85" s="4">
        <v>1</v>
      </c>
      <c r="F85" s="4"/>
      <c r="G85" s="4">
        <v>6</v>
      </c>
      <c r="H85" s="4">
        <v>27</v>
      </c>
      <c r="I85" s="4"/>
      <c r="J85" s="4">
        <v>3.4</v>
      </c>
      <c r="L85" s="10">
        <f t="shared" si="2"/>
        <v>2.9411764705882353E-2</v>
      </c>
      <c r="M85" s="30"/>
      <c r="N85" s="6"/>
      <c r="O85" s="7"/>
      <c r="P85" s="7"/>
    </row>
    <row r="86" spans="2:16" ht="15" thickBot="1">
      <c r="B86" s="5" t="s">
        <v>92</v>
      </c>
      <c r="C86" s="4">
        <v>34</v>
      </c>
      <c r="D86" s="2">
        <v>1</v>
      </c>
      <c r="E86" s="4"/>
      <c r="F86" s="4"/>
      <c r="G86" s="4">
        <v>1</v>
      </c>
      <c r="H86" s="4">
        <v>33</v>
      </c>
      <c r="I86" s="4">
        <v>1</v>
      </c>
      <c r="J86" s="4">
        <v>8.5</v>
      </c>
      <c r="L86" s="10">
        <f t="shared" si="2"/>
        <v>2.9411764705882353E-2</v>
      </c>
      <c r="M86" s="30"/>
      <c r="N86" s="6"/>
      <c r="O86" s="7"/>
      <c r="P86" s="7"/>
    </row>
    <row r="87" spans="2:16" ht="21.6" thickBot="1">
      <c r="B87" s="5" t="s">
        <v>88</v>
      </c>
      <c r="C87" s="4">
        <v>34</v>
      </c>
      <c r="D87" s="2">
        <v>9</v>
      </c>
      <c r="E87" s="4"/>
      <c r="F87" s="4"/>
      <c r="G87" s="4">
        <v>2</v>
      </c>
      <c r="H87" s="4">
        <v>32</v>
      </c>
      <c r="I87" s="4"/>
      <c r="J87" s="4">
        <v>10.4</v>
      </c>
      <c r="L87" s="10">
        <f t="shared" si="2"/>
        <v>0</v>
      </c>
      <c r="M87" s="30"/>
      <c r="N87" s="6"/>
      <c r="O87" s="7"/>
      <c r="P87" s="7"/>
    </row>
    <row r="88" spans="2:16" ht="15" thickBot="1">
      <c r="B88" s="5" t="s">
        <v>85</v>
      </c>
      <c r="C88" s="4">
        <v>33</v>
      </c>
      <c r="D88" s="2">
        <v>21</v>
      </c>
      <c r="E88" s="4"/>
      <c r="F88" s="4"/>
      <c r="G88" s="4">
        <v>1</v>
      </c>
      <c r="H88" s="4">
        <v>32</v>
      </c>
      <c r="I88" s="4"/>
      <c r="J88" s="4">
        <v>2</v>
      </c>
      <c r="L88" s="10">
        <f t="shared" si="2"/>
        <v>0</v>
      </c>
      <c r="M88" s="30"/>
      <c r="N88" s="6"/>
      <c r="O88" s="7"/>
      <c r="P88" s="7"/>
    </row>
    <row r="89" spans="2:16" ht="15" thickBot="1">
      <c r="B89" s="5" t="s">
        <v>161</v>
      </c>
      <c r="C89" s="4">
        <v>33</v>
      </c>
      <c r="D89" s="2">
        <v>9</v>
      </c>
      <c r="E89" s="4"/>
      <c r="F89" s="4"/>
      <c r="G89" s="4">
        <v>12</v>
      </c>
      <c r="H89" s="4">
        <v>21</v>
      </c>
      <c r="I89" s="4"/>
      <c r="J89" s="4">
        <v>6.5</v>
      </c>
      <c r="L89" s="10">
        <f t="shared" si="2"/>
        <v>0</v>
      </c>
      <c r="M89" s="30"/>
      <c r="N89" s="6"/>
      <c r="O89" s="7"/>
      <c r="P89" s="7"/>
    </row>
    <row r="90" spans="2:16" ht="15" thickBot="1">
      <c r="B90" s="5" t="s">
        <v>116</v>
      </c>
      <c r="C90" s="4">
        <v>33</v>
      </c>
      <c r="D90" s="2">
        <v>23</v>
      </c>
      <c r="E90" s="4"/>
      <c r="F90" s="4"/>
      <c r="G90" s="4"/>
      <c r="H90" s="4">
        <v>33</v>
      </c>
      <c r="I90" s="4"/>
      <c r="J90" s="4">
        <v>1.8</v>
      </c>
      <c r="L90" s="10">
        <f t="shared" si="2"/>
        <v>0</v>
      </c>
      <c r="M90" s="30"/>
      <c r="N90" s="6"/>
      <c r="O90" s="7"/>
      <c r="P90" s="7"/>
    </row>
    <row r="91" spans="2:16" ht="15" thickBot="1">
      <c r="B91" s="5" t="s">
        <v>131</v>
      </c>
      <c r="C91" s="4">
        <v>33</v>
      </c>
      <c r="D91" s="2">
        <v>16</v>
      </c>
      <c r="E91" s="4"/>
      <c r="F91" s="4"/>
      <c r="G91" s="4"/>
      <c r="H91" s="4">
        <v>33</v>
      </c>
      <c r="I91" s="4"/>
      <c r="J91" s="4">
        <v>1.2</v>
      </c>
      <c r="L91" s="10">
        <f t="shared" si="2"/>
        <v>0</v>
      </c>
      <c r="M91" s="30"/>
      <c r="N91" s="6"/>
      <c r="O91" s="7"/>
      <c r="P91" s="7"/>
    </row>
    <row r="92" spans="2:16" ht="21.6" thickBot="1">
      <c r="B92" s="5" t="s">
        <v>78</v>
      </c>
      <c r="C92" s="4">
        <v>31</v>
      </c>
      <c r="D92" s="2">
        <v>7</v>
      </c>
      <c r="E92" s="4"/>
      <c r="F92" s="4"/>
      <c r="G92" s="4">
        <v>1</v>
      </c>
      <c r="H92" s="4">
        <v>30</v>
      </c>
      <c r="I92" s="4">
        <v>1</v>
      </c>
      <c r="J92" s="4">
        <v>14.9</v>
      </c>
      <c r="L92" s="10">
        <f t="shared" si="2"/>
        <v>3.2258064516129031E-2</v>
      </c>
      <c r="M92" s="30"/>
      <c r="N92" s="6"/>
      <c r="O92" s="7"/>
      <c r="P92" s="7"/>
    </row>
    <row r="93" spans="2:16" ht="15" thickBot="1">
      <c r="B93" s="5" t="s">
        <v>150</v>
      </c>
      <c r="C93" s="4">
        <v>30</v>
      </c>
      <c r="D93" s="2">
        <v>1</v>
      </c>
      <c r="E93" s="4"/>
      <c r="F93" s="4"/>
      <c r="G93" s="4">
        <v>1</v>
      </c>
      <c r="H93" s="4">
        <v>29</v>
      </c>
      <c r="I93" s="4">
        <v>1</v>
      </c>
      <c r="J93" s="4">
        <v>7.4</v>
      </c>
      <c r="L93" s="10">
        <f t="shared" si="2"/>
        <v>3.3333333333333333E-2</v>
      </c>
      <c r="M93" s="30"/>
      <c r="N93" s="6"/>
      <c r="O93" s="7"/>
      <c r="P93" s="7"/>
    </row>
    <row r="94" spans="2:16" ht="15" thickBot="1">
      <c r="B94" s="5" t="s">
        <v>82</v>
      </c>
      <c r="C94" s="4">
        <v>29</v>
      </c>
      <c r="D94" s="4"/>
      <c r="E94" s="4"/>
      <c r="F94" s="4"/>
      <c r="G94" s="4"/>
      <c r="H94" s="4">
        <v>29</v>
      </c>
      <c r="I94" s="4"/>
      <c r="J94" s="4">
        <v>8.3000000000000007</v>
      </c>
      <c r="L94" s="10">
        <f t="shared" si="2"/>
        <v>0</v>
      </c>
      <c r="M94" s="30"/>
      <c r="N94" s="6"/>
      <c r="O94" s="7"/>
      <c r="P94" s="7"/>
    </row>
    <row r="95" spans="2:16" ht="15" thickBot="1">
      <c r="B95" s="5" t="s">
        <v>165</v>
      </c>
      <c r="C95" s="4">
        <v>27</v>
      </c>
      <c r="D95" s="4"/>
      <c r="E95" s="4"/>
      <c r="F95" s="4"/>
      <c r="G95" s="4">
        <v>2</v>
      </c>
      <c r="H95" s="4">
        <v>25</v>
      </c>
      <c r="I95" s="4"/>
      <c r="J95" s="4">
        <v>1.6</v>
      </c>
      <c r="L95" s="10">
        <f t="shared" si="2"/>
        <v>0</v>
      </c>
      <c r="M95" s="30"/>
      <c r="N95" s="6"/>
      <c r="O95" s="7"/>
      <c r="P95" s="7"/>
    </row>
    <row r="96" spans="2:16" ht="15" thickBot="1">
      <c r="B96" s="5" t="s">
        <v>39</v>
      </c>
      <c r="C96" s="4">
        <v>26</v>
      </c>
      <c r="D96" s="2">
        <v>8</v>
      </c>
      <c r="E96" s="4"/>
      <c r="F96" s="4"/>
      <c r="G96" s="4">
        <v>1</v>
      </c>
      <c r="H96" s="4">
        <v>25</v>
      </c>
      <c r="I96" s="4">
        <v>1</v>
      </c>
      <c r="J96" s="4">
        <v>9.6</v>
      </c>
      <c r="L96" s="10">
        <f t="shared" si="2"/>
        <v>3.8461538461538464E-2</v>
      </c>
      <c r="M96" s="30"/>
      <c r="N96" s="6"/>
      <c r="O96" s="7"/>
      <c r="P96" s="7"/>
    </row>
    <row r="97" spans="2:16" ht="15" thickBot="1">
      <c r="B97" s="5" t="s">
        <v>97</v>
      </c>
      <c r="C97" s="4">
        <v>25</v>
      </c>
      <c r="D97" s="2">
        <v>1</v>
      </c>
      <c r="E97" s="4"/>
      <c r="F97" s="4"/>
      <c r="G97" s="4">
        <v>1</v>
      </c>
      <c r="H97" s="4">
        <v>24</v>
      </c>
      <c r="I97" s="4">
        <v>2</v>
      </c>
      <c r="J97" s="4">
        <v>2.1</v>
      </c>
      <c r="L97" s="10">
        <f t="shared" si="2"/>
        <v>0.08</v>
      </c>
      <c r="M97" s="30"/>
      <c r="N97" s="6"/>
      <c r="O97" s="7"/>
      <c r="P97" s="7"/>
    </row>
    <row r="98" spans="2:16" ht="15" thickBot="1">
      <c r="B98" s="5" t="s">
        <v>155</v>
      </c>
      <c r="C98" s="4">
        <v>22</v>
      </c>
      <c r="D98" s="2">
        <v>1</v>
      </c>
      <c r="E98" s="4"/>
      <c r="F98" s="4"/>
      <c r="G98" s="4">
        <v>1</v>
      </c>
      <c r="H98" s="4">
        <v>21</v>
      </c>
      <c r="I98" s="4"/>
      <c r="J98" s="4">
        <v>0.6</v>
      </c>
      <c r="L98" s="10">
        <f t="shared" si="2"/>
        <v>0</v>
      </c>
      <c r="M98" s="30"/>
      <c r="N98" s="6"/>
      <c r="O98" s="7"/>
      <c r="P98" s="7"/>
    </row>
    <row r="99" spans="2:16" ht="21.6" thickBot="1">
      <c r="B99" s="5" t="s">
        <v>124</v>
      </c>
      <c r="C99" s="4">
        <v>21</v>
      </c>
      <c r="D99" s="4"/>
      <c r="E99" s="4">
        <v>1</v>
      </c>
      <c r="F99" s="4"/>
      <c r="G99" s="4"/>
      <c r="H99" s="4">
        <v>20</v>
      </c>
      <c r="I99" s="4"/>
      <c r="J99" s="4">
        <v>1.9</v>
      </c>
      <c r="L99" s="10">
        <f t="shared" ref="L99:L130" si="3">(E99+I99)/C99</f>
        <v>4.7619047619047616E-2</v>
      </c>
      <c r="M99" s="30"/>
      <c r="N99" s="6"/>
      <c r="O99" s="7"/>
      <c r="P99" s="7"/>
    </row>
    <row r="100" spans="2:16" ht="15" thickBot="1">
      <c r="B100" s="5" t="s">
        <v>36</v>
      </c>
      <c r="C100" s="4">
        <v>19</v>
      </c>
      <c r="D100" s="2">
        <v>12</v>
      </c>
      <c r="E100" s="4"/>
      <c r="F100" s="4"/>
      <c r="G100" s="4"/>
      <c r="H100" s="4">
        <v>19</v>
      </c>
      <c r="I100" s="4"/>
      <c r="J100" s="4"/>
      <c r="L100" s="10">
        <f t="shared" si="3"/>
        <v>0</v>
      </c>
      <c r="M100" s="30"/>
      <c r="N100" s="6"/>
      <c r="O100" s="7"/>
      <c r="P100" s="7"/>
    </row>
    <row r="101" spans="2:16" ht="15" thickBot="1">
      <c r="B101" s="5" t="s">
        <v>169</v>
      </c>
      <c r="C101" s="4">
        <v>15</v>
      </c>
      <c r="D101" s="4"/>
      <c r="E101" s="4">
        <v>1</v>
      </c>
      <c r="F101" s="4"/>
      <c r="G101" s="4"/>
      <c r="H101" s="4">
        <v>14</v>
      </c>
      <c r="I101" s="4"/>
      <c r="J101" s="4"/>
      <c r="L101" s="10">
        <f t="shared" si="3"/>
        <v>6.6666666666666666E-2</v>
      </c>
      <c r="M101" s="30"/>
      <c r="N101" s="6"/>
      <c r="O101" s="7"/>
      <c r="P101" s="7"/>
    </row>
    <row r="102" spans="2:16" ht="15" thickBot="1">
      <c r="B102" s="5" t="s">
        <v>156</v>
      </c>
      <c r="C102" s="4">
        <v>15</v>
      </c>
      <c r="D102" s="4"/>
      <c r="E102" s="4"/>
      <c r="F102" s="4"/>
      <c r="G102" s="4"/>
      <c r="H102" s="4">
        <v>15</v>
      </c>
      <c r="I102" s="4"/>
      <c r="J102" s="4">
        <v>0.7</v>
      </c>
      <c r="L102" s="10">
        <f t="shared" si="3"/>
        <v>0</v>
      </c>
      <c r="M102" s="30"/>
      <c r="N102" s="6"/>
      <c r="O102" s="7"/>
      <c r="P102" s="7"/>
    </row>
    <row r="103" spans="2:16" ht="15" thickBot="1">
      <c r="B103" s="5" t="s">
        <v>137</v>
      </c>
      <c r="C103" s="4">
        <v>14</v>
      </c>
      <c r="D103" s="2">
        <v>7</v>
      </c>
      <c r="E103" s="4">
        <v>2</v>
      </c>
      <c r="F103" s="3">
        <v>1</v>
      </c>
      <c r="G103" s="4"/>
      <c r="H103" s="4">
        <v>12</v>
      </c>
      <c r="I103" s="4"/>
      <c r="J103" s="4">
        <v>0.3</v>
      </c>
      <c r="L103" s="10">
        <f t="shared" si="3"/>
        <v>0.14285714285714285</v>
      </c>
      <c r="M103" s="30"/>
      <c r="N103" s="6"/>
      <c r="O103" s="7"/>
      <c r="P103" s="7"/>
    </row>
    <row r="104" spans="2:16" ht="15" thickBot="1">
      <c r="B104" s="5" t="s">
        <v>181</v>
      </c>
      <c r="C104" s="4">
        <v>13</v>
      </c>
      <c r="D104" s="2">
        <v>1</v>
      </c>
      <c r="E104" s="4"/>
      <c r="F104" s="4"/>
      <c r="G104" s="4">
        <v>10</v>
      </c>
      <c r="H104" s="4">
        <v>3</v>
      </c>
      <c r="I104" s="4"/>
      <c r="J104" s="4"/>
      <c r="L104" s="10">
        <f t="shared" si="3"/>
        <v>0</v>
      </c>
      <c r="M104" s="30"/>
      <c r="N104" s="6"/>
      <c r="O104" s="7"/>
      <c r="P104" s="7"/>
    </row>
    <row r="105" spans="2:16" ht="15" thickBot="1">
      <c r="B105" s="5" t="s">
        <v>190</v>
      </c>
      <c r="C105" s="4">
        <v>13</v>
      </c>
      <c r="D105" s="4"/>
      <c r="E105" s="4"/>
      <c r="F105" s="4"/>
      <c r="G105" s="4"/>
      <c r="H105" s="4">
        <v>13</v>
      </c>
      <c r="I105" s="4"/>
      <c r="J105" s="4"/>
      <c r="L105" s="10">
        <f t="shared" si="3"/>
        <v>0</v>
      </c>
      <c r="M105" s="30"/>
      <c r="N105" s="6"/>
      <c r="O105" s="7"/>
      <c r="P105" s="7"/>
    </row>
    <row r="106" spans="2:16" ht="15" thickBot="1">
      <c r="B106" s="5" t="s">
        <v>38</v>
      </c>
      <c r="C106" s="4">
        <v>12</v>
      </c>
      <c r="D106" s="2">
        <v>4</v>
      </c>
      <c r="E106" s="4"/>
      <c r="F106" s="4"/>
      <c r="G106" s="4"/>
      <c r="H106" s="4">
        <v>12</v>
      </c>
      <c r="I106" s="4"/>
      <c r="J106" s="4">
        <v>2.5</v>
      </c>
      <c r="L106" s="10">
        <f t="shared" si="3"/>
        <v>0</v>
      </c>
      <c r="M106" s="30"/>
      <c r="N106" s="6"/>
      <c r="O106" s="7"/>
      <c r="P106" s="7"/>
    </row>
    <row r="107" spans="2:16" ht="15" thickBot="1">
      <c r="B107" s="5" t="s">
        <v>144</v>
      </c>
      <c r="C107" s="4">
        <v>12</v>
      </c>
      <c r="D107" s="2">
        <v>1</v>
      </c>
      <c r="E107" s="4"/>
      <c r="F107" s="4"/>
      <c r="G107" s="4"/>
      <c r="H107" s="4">
        <v>12</v>
      </c>
      <c r="I107" s="4"/>
      <c r="J107" s="4">
        <v>1</v>
      </c>
      <c r="L107" s="10">
        <f t="shared" si="3"/>
        <v>0</v>
      </c>
      <c r="M107" s="30"/>
      <c r="N107" s="6"/>
      <c r="O107" s="7"/>
      <c r="P107" s="7"/>
    </row>
    <row r="108" spans="2:16" ht="15" thickBot="1">
      <c r="B108" s="5" t="s">
        <v>121</v>
      </c>
      <c r="C108" s="4">
        <v>12</v>
      </c>
      <c r="D108" s="4"/>
      <c r="E108" s="4"/>
      <c r="F108" s="4"/>
      <c r="G108" s="4">
        <v>2</v>
      </c>
      <c r="H108" s="4">
        <v>10</v>
      </c>
      <c r="I108" s="4"/>
      <c r="J108" s="4">
        <v>4.0999999999999996</v>
      </c>
      <c r="L108" s="10">
        <f t="shared" si="3"/>
        <v>0</v>
      </c>
      <c r="M108" s="30"/>
      <c r="N108" s="6"/>
      <c r="O108" s="7"/>
      <c r="P108" s="7"/>
    </row>
    <row r="109" spans="2:16" ht="15" thickBot="1">
      <c r="B109" s="5" t="s">
        <v>175</v>
      </c>
      <c r="C109" s="4">
        <v>11</v>
      </c>
      <c r="D109" s="4"/>
      <c r="E109" s="4"/>
      <c r="F109" s="4"/>
      <c r="G109" s="4"/>
      <c r="H109" s="4">
        <v>11</v>
      </c>
      <c r="I109" s="4"/>
      <c r="J109" s="4"/>
      <c r="L109" s="10">
        <f t="shared" si="3"/>
        <v>0</v>
      </c>
      <c r="M109" s="30"/>
      <c r="N109" s="6"/>
      <c r="O109" s="7"/>
      <c r="P109" s="7"/>
    </row>
    <row r="110" spans="2:16" ht="15" thickBot="1">
      <c r="B110" s="5" t="s">
        <v>159</v>
      </c>
      <c r="C110" s="4">
        <v>11</v>
      </c>
      <c r="D110" s="2">
        <v>3</v>
      </c>
      <c r="E110" s="4"/>
      <c r="F110" s="4"/>
      <c r="G110" s="4"/>
      <c r="H110" s="4">
        <v>11</v>
      </c>
      <c r="I110" s="4"/>
      <c r="J110" s="4">
        <v>0.3</v>
      </c>
      <c r="L110" s="10">
        <f t="shared" si="3"/>
        <v>0</v>
      </c>
      <c r="M110" s="30"/>
      <c r="N110" s="6"/>
      <c r="O110" s="7"/>
      <c r="P110" s="7"/>
    </row>
    <row r="111" spans="2:16" ht="15" thickBot="1">
      <c r="B111" s="5" t="s">
        <v>141</v>
      </c>
      <c r="C111" s="4">
        <v>10</v>
      </c>
      <c r="D111" s="2">
        <v>2</v>
      </c>
      <c r="E111" s="4"/>
      <c r="F111" s="4"/>
      <c r="G111" s="4">
        <v>3</v>
      </c>
      <c r="H111" s="4">
        <v>7</v>
      </c>
      <c r="I111" s="4"/>
      <c r="J111" s="4">
        <v>0.1</v>
      </c>
      <c r="L111" s="10">
        <f t="shared" si="3"/>
        <v>0</v>
      </c>
      <c r="M111" s="30"/>
      <c r="N111" s="6"/>
      <c r="O111" s="7"/>
      <c r="P111" s="7"/>
    </row>
    <row r="112" spans="2:16" ht="15" thickBot="1">
      <c r="B112" s="5" t="s">
        <v>152</v>
      </c>
      <c r="C112" s="4">
        <v>10</v>
      </c>
      <c r="D112" s="2">
        <v>5</v>
      </c>
      <c r="E112" s="4"/>
      <c r="F112" s="4"/>
      <c r="G112" s="4"/>
      <c r="H112" s="4">
        <v>10</v>
      </c>
      <c r="I112" s="4"/>
      <c r="J112" s="4">
        <v>0.4</v>
      </c>
      <c r="L112" s="10">
        <f t="shared" si="3"/>
        <v>0</v>
      </c>
      <c r="M112" s="30"/>
      <c r="N112" s="6"/>
      <c r="O112" s="7"/>
      <c r="P112" s="7"/>
    </row>
    <row r="113" spans="2:16" ht="15" thickBot="1">
      <c r="B113" s="5" t="s">
        <v>173</v>
      </c>
      <c r="C113" s="4">
        <v>9</v>
      </c>
      <c r="D113" s="4"/>
      <c r="E113" s="4"/>
      <c r="F113" s="4"/>
      <c r="G113" s="4"/>
      <c r="H113" s="4">
        <v>9</v>
      </c>
      <c r="I113" s="4"/>
      <c r="J113" s="4"/>
      <c r="L113" s="10">
        <f t="shared" si="3"/>
        <v>0</v>
      </c>
      <c r="M113" s="30"/>
      <c r="N113" s="6"/>
      <c r="O113" s="7"/>
      <c r="P113" s="7"/>
    </row>
    <row r="114" spans="2:16" ht="15" thickBot="1">
      <c r="B114" s="5" t="s">
        <v>114</v>
      </c>
      <c r="C114" s="4">
        <v>9</v>
      </c>
      <c r="D114" s="2">
        <v>1</v>
      </c>
      <c r="E114" s="4"/>
      <c r="F114" s="4"/>
      <c r="G114" s="4"/>
      <c r="H114" s="4">
        <v>9</v>
      </c>
      <c r="I114" s="4">
        <v>1</v>
      </c>
      <c r="J114" s="4">
        <v>1.3</v>
      </c>
      <c r="L114" s="10">
        <f t="shared" si="3"/>
        <v>0.1111111111111111</v>
      </c>
      <c r="M114" s="30"/>
      <c r="N114" s="6"/>
      <c r="O114" s="7"/>
      <c r="P114" s="7"/>
    </row>
    <row r="115" spans="2:16" ht="15" thickBot="1">
      <c r="B115" s="5" t="s">
        <v>158</v>
      </c>
      <c r="C115" s="4">
        <v>9</v>
      </c>
      <c r="D115" s="4"/>
      <c r="E115" s="4"/>
      <c r="F115" s="4"/>
      <c r="G115" s="4"/>
      <c r="H115" s="4">
        <v>9</v>
      </c>
      <c r="I115" s="4"/>
      <c r="J115" s="4"/>
      <c r="L115" s="10">
        <f t="shared" si="3"/>
        <v>0</v>
      </c>
      <c r="M115" s="30"/>
      <c r="N115" s="6"/>
      <c r="O115" s="7"/>
      <c r="P115" s="7"/>
    </row>
    <row r="116" spans="2:16" ht="15" thickBot="1">
      <c r="B116" s="5" t="s">
        <v>128</v>
      </c>
      <c r="C116" s="4">
        <v>8</v>
      </c>
      <c r="D116" s="4"/>
      <c r="E116" s="4">
        <v>1</v>
      </c>
      <c r="F116" s="4"/>
      <c r="G116" s="4"/>
      <c r="H116" s="4">
        <v>7</v>
      </c>
      <c r="I116" s="4"/>
      <c r="J116" s="4">
        <v>0.4</v>
      </c>
      <c r="L116" s="10">
        <f t="shared" si="3"/>
        <v>0.125</v>
      </c>
      <c r="M116" s="30"/>
      <c r="N116" s="6"/>
      <c r="O116" s="7"/>
      <c r="P116" s="7"/>
    </row>
    <row r="117" spans="2:16" ht="15" thickBot="1">
      <c r="B117" s="5" t="s">
        <v>162</v>
      </c>
      <c r="C117" s="4">
        <v>8</v>
      </c>
      <c r="D117" s="2">
        <v>2</v>
      </c>
      <c r="E117" s="4"/>
      <c r="F117" s="4"/>
      <c r="G117" s="4"/>
      <c r="H117" s="4">
        <v>8</v>
      </c>
      <c r="I117" s="4"/>
      <c r="J117" s="4">
        <v>0.8</v>
      </c>
      <c r="L117" s="10">
        <f t="shared" si="3"/>
        <v>0</v>
      </c>
      <c r="M117" s="30"/>
      <c r="N117" s="6"/>
      <c r="O117" s="7"/>
      <c r="P117" s="7"/>
    </row>
    <row r="118" spans="2:16" ht="15" thickBot="1">
      <c r="B118" s="5" t="s">
        <v>138</v>
      </c>
      <c r="C118" s="4">
        <v>7</v>
      </c>
      <c r="D118" s="4"/>
      <c r="E118" s="4">
        <v>1</v>
      </c>
      <c r="F118" s="4"/>
      <c r="G118" s="4"/>
      <c r="H118" s="4">
        <v>6</v>
      </c>
      <c r="I118" s="4"/>
      <c r="J118" s="4"/>
      <c r="L118" s="10">
        <f t="shared" si="3"/>
        <v>0.14285714285714285</v>
      </c>
      <c r="M118" s="30"/>
      <c r="N118" s="6"/>
      <c r="O118" s="7"/>
      <c r="P118" s="7"/>
    </row>
    <row r="119" spans="2:16" ht="15" thickBot="1">
      <c r="B119" s="5" t="s">
        <v>166</v>
      </c>
      <c r="C119" s="4">
        <v>7</v>
      </c>
      <c r="D119" s="2">
        <v>1</v>
      </c>
      <c r="E119" s="4"/>
      <c r="F119" s="4"/>
      <c r="G119" s="4"/>
      <c r="H119" s="4">
        <v>7</v>
      </c>
      <c r="I119" s="4"/>
      <c r="J119" s="4">
        <v>0.2</v>
      </c>
      <c r="L119" s="10">
        <f t="shared" si="3"/>
        <v>0</v>
      </c>
      <c r="M119" s="30"/>
      <c r="N119" s="6"/>
      <c r="O119" s="7"/>
      <c r="P119" s="7"/>
    </row>
    <row r="120" spans="2:16" ht="15" thickBot="1">
      <c r="B120" s="5" t="s">
        <v>172</v>
      </c>
      <c r="C120" s="4">
        <v>7</v>
      </c>
      <c r="D120" s="4"/>
      <c r="E120" s="4"/>
      <c r="F120" s="4"/>
      <c r="G120" s="4"/>
      <c r="H120" s="4">
        <v>7</v>
      </c>
      <c r="I120" s="4"/>
      <c r="J120" s="4">
        <v>0.5</v>
      </c>
      <c r="L120" s="10">
        <f t="shared" si="3"/>
        <v>0</v>
      </c>
      <c r="M120" s="30"/>
      <c r="N120" s="6"/>
      <c r="O120" s="7"/>
      <c r="P120" s="7"/>
    </row>
    <row r="121" spans="2:16" ht="21.6" thickBot="1">
      <c r="B121" s="5" t="s">
        <v>160</v>
      </c>
      <c r="C121" s="4">
        <v>6</v>
      </c>
      <c r="D121" s="4"/>
      <c r="E121" s="4"/>
      <c r="F121" s="4"/>
      <c r="G121" s="4"/>
      <c r="H121" s="4">
        <v>6</v>
      </c>
      <c r="I121" s="4"/>
      <c r="J121" s="4"/>
      <c r="L121" s="10">
        <f t="shared" si="3"/>
        <v>0</v>
      </c>
      <c r="M121" s="30"/>
      <c r="N121" s="6"/>
      <c r="O121" s="7"/>
      <c r="P121" s="7"/>
    </row>
    <row r="122" spans="2:16" ht="15" thickBot="1">
      <c r="B122" s="5" t="s">
        <v>133</v>
      </c>
      <c r="C122" s="4">
        <v>6</v>
      </c>
      <c r="D122" s="2">
        <v>1</v>
      </c>
      <c r="E122" s="4"/>
      <c r="F122" s="4"/>
      <c r="G122" s="4"/>
      <c r="H122" s="4">
        <v>6</v>
      </c>
      <c r="I122" s="4"/>
      <c r="J122" s="4">
        <v>0.1</v>
      </c>
      <c r="L122" s="10">
        <f t="shared" si="3"/>
        <v>0</v>
      </c>
      <c r="M122" s="30"/>
      <c r="N122" s="6"/>
      <c r="O122" s="7"/>
      <c r="P122" s="7"/>
    </row>
    <row r="123" spans="2:16" ht="15" thickBot="1">
      <c r="B123" s="5" t="s">
        <v>170</v>
      </c>
      <c r="C123" s="4">
        <v>6</v>
      </c>
      <c r="D123" s="4"/>
      <c r="E123" s="4"/>
      <c r="F123" s="4"/>
      <c r="G123" s="4"/>
      <c r="H123" s="4">
        <v>6</v>
      </c>
      <c r="I123" s="4"/>
      <c r="J123" s="4"/>
      <c r="L123" s="10">
        <f t="shared" si="3"/>
        <v>0</v>
      </c>
      <c r="M123" s="30"/>
      <c r="N123" s="6"/>
      <c r="O123" s="7"/>
      <c r="P123" s="7"/>
    </row>
    <row r="124" spans="2:16" ht="15" thickBot="1">
      <c r="B124" s="5" t="s">
        <v>96</v>
      </c>
      <c r="C124" s="4">
        <v>5</v>
      </c>
      <c r="D124" s="2">
        <v>1</v>
      </c>
      <c r="E124" s="4"/>
      <c r="F124" s="4"/>
      <c r="G124" s="4"/>
      <c r="H124" s="4">
        <v>5</v>
      </c>
      <c r="I124" s="4"/>
      <c r="J124" s="4">
        <v>0.4</v>
      </c>
      <c r="L124" s="10">
        <f t="shared" si="3"/>
        <v>0</v>
      </c>
      <c r="M124" s="30"/>
      <c r="N124" s="6"/>
      <c r="O124" s="7"/>
      <c r="P124" s="7"/>
    </row>
    <row r="125" spans="2:16" ht="15" thickBot="1">
      <c r="B125" s="5" t="s">
        <v>231</v>
      </c>
      <c r="C125" s="4">
        <v>5</v>
      </c>
      <c r="D125" s="2">
        <v>2</v>
      </c>
      <c r="E125" s="4"/>
      <c r="F125" s="4"/>
      <c r="G125" s="4"/>
      <c r="H125" s="4">
        <v>5</v>
      </c>
      <c r="I125" s="4"/>
      <c r="J125" s="4"/>
      <c r="L125" s="10">
        <f t="shared" si="3"/>
        <v>0</v>
      </c>
      <c r="M125" s="30"/>
      <c r="N125" s="6"/>
      <c r="O125" s="7"/>
      <c r="P125" s="7"/>
    </row>
    <row r="126" spans="2:16" ht="15" thickBot="1">
      <c r="B126" s="5" t="s">
        <v>194</v>
      </c>
      <c r="C126" s="4">
        <v>5</v>
      </c>
      <c r="D126" s="2">
        <v>1</v>
      </c>
      <c r="E126" s="4"/>
      <c r="F126" s="4"/>
      <c r="G126" s="4"/>
      <c r="H126" s="4">
        <v>5</v>
      </c>
      <c r="I126" s="4"/>
      <c r="J126" s="4">
        <v>1.5</v>
      </c>
      <c r="L126" s="10">
        <f t="shared" si="3"/>
        <v>0</v>
      </c>
      <c r="M126" s="30"/>
      <c r="N126" s="6"/>
      <c r="O126" s="7"/>
      <c r="P126" s="7"/>
    </row>
    <row r="127" spans="2:16" ht="15" thickBot="1">
      <c r="B127" s="5" t="s">
        <v>230</v>
      </c>
      <c r="C127" s="4">
        <v>5</v>
      </c>
      <c r="D127" s="4"/>
      <c r="E127" s="4"/>
      <c r="F127" s="4"/>
      <c r="G127" s="4"/>
      <c r="H127" s="4">
        <v>5</v>
      </c>
      <c r="I127" s="4"/>
      <c r="J127" s="4">
        <v>1.7</v>
      </c>
      <c r="L127" s="10">
        <f t="shared" si="3"/>
        <v>0</v>
      </c>
      <c r="M127" s="30"/>
      <c r="N127" s="6"/>
      <c r="O127" s="7"/>
      <c r="P127" s="7"/>
    </row>
    <row r="128" spans="2:16" ht="21.6" thickBot="1">
      <c r="B128" s="5" t="s">
        <v>108</v>
      </c>
      <c r="C128" s="4">
        <v>5</v>
      </c>
      <c r="D128" s="2">
        <v>1</v>
      </c>
      <c r="E128" s="4"/>
      <c r="F128" s="4"/>
      <c r="G128" s="4"/>
      <c r="H128" s="4">
        <v>5</v>
      </c>
      <c r="I128" s="4"/>
      <c r="J128" s="4">
        <v>3.6</v>
      </c>
      <c r="L128" s="10">
        <f t="shared" si="3"/>
        <v>0</v>
      </c>
      <c r="M128" s="30"/>
      <c r="N128" s="6"/>
      <c r="O128" s="7"/>
      <c r="P128" s="7"/>
    </row>
    <row r="129" spans="2:16" ht="15" thickBot="1">
      <c r="B129" s="5" t="s">
        <v>163</v>
      </c>
      <c r="C129" s="4">
        <v>4</v>
      </c>
      <c r="D129" s="4"/>
      <c r="E129" s="4"/>
      <c r="F129" s="4"/>
      <c r="G129" s="4"/>
      <c r="H129" s="4">
        <v>4</v>
      </c>
      <c r="I129" s="4"/>
      <c r="J129" s="4">
        <v>0.2</v>
      </c>
      <c r="L129" s="10">
        <f t="shared" si="3"/>
        <v>0</v>
      </c>
      <c r="M129" s="30"/>
      <c r="N129" s="6"/>
      <c r="O129" s="7"/>
      <c r="P129" s="7"/>
    </row>
    <row r="130" spans="2:16" ht="15" thickBot="1">
      <c r="B130" s="5" t="s">
        <v>118</v>
      </c>
      <c r="C130" s="4">
        <v>4</v>
      </c>
      <c r="D130" s="2">
        <v>1</v>
      </c>
      <c r="E130" s="4"/>
      <c r="F130" s="4"/>
      <c r="G130" s="4"/>
      <c r="H130" s="4">
        <v>4</v>
      </c>
      <c r="I130" s="4"/>
      <c r="J130" s="4">
        <v>0.1</v>
      </c>
      <c r="L130" s="10">
        <f t="shared" si="3"/>
        <v>0</v>
      </c>
      <c r="M130" s="30"/>
      <c r="N130" s="6"/>
      <c r="O130" s="7"/>
      <c r="P130" s="7"/>
    </row>
    <row r="131" spans="2:16" ht="15" thickBot="1">
      <c r="B131" s="5" t="s">
        <v>201</v>
      </c>
      <c r="C131" s="4">
        <v>4</v>
      </c>
      <c r="D131" s="2">
        <v>1</v>
      </c>
      <c r="E131" s="4"/>
      <c r="F131" s="4"/>
      <c r="G131" s="4"/>
      <c r="H131" s="4">
        <v>4</v>
      </c>
      <c r="I131" s="4"/>
      <c r="J131" s="4"/>
      <c r="L131" s="10">
        <f t="shared" ref="L131:L148" si="4">(E131+I131)/C131</f>
        <v>0</v>
      </c>
      <c r="M131" s="30"/>
      <c r="N131" s="6"/>
      <c r="O131" s="7"/>
      <c r="P131" s="7"/>
    </row>
    <row r="132" spans="2:16" ht="15" thickBot="1">
      <c r="B132" s="5" t="s">
        <v>140</v>
      </c>
      <c r="C132" s="4">
        <v>3</v>
      </c>
      <c r="D132" s="2">
        <v>1</v>
      </c>
      <c r="E132" s="4"/>
      <c r="F132" s="4"/>
      <c r="G132" s="4">
        <v>1</v>
      </c>
      <c r="H132" s="4">
        <v>2</v>
      </c>
      <c r="I132" s="4"/>
      <c r="J132" s="4"/>
      <c r="L132" s="10">
        <f t="shared" si="4"/>
        <v>0</v>
      </c>
      <c r="M132" s="30"/>
      <c r="N132" s="6"/>
      <c r="O132" s="7"/>
      <c r="P132" s="7"/>
    </row>
    <row r="133" spans="2:16" ht="15" thickBot="1">
      <c r="B133" s="5" t="s">
        <v>50</v>
      </c>
      <c r="C133" s="4">
        <v>3</v>
      </c>
      <c r="D133" s="2">
        <v>1</v>
      </c>
      <c r="E133" s="4"/>
      <c r="F133" s="4"/>
      <c r="G133" s="4"/>
      <c r="H133" s="4">
        <v>3</v>
      </c>
      <c r="I133" s="4"/>
      <c r="J133" s="4"/>
      <c r="L133" s="10">
        <f t="shared" si="4"/>
        <v>0</v>
      </c>
      <c r="M133" s="30"/>
      <c r="N133" s="6"/>
      <c r="O133" s="7"/>
      <c r="P133" s="7"/>
    </row>
    <row r="134" spans="2:16" ht="15" thickBot="1">
      <c r="B134" s="5" t="s">
        <v>199</v>
      </c>
      <c r="C134" s="4">
        <v>3</v>
      </c>
      <c r="D134" s="2">
        <v>1</v>
      </c>
      <c r="E134" s="4"/>
      <c r="F134" s="4"/>
      <c r="G134" s="4"/>
      <c r="H134" s="4">
        <v>3</v>
      </c>
      <c r="I134" s="4"/>
      <c r="J134" s="4"/>
      <c r="L134" s="10">
        <f t="shared" si="4"/>
        <v>0</v>
      </c>
      <c r="M134" s="30"/>
      <c r="N134" s="6"/>
      <c r="O134" s="7"/>
      <c r="P134" s="7"/>
    </row>
    <row r="135" spans="2:16" ht="15" thickBot="1">
      <c r="B135" s="5" t="s">
        <v>168</v>
      </c>
      <c r="C135" s="4">
        <v>3</v>
      </c>
      <c r="D135" s="4"/>
      <c r="E135" s="4"/>
      <c r="F135" s="4"/>
      <c r="G135" s="4"/>
      <c r="H135" s="4">
        <v>3</v>
      </c>
      <c r="I135" s="4"/>
      <c r="J135" s="4"/>
      <c r="L135" s="10">
        <f t="shared" si="4"/>
        <v>0</v>
      </c>
      <c r="M135" s="30"/>
      <c r="N135" s="6"/>
      <c r="O135" s="7"/>
      <c r="P135" s="7"/>
    </row>
    <row r="136" spans="2:16" ht="21.6" thickBot="1">
      <c r="B136" s="5" t="s">
        <v>71</v>
      </c>
      <c r="C136" s="4">
        <v>3</v>
      </c>
      <c r="D136" s="4"/>
      <c r="E136" s="4"/>
      <c r="F136" s="4"/>
      <c r="G136" s="4"/>
      <c r="H136" s="4">
        <v>3</v>
      </c>
      <c r="I136" s="4"/>
      <c r="J136" s="4"/>
      <c r="L136" s="10">
        <f t="shared" si="4"/>
        <v>0</v>
      </c>
      <c r="M136" s="30"/>
      <c r="N136" s="6"/>
      <c r="O136" s="7"/>
      <c r="P136" s="7"/>
    </row>
    <row r="137" spans="2:16" ht="15" thickBot="1">
      <c r="B137" s="5" t="s">
        <v>26</v>
      </c>
      <c r="C137" s="4">
        <v>3</v>
      </c>
      <c r="D137" s="4"/>
      <c r="E137" s="4"/>
      <c r="F137" s="4"/>
      <c r="G137" s="4">
        <v>2</v>
      </c>
      <c r="H137" s="4">
        <v>1</v>
      </c>
      <c r="I137" s="4"/>
      <c r="J137" s="4"/>
      <c r="L137" s="10">
        <f t="shared" si="4"/>
        <v>0</v>
      </c>
      <c r="M137" s="30"/>
      <c r="N137" s="6"/>
      <c r="O137" s="7"/>
      <c r="P137" s="7"/>
    </row>
    <row r="138" spans="2:16" ht="15" thickBot="1">
      <c r="B138" s="5" t="s">
        <v>101</v>
      </c>
      <c r="C138" s="4">
        <v>3</v>
      </c>
      <c r="D138" s="2">
        <v>1</v>
      </c>
      <c r="E138" s="4"/>
      <c r="F138" s="4"/>
      <c r="G138" s="4"/>
      <c r="H138" s="4">
        <v>3</v>
      </c>
      <c r="I138" s="4"/>
      <c r="J138" s="4"/>
      <c r="L138" s="10">
        <f t="shared" si="4"/>
        <v>0</v>
      </c>
      <c r="M138" s="30"/>
      <c r="N138" s="6"/>
      <c r="O138" s="7"/>
      <c r="P138" s="7"/>
    </row>
    <row r="139" spans="2:16" ht="15" thickBot="1">
      <c r="B139" s="5" t="s">
        <v>212</v>
      </c>
      <c r="C139" s="4">
        <v>3</v>
      </c>
      <c r="D139" s="4"/>
      <c r="E139" s="4"/>
      <c r="F139" s="4"/>
      <c r="G139" s="4"/>
      <c r="H139" s="4">
        <v>3</v>
      </c>
      <c r="I139" s="4"/>
      <c r="J139" s="4"/>
      <c r="L139" s="10">
        <f t="shared" si="4"/>
        <v>0</v>
      </c>
      <c r="M139" s="30"/>
      <c r="N139" s="6"/>
      <c r="O139" s="7"/>
      <c r="P139" s="7"/>
    </row>
    <row r="140" spans="2:16" ht="15" thickBot="1">
      <c r="B140" s="5" t="s">
        <v>86</v>
      </c>
      <c r="C140" s="4">
        <v>2</v>
      </c>
      <c r="D140" s="2">
        <v>2</v>
      </c>
      <c r="E140" s="4"/>
      <c r="F140" s="4"/>
      <c r="G140" s="4"/>
      <c r="H140" s="4">
        <v>2</v>
      </c>
      <c r="I140" s="4"/>
      <c r="J140" s="4"/>
      <c r="L140" s="10">
        <f t="shared" si="4"/>
        <v>0</v>
      </c>
      <c r="M140" s="30"/>
      <c r="N140" s="6"/>
      <c r="O140" s="7"/>
      <c r="P140" s="7"/>
    </row>
    <row r="141" spans="2:16" ht="15" thickBot="1">
      <c r="B141" s="5" t="s">
        <v>196</v>
      </c>
      <c r="C141" s="4">
        <v>2</v>
      </c>
      <c r="D141" s="2">
        <v>1</v>
      </c>
      <c r="E141" s="4"/>
      <c r="F141" s="4"/>
      <c r="G141" s="4"/>
      <c r="H141" s="4">
        <v>2</v>
      </c>
      <c r="I141" s="4"/>
      <c r="J141" s="4">
        <v>0.4</v>
      </c>
      <c r="L141" s="10">
        <f t="shared" si="4"/>
        <v>0</v>
      </c>
      <c r="M141" s="30"/>
      <c r="N141" s="6"/>
      <c r="O141" s="7"/>
      <c r="P141" s="7"/>
    </row>
    <row r="142" spans="2:16" ht="15" thickBot="1">
      <c r="B142" s="5" t="s">
        <v>83</v>
      </c>
      <c r="C142" s="4">
        <v>2</v>
      </c>
      <c r="D142" s="2">
        <v>2</v>
      </c>
      <c r="E142" s="4"/>
      <c r="F142" s="4"/>
      <c r="G142" s="4"/>
      <c r="H142" s="4">
        <v>2</v>
      </c>
      <c r="I142" s="4"/>
      <c r="J142" s="4"/>
      <c r="L142" s="10">
        <f t="shared" si="4"/>
        <v>0</v>
      </c>
      <c r="M142" s="30"/>
      <c r="N142" s="6"/>
      <c r="O142" s="7"/>
      <c r="P142" s="7"/>
    </row>
    <row r="143" spans="2:16" ht="15" thickBot="1">
      <c r="B143" s="5" t="s">
        <v>117</v>
      </c>
      <c r="C143" s="4">
        <v>2</v>
      </c>
      <c r="D143" s="4"/>
      <c r="E143" s="4"/>
      <c r="F143" s="4"/>
      <c r="G143" s="4"/>
      <c r="H143" s="4">
        <v>2</v>
      </c>
      <c r="I143" s="4"/>
      <c r="J143" s="4">
        <v>0.8</v>
      </c>
      <c r="L143" s="10">
        <f t="shared" si="4"/>
        <v>0</v>
      </c>
      <c r="M143" s="30"/>
      <c r="N143" s="6"/>
      <c r="O143" s="7"/>
      <c r="P143" s="7"/>
    </row>
    <row r="144" spans="2:16" ht="15" thickBot="1">
      <c r="B144" s="5" t="s">
        <v>195</v>
      </c>
      <c r="C144" s="4">
        <v>2</v>
      </c>
      <c r="D144" s="4"/>
      <c r="E144" s="4"/>
      <c r="F144" s="4"/>
      <c r="G144" s="4"/>
      <c r="H144" s="4">
        <v>2</v>
      </c>
      <c r="I144" s="4"/>
      <c r="J144" s="4"/>
      <c r="L144" s="10">
        <f t="shared" si="4"/>
        <v>0</v>
      </c>
      <c r="M144" s="30"/>
      <c r="N144" s="6"/>
      <c r="O144" s="7"/>
      <c r="P144" s="7"/>
    </row>
    <row r="145" spans="2:16" ht="15" thickBot="1">
      <c r="B145" s="5" t="s">
        <v>182</v>
      </c>
      <c r="C145" s="4">
        <v>2</v>
      </c>
      <c r="D145" s="4"/>
      <c r="E145" s="4"/>
      <c r="F145" s="4"/>
      <c r="G145" s="4"/>
      <c r="H145" s="4">
        <v>2</v>
      </c>
      <c r="I145" s="4"/>
      <c r="J145" s="4"/>
      <c r="L145" s="10">
        <f t="shared" si="4"/>
        <v>0</v>
      </c>
      <c r="M145" s="30"/>
      <c r="N145" s="6"/>
      <c r="O145" s="7"/>
      <c r="P145" s="7"/>
    </row>
    <row r="146" spans="2:16" ht="21.6" thickBot="1">
      <c r="B146" s="5" t="s">
        <v>232</v>
      </c>
      <c r="C146" s="4">
        <v>2</v>
      </c>
      <c r="D146" s="2">
        <v>1</v>
      </c>
      <c r="E146" s="4"/>
      <c r="F146" s="4"/>
      <c r="G146" s="4"/>
      <c r="H146" s="4">
        <v>2</v>
      </c>
      <c r="I146" s="4"/>
      <c r="J146" s="4"/>
      <c r="L146" s="10">
        <f t="shared" si="4"/>
        <v>0</v>
      </c>
      <c r="M146" s="30"/>
      <c r="N146" s="6"/>
      <c r="O146" s="7"/>
      <c r="P146" s="7"/>
    </row>
    <row r="147" spans="2:16" ht="21.6" thickBot="1">
      <c r="B147" s="35" t="s">
        <v>63</v>
      </c>
      <c r="C147" s="33">
        <v>1</v>
      </c>
      <c r="D147" s="33"/>
      <c r="E147" s="33">
        <v>1</v>
      </c>
      <c r="F147" s="33"/>
      <c r="G147" s="33"/>
      <c r="H147" s="33">
        <v>0</v>
      </c>
      <c r="I147" s="33"/>
      <c r="J147" s="33"/>
      <c r="L147" s="10">
        <f t="shared" si="4"/>
        <v>1</v>
      </c>
      <c r="M147" s="30"/>
      <c r="N147" s="6"/>
      <c r="O147" s="7"/>
      <c r="P147" s="7"/>
    </row>
    <row r="148" spans="2:16" ht="15" thickBot="1">
      <c r="B148" s="35" t="s">
        <v>197</v>
      </c>
      <c r="C148" s="33">
        <v>1</v>
      </c>
      <c r="D148" s="33"/>
      <c r="E148" s="33">
        <v>1</v>
      </c>
      <c r="F148" s="33"/>
      <c r="G148" s="33"/>
      <c r="H148" s="33">
        <v>0</v>
      </c>
      <c r="I148" s="33"/>
      <c r="J148" s="33"/>
      <c r="L148" s="10">
        <f t="shared" si="4"/>
        <v>1</v>
      </c>
      <c r="M148" s="30"/>
      <c r="N148" s="6"/>
      <c r="O148" s="7"/>
      <c r="P148" s="7"/>
    </row>
    <row r="149" spans="2:16" ht="15" thickBot="1">
      <c r="B149" s="34" t="s">
        <v>94</v>
      </c>
      <c r="C149" s="32">
        <v>1</v>
      </c>
      <c r="D149" s="32"/>
      <c r="E149" s="32"/>
      <c r="F149" s="32"/>
      <c r="G149" s="32">
        <v>1</v>
      </c>
      <c r="H149" s="32">
        <v>0</v>
      </c>
      <c r="I149" s="32"/>
      <c r="J149" s="32"/>
      <c r="L149" s="10"/>
      <c r="M149" s="30"/>
      <c r="N149" s="6"/>
      <c r="O149" s="7"/>
      <c r="P149" s="7"/>
    </row>
    <row r="150" spans="2:16" ht="21.6" thickBot="1">
      <c r="B150" s="5" t="s">
        <v>125</v>
      </c>
      <c r="C150" s="4">
        <v>1</v>
      </c>
      <c r="D150" s="4"/>
      <c r="E150" s="4"/>
      <c r="F150" s="4"/>
      <c r="G150" s="4"/>
      <c r="H150" s="4">
        <v>1</v>
      </c>
      <c r="I150" s="4"/>
      <c r="J150" s="4"/>
      <c r="L150" s="10"/>
      <c r="M150" s="30"/>
      <c r="N150" s="6"/>
      <c r="O150" s="7"/>
      <c r="P150" s="7"/>
    </row>
    <row r="151" spans="2:16" ht="15" thickBot="1">
      <c r="B151" s="5" t="s">
        <v>183</v>
      </c>
      <c r="C151" s="4">
        <v>1</v>
      </c>
      <c r="D151" s="4"/>
      <c r="E151" s="4"/>
      <c r="F151" s="4"/>
      <c r="G151" s="4"/>
      <c r="H151" s="4">
        <v>1</v>
      </c>
      <c r="I151" s="4"/>
      <c r="J151" s="4"/>
      <c r="L151" s="10"/>
      <c r="M151" s="30"/>
      <c r="N151" s="6"/>
      <c r="O151" s="7"/>
      <c r="P151" s="7"/>
    </row>
    <row r="152" spans="2:16" ht="15" thickBot="1">
      <c r="B152" s="5" t="s">
        <v>186</v>
      </c>
      <c r="C152" s="4">
        <v>1</v>
      </c>
      <c r="D152" s="4"/>
      <c r="E152" s="4"/>
      <c r="F152" s="4"/>
      <c r="G152" s="4"/>
      <c r="H152" s="4">
        <v>1</v>
      </c>
      <c r="I152" s="4"/>
      <c r="J152" s="4">
        <v>0.1</v>
      </c>
      <c r="L152" s="10"/>
      <c r="M152" s="30"/>
      <c r="N152" s="6"/>
      <c r="O152" s="7"/>
      <c r="P152" s="7"/>
    </row>
    <row r="153" spans="2:16" ht="15" thickBot="1">
      <c r="B153" s="5" t="s">
        <v>215</v>
      </c>
      <c r="C153" s="4">
        <v>1</v>
      </c>
      <c r="D153" s="4"/>
      <c r="E153" s="4"/>
      <c r="F153" s="4"/>
      <c r="G153" s="4"/>
      <c r="H153" s="4">
        <v>1</v>
      </c>
      <c r="I153" s="4"/>
      <c r="J153" s="4"/>
      <c r="L153" s="10"/>
      <c r="M153" s="30"/>
      <c r="N153" s="6"/>
      <c r="O153" s="7"/>
      <c r="P153" s="7"/>
    </row>
    <row r="154" spans="2:16" ht="15" thickBot="1">
      <c r="B154" s="5" t="s">
        <v>205</v>
      </c>
      <c r="C154" s="4">
        <v>1</v>
      </c>
      <c r="D154" s="4"/>
      <c r="E154" s="4"/>
      <c r="F154" s="4"/>
      <c r="G154" s="4"/>
      <c r="H154" s="4">
        <v>1</v>
      </c>
      <c r="I154" s="4"/>
      <c r="J154" s="4">
        <v>0.2</v>
      </c>
      <c r="L154" s="10"/>
      <c r="M154" s="30"/>
      <c r="N154" s="6"/>
      <c r="O154" s="7"/>
      <c r="P154" s="7"/>
    </row>
    <row r="155" spans="2:16" ht="15" thickBot="1">
      <c r="B155" s="5" t="s">
        <v>178</v>
      </c>
      <c r="C155" s="4">
        <v>1</v>
      </c>
      <c r="D155" s="4"/>
      <c r="E155" s="4"/>
      <c r="F155" s="4"/>
      <c r="G155" s="4"/>
      <c r="H155" s="4">
        <v>1</v>
      </c>
      <c r="I155" s="4"/>
      <c r="J155" s="4">
        <v>0.2</v>
      </c>
      <c r="L155" s="10"/>
      <c r="M155" s="30"/>
      <c r="N155" s="6"/>
      <c r="O155" s="7"/>
      <c r="P155" s="7"/>
    </row>
    <row r="156" spans="2:16" ht="21.6" thickBot="1">
      <c r="B156" s="5" t="s">
        <v>192</v>
      </c>
      <c r="C156" s="4">
        <v>1</v>
      </c>
      <c r="D156" s="4"/>
      <c r="E156" s="4"/>
      <c r="F156" s="4"/>
      <c r="G156" s="4"/>
      <c r="H156" s="4">
        <v>1</v>
      </c>
      <c r="I156" s="4"/>
      <c r="J156" s="4">
        <v>0.7</v>
      </c>
      <c r="L156" s="10"/>
      <c r="M156" s="30"/>
      <c r="N156" s="6"/>
      <c r="O156" s="7"/>
      <c r="P156" s="7"/>
    </row>
    <row r="157" spans="2:16" ht="15" thickBot="1">
      <c r="B157" s="5" t="s">
        <v>187</v>
      </c>
      <c r="C157" s="4">
        <v>1</v>
      </c>
      <c r="D157" s="4"/>
      <c r="E157" s="4"/>
      <c r="F157" s="4"/>
      <c r="G157" s="4"/>
      <c r="H157" s="4">
        <v>1</v>
      </c>
      <c r="I157" s="4"/>
      <c r="J157" s="4">
        <v>0.4</v>
      </c>
      <c r="L157" s="10"/>
      <c r="M157" s="30"/>
      <c r="N157" s="6"/>
      <c r="O157" s="7"/>
      <c r="P157" s="7"/>
    </row>
    <row r="158" spans="2:16" ht="15" thickBot="1">
      <c r="B158" s="5" t="s">
        <v>216</v>
      </c>
      <c r="C158" s="4">
        <v>1</v>
      </c>
      <c r="D158" s="2">
        <v>1</v>
      </c>
      <c r="E158" s="4"/>
      <c r="F158" s="4"/>
      <c r="G158" s="4"/>
      <c r="H158" s="4">
        <v>1</v>
      </c>
      <c r="I158" s="4"/>
      <c r="J158" s="4">
        <v>0.4</v>
      </c>
      <c r="L158" s="10"/>
      <c r="M158" s="30"/>
      <c r="N158" s="6"/>
      <c r="O158" s="7"/>
      <c r="P158" s="7"/>
    </row>
    <row r="159" spans="2:16" ht="15" thickBot="1">
      <c r="B159" s="5" t="s">
        <v>27</v>
      </c>
      <c r="C159" s="4">
        <v>1</v>
      </c>
      <c r="D159" s="4"/>
      <c r="E159" s="4"/>
      <c r="F159" s="4"/>
      <c r="G159" s="4"/>
      <c r="H159" s="4">
        <v>1</v>
      </c>
      <c r="I159" s="4"/>
      <c r="J159" s="4"/>
      <c r="L159" s="10"/>
      <c r="M159" s="30"/>
      <c r="N159" s="6"/>
      <c r="O159" s="7"/>
      <c r="P159" s="7"/>
    </row>
    <row r="160" spans="2:16" ht="15" thickBot="1">
      <c r="B160" s="5" t="s">
        <v>171</v>
      </c>
      <c r="C160" s="4">
        <v>1</v>
      </c>
      <c r="D160" s="4"/>
      <c r="E160" s="4"/>
      <c r="F160" s="4"/>
      <c r="G160" s="4"/>
      <c r="H160" s="4">
        <v>1</v>
      </c>
      <c r="I160" s="4"/>
      <c r="J160" s="4">
        <v>0.1</v>
      </c>
      <c r="L160" s="10"/>
      <c r="M160" s="30"/>
      <c r="N160" s="6"/>
      <c r="O160" s="7"/>
      <c r="P160" s="7"/>
    </row>
    <row r="161" spans="1:16" ht="15" thickBot="1">
      <c r="B161" s="5" t="s">
        <v>207</v>
      </c>
      <c r="C161" s="4">
        <v>1</v>
      </c>
      <c r="D161" s="4"/>
      <c r="E161" s="4"/>
      <c r="F161" s="4"/>
      <c r="G161" s="4"/>
      <c r="H161" s="4">
        <v>1</v>
      </c>
      <c r="I161" s="4"/>
      <c r="J161" s="4"/>
      <c r="L161" s="10"/>
      <c r="M161" s="30"/>
      <c r="N161" s="6"/>
      <c r="O161" s="7"/>
      <c r="P161" s="7"/>
    </row>
    <row r="162" spans="1:16" ht="15" thickBot="1">
      <c r="B162" s="5" t="s">
        <v>145</v>
      </c>
      <c r="C162" s="4">
        <v>1</v>
      </c>
      <c r="D162" s="4"/>
      <c r="E162" s="4"/>
      <c r="F162" s="4"/>
      <c r="G162" s="4"/>
      <c r="H162" s="4">
        <v>1</v>
      </c>
      <c r="I162" s="4"/>
      <c r="J162" s="4">
        <v>0.2</v>
      </c>
      <c r="L162" s="10"/>
      <c r="M162" s="30"/>
      <c r="N162" s="6"/>
      <c r="O162" s="7"/>
      <c r="P162" s="7"/>
    </row>
    <row r="163" spans="1:16" ht="21.6" thickBot="1">
      <c r="B163" s="5" t="s">
        <v>208</v>
      </c>
      <c r="C163" s="4">
        <v>1</v>
      </c>
      <c r="D163" s="4"/>
      <c r="E163" s="4"/>
      <c r="F163" s="4"/>
      <c r="G163" s="4"/>
      <c r="H163" s="4">
        <v>1</v>
      </c>
      <c r="I163" s="4"/>
      <c r="J163" s="4"/>
      <c r="L163" s="10"/>
      <c r="M163" s="30"/>
      <c r="N163" s="6"/>
      <c r="O163" s="7"/>
      <c r="P163" s="7"/>
    </row>
    <row r="164" spans="1:16" ht="15" thickBot="1">
      <c r="B164" s="5" t="s">
        <v>209</v>
      </c>
      <c r="C164" s="4">
        <v>1</v>
      </c>
      <c r="D164" s="4"/>
      <c r="E164" s="4"/>
      <c r="F164" s="4"/>
      <c r="G164" s="4"/>
      <c r="H164" s="4">
        <v>1</v>
      </c>
      <c r="I164" s="4"/>
      <c r="J164" s="4">
        <v>0.1</v>
      </c>
      <c r="L164" s="10"/>
      <c r="M164" s="30"/>
      <c r="N164" s="6"/>
      <c r="O164" s="7"/>
      <c r="P164" s="7"/>
    </row>
    <row r="165" spans="1:16" ht="15" thickBot="1">
      <c r="B165" s="5" t="s">
        <v>200</v>
      </c>
      <c r="C165" s="4">
        <v>1</v>
      </c>
      <c r="D165" s="4"/>
      <c r="E165" s="4"/>
      <c r="F165" s="4"/>
      <c r="G165" s="4"/>
      <c r="H165" s="4">
        <v>1</v>
      </c>
      <c r="I165" s="4"/>
      <c r="J165" s="4"/>
      <c r="L165" s="10"/>
      <c r="M165" s="30"/>
      <c r="N165" s="6"/>
      <c r="O165" s="7"/>
      <c r="P165" s="7"/>
    </row>
    <row r="166" spans="1:16" ht="15" thickBot="1">
      <c r="B166" s="5" t="s">
        <v>204</v>
      </c>
      <c r="C166" s="4">
        <v>1</v>
      </c>
      <c r="D166" s="4"/>
      <c r="E166" s="4"/>
      <c r="F166" s="4"/>
      <c r="G166" s="4"/>
      <c r="H166" s="4">
        <v>1</v>
      </c>
      <c r="I166" s="4"/>
      <c r="J166" s="4">
        <v>0.9</v>
      </c>
      <c r="L166" s="10"/>
      <c r="M166" s="30"/>
      <c r="N166" s="6"/>
      <c r="O166" s="7"/>
      <c r="P166" s="7"/>
    </row>
    <row r="167" spans="1:16" ht="15" thickBot="1">
      <c r="B167" s="5" t="s">
        <v>185</v>
      </c>
      <c r="C167" s="4">
        <v>1</v>
      </c>
      <c r="D167" s="4"/>
      <c r="E167" s="4"/>
      <c r="F167" s="4"/>
      <c r="G167" s="4"/>
      <c r="H167" s="4">
        <v>1</v>
      </c>
      <c r="I167" s="4"/>
      <c r="J167" s="4"/>
      <c r="L167" s="10"/>
      <c r="M167" s="30"/>
      <c r="N167" s="6"/>
      <c r="O167" s="7"/>
      <c r="P167" s="7"/>
    </row>
    <row r="168" spans="1:16" ht="15" thickBot="1">
      <c r="B168" s="20" t="s">
        <v>180</v>
      </c>
      <c r="C168" s="21">
        <v>1</v>
      </c>
      <c r="D168" s="21"/>
      <c r="E168" s="21"/>
      <c r="F168" s="21"/>
      <c r="G168" s="21"/>
      <c r="H168" s="21">
        <v>1</v>
      </c>
      <c r="I168" s="21"/>
      <c r="J168" s="21">
        <v>0.1</v>
      </c>
      <c r="L168" s="10"/>
      <c r="M168" s="30"/>
      <c r="N168" s="6"/>
      <c r="O168" s="7"/>
      <c r="P168" s="7"/>
    </row>
    <row r="169" spans="1:16">
      <c r="B169" s="23"/>
      <c r="C169" s="24"/>
      <c r="D169" s="25"/>
      <c r="E169" s="24"/>
      <c r="F169" s="24"/>
      <c r="G169" s="24"/>
      <c r="H169" s="24"/>
      <c r="I169" s="24"/>
      <c r="J169" s="24"/>
      <c r="L169" s="10"/>
      <c r="M169" s="30"/>
    </row>
    <row r="170" spans="1:16">
      <c r="A170" t="s">
        <v>227</v>
      </c>
      <c r="C170" s="6">
        <f t="shared" ref="C170:I170" si="5">SUM(C3:C169)</f>
        <v>198178</v>
      </c>
      <c r="D170" s="6">
        <f t="shared" si="5"/>
        <v>15704</v>
      </c>
      <c r="E170" s="6">
        <f t="shared" si="5"/>
        <v>7965</v>
      </c>
      <c r="F170" s="6">
        <f t="shared" si="5"/>
        <v>803</v>
      </c>
      <c r="G170" s="6">
        <f t="shared" si="5"/>
        <v>81729</v>
      </c>
      <c r="H170" s="6">
        <f t="shared" si="5"/>
        <v>108484</v>
      </c>
      <c r="I170" s="6">
        <f t="shared" si="5"/>
        <v>7020</v>
      </c>
      <c r="J170" s="6"/>
      <c r="L170" s="10">
        <f t="shared" ref="L170:L171" si="6">(E170+I170)/C170</f>
        <v>7.5613842101545078E-2</v>
      </c>
      <c r="M170" s="30"/>
      <c r="N170" s="6"/>
      <c r="O170" s="7"/>
      <c r="P170" s="7"/>
    </row>
    <row r="171" spans="1:16">
      <c r="A171" t="s">
        <v>229</v>
      </c>
      <c r="C171" s="6">
        <f>SUM(C4:C169)</f>
        <v>117297</v>
      </c>
      <c r="D171" s="6">
        <f t="shared" ref="D171:I171" si="7">SUM(D4:D169)</f>
        <v>15704</v>
      </c>
      <c r="E171" s="6">
        <f t="shared" si="7"/>
        <v>4739</v>
      </c>
      <c r="F171" s="6">
        <f t="shared" si="7"/>
        <v>803</v>
      </c>
      <c r="G171" s="6">
        <f t="shared" si="7"/>
        <v>13010</v>
      </c>
      <c r="H171" s="6">
        <f t="shared" si="7"/>
        <v>99548</v>
      </c>
      <c r="I171" s="6">
        <f t="shared" si="7"/>
        <v>3794</v>
      </c>
      <c r="J171" s="6"/>
      <c r="L171" s="10">
        <f t="shared" si="6"/>
        <v>7.2746958575240633E-2</v>
      </c>
      <c r="M171" s="30"/>
      <c r="N171" s="6"/>
      <c r="O171" s="7"/>
      <c r="P171" s="7"/>
    </row>
  </sheetData>
  <hyperlinks>
    <hyperlink ref="B3" r:id="rId1" display="https://www.worldometers.info/coronavirus/country/china/" xr:uid="{FA2EDF84-2CA1-43A3-A50A-728FCEBC19A1}"/>
    <hyperlink ref="B4" r:id="rId2" display="https://www.worldometers.info/coronavirus/country/italy/" xr:uid="{1D441CB0-8668-43D6-A8C8-B0CBCA0D99B2}"/>
    <hyperlink ref="B5" r:id="rId3" display="https://www.worldometers.info/coronavirus/country/iran/" xr:uid="{3DCE121F-547D-4416-B2F4-FE435A30BC7C}"/>
    <hyperlink ref="B6" r:id="rId4" display="https://www.worldometers.info/coronavirus/country/spain/" xr:uid="{54296F9C-5DFE-496C-B43E-04CD6A6F1A09}"/>
    <hyperlink ref="B7" r:id="rId5" display="https://www.worldometers.info/coronavirus/country/germany/" xr:uid="{4DF12983-FF75-4770-97F2-EF89F86E9D47}"/>
    <hyperlink ref="B8" r:id="rId6" display="https://www.worldometers.info/coronavirus/country/south-korea/" xr:uid="{97C1D408-2555-4FEF-8D1B-07D840617073}"/>
    <hyperlink ref="B9" r:id="rId7" display="https://www.worldometers.info/coronavirus/country/france/" xr:uid="{41D3DEF8-A709-46AC-8595-88DBECFA0B92}"/>
    <hyperlink ref="B10" r:id="rId8" display="https://www.worldometers.info/coronavirus/country/us/" xr:uid="{F7361200-F96A-4D65-9688-F8004736D878}"/>
    <hyperlink ref="B12" r:id="rId9" display="https://www.worldometers.info/coronavirus/country/uk/" xr:uid="{29D0AE79-9CDB-4508-A84F-2285B92F6E29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E78EF-F5CA-4B65-A2D0-575513FFB2A1}">
  <dimension ref="A1:M171"/>
  <sheetViews>
    <sheetView zoomScale="90" zoomScaleNormal="90" workbookViewId="0">
      <pane xSplit="2" ySplit="1" topLeftCell="C2" activePane="bottomRight" state="frozen"/>
      <selection pane="bottomRight" activeCell="C2" sqref="C2"/>
      <selection pane="bottomLeft" activeCell="A2" sqref="A2"/>
      <selection pane="topRight" activeCell="C1" sqref="C1"/>
    </sheetView>
  </sheetViews>
  <sheetFormatPr defaultRowHeight="14.45"/>
  <cols>
    <col min="2" max="2" width="11.5703125" customWidth="1"/>
    <col min="3" max="4" width="10.5703125" customWidth="1"/>
    <col min="5" max="5" width="11.42578125" customWidth="1"/>
    <col min="6" max="6" width="11.28515625" customWidth="1"/>
    <col min="7" max="7" width="15.42578125" customWidth="1"/>
    <col min="8" max="8" width="11.5703125" customWidth="1"/>
    <col min="9" max="9" width="13.42578125" customWidth="1"/>
    <col min="10" max="10" width="25" customWidth="1"/>
    <col min="12" max="12" width="27.42578125" style="8" customWidth="1"/>
    <col min="13" max="13" width="9.42578125" style="29" customWidth="1"/>
  </cols>
  <sheetData>
    <row r="1" spans="2:13" ht="15" thickBot="1"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L1" s="8" t="s">
        <v>13</v>
      </c>
    </row>
    <row r="2" spans="2:13" ht="15" thickBot="1">
      <c r="B2" s="36"/>
      <c r="C2" s="37"/>
      <c r="D2" s="37"/>
      <c r="E2" s="37"/>
      <c r="F2" s="37"/>
      <c r="G2" s="37"/>
      <c r="H2" s="37"/>
      <c r="I2" s="37"/>
      <c r="J2" s="38"/>
    </row>
    <row r="3" spans="2:13" ht="15" thickBot="1">
      <c r="B3" s="18" t="s">
        <v>147</v>
      </c>
      <c r="C3" s="15">
        <v>80881</v>
      </c>
      <c r="D3" s="2">
        <v>21</v>
      </c>
      <c r="E3" s="15">
        <v>3226</v>
      </c>
      <c r="F3" s="3">
        <v>13</v>
      </c>
      <c r="G3" s="15">
        <v>68688</v>
      </c>
      <c r="H3" s="15">
        <v>8967</v>
      </c>
      <c r="I3" s="15">
        <v>3226</v>
      </c>
      <c r="J3" s="16">
        <v>56.2</v>
      </c>
      <c r="L3" s="10">
        <f t="shared" ref="L3:L34" si="0">(E3+I3)/C3</f>
        <v>7.9771516178088794E-2</v>
      </c>
      <c r="M3" s="30"/>
    </row>
    <row r="4" spans="2:13" ht="15" thickBot="1">
      <c r="B4" s="17" t="s">
        <v>62</v>
      </c>
      <c r="C4" s="1">
        <v>27980</v>
      </c>
      <c r="D4" s="14">
        <v>3233</v>
      </c>
      <c r="E4" s="1">
        <v>2158</v>
      </c>
      <c r="F4" s="3">
        <v>349</v>
      </c>
      <c r="G4" s="1">
        <v>2749</v>
      </c>
      <c r="H4" s="1">
        <v>23073</v>
      </c>
      <c r="I4" s="1">
        <v>1851</v>
      </c>
      <c r="J4" s="4"/>
      <c r="L4" s="10">
        <f t="shared" si="0"/>
        <v>0.1432809149392423</v>
      </c>
      <c r="M4" s="30"/>
    </row>
    <row r="5" spans="2:13" ht="15" thickBot="1">
      <c r="B5" s="17" t="s">
        <v>99</v>
      </c>
      <c r="C5" s="1">
        <v>14991</v>
      </c>
      <c r="D5" s="14">
        <v>1053</v>
      </c>
      <c r="E5" s="4">
        <v>853</v>
      </c>
      <c r="F5" s="3">
        <v>129</v>
      </c>
      <c r="G5" s="1">
        <v>4590</v>
      </c>
      <c r="H5" s="1">
        <v>9548</v>
      </c>
      <c r="I5" s="4"/>
      <c r="J5" s="4">
        <v>178.5</v>
      </c>
      <c r="L5" s="10">
        <f t="shared" si="0"/>
        <v>5.6900807150957244E-2</v>
      </c>
      <c r="M5" s="30"/>
    </row>
    <row r="6" spans="2:13" ht="15" thickBot="1">
      <c r="B6" s="17" t="s">
        <v>79</v>
      </c>
      <c r="C6" s="1">
        <v>9942</v>
      </c>
      <c r="D6" s="14">
        <v>1954</v>
      </c>
      <c r="E6" s="4">
        <v>342</v>
      </c>
      <c r="F6" s="3">
        <v>48</v>
      </c>
      <c r="G6" s="4">
        <v>530</v>
      </c>
      <c r="H6" s="1">
        <v>9070</v>
      </c>
      <c r="I6" s="4">
        <v>272</v>
      </c>
      <c r="J6" s="4">
        <v>212.6</v>
      </c>
      <c r="L6" s="10">
        <f t="shared" si="0"/>
        <v>6.1758197545765441E-2</v>
      </c>
      <c r="M6" s="30"/>
    </row>
    <row r="7" spans="2:13" ht="15" thickBot="1">
      <c r="B7" s="17" t="s">
        <v>29</v>
      </c>
      <c r="C7" s="1">
        <v>8236</v>
      </c>
      <c r="D7" s="2">
        <v>74</v>
      </c>
      <c r="E7" s="4">
        <v>75</v>
      </c>
      <c r="F7" s="4"/>
      <c r="G7" s="1">
        <v>1137</v>
      </c>
      <c r="H7" s="1">
        <v>7024</v>
      </c>
      <c r="I7" s="4">
        <v>59</v>
      </c>
      <c r="J7" s="4">
        <v>160.6</v>
      </c>
      <c r="L7" s="10">
        <f t="shared" si="0"/>
        <v>1.6270033997085966E-2</v>
      </c>
      <c r="M7" s="30"/>
    </row>
    <row r="8" spans="2:13" s="11" customFormat="1" ht="15" thickBot="1">
      <c r="B8" s="17" t="s">
        <v>52</v>
      </c>
      <c r="C8" s="1">
        <v>7272</v>
      </c>
      <c r="D8" s="14">
        <v>1459</v>
      </c>
      <c r="E8" s="4">
        <v>17</v>
      </c>
      <c r="F8" s="3">
        <v>4</v>
      </c>
      <c r="G8" s="4">
        <v>67</v>
      </c>
      <c r="H8" s="1">
        <v>7188</v>
      </c>
      <c r="I8" s="4">
        <v>2</v>
      </c>
      <c r="J8" s="4">
        <v>86.8</v>
      </c>
      <c r="L8" s="10">
        <f t="shared" si="0"/>
        <v>2.6127612761276129E-3</v>
      </c>
      <c r="M8" s="30"/>
    </row>
    <row r="9" spans="2:13" ht="15" thickBot="1">
      <c r="B9" s="17" t="s">
        <v>95</v>
      </c>
      <c r="C9" s="1">
        <v>6633</v>
      </c>
      <c r="D9" s="14">
        <v>1210</v>
      </c>
      <c r="E9" s="4">
        <v>148</v>
      </c>
      <c r="F9" s="3">
        <v>21</v>
      </c>
      <c r="G9" s="4">
        <v>12</v>
      </c>
      <c r="H9" s="1">
        <v>6473</v>
      </c>
      <c r="I9" s="4">
        <v>400</v>
      </c>
      <c r="J9" s="4">
        <v>101.6</v>
      </c>
      <c r="L9" s="10">
        <f t="shared" si="0"/>
        <v>8.2617216945575153E-2</v>
      </c>
      <c r="M9" s="30"/>
    </row>
    <row r="10" spans="2:13" ht="15" thickBot="1">
      <c r="B10" s="17" t="s">
        <v>73</v>
      </c>
      <c r="C10" s="1">
        <v>4663</v>
      </c>
      <c r="D10" s="2">
        <v>983</v>
      </c>
      <c r="E10" s="4">
        <v>86</v>
      </c>
      <c r="F10" s="3">
        <v>18</v>
      </c>
      <c r="G10" s="4">
        <v>74</v>
      </c>
      <c r="H10" s="1">
        <v>4503</v>
      </c>
      <c r="I10" s="4">
        <v>12</v>
      </c>
      <c r="J10" s="4">
        <v>14.1</v>
      </c>
      <c r="L10" s="10">
        <f t="shared" si="0"/>
        <v>2.1016512974479949E-2</v>
      </c>
      <c r="M10" s="30"/>
    </row>
    <row r="11" spans="2:13" ht="15" thickBot="1">
      <c r="B11" s="5" t="s">
        <v>46</v>
      </c>
      <c r="C11" s="1">
        <v>2353</v>
      </c>
      <c r="D11" s="2">
        <v>136</v>
      </c>
      <c r="E11" s="4">
        <v>19</v>
      </c>
      <c r="F11" s="3">
        <v>5</v>
      </c>
      <c r="G11" s="4">
        <v>4</v>
      </c>
      <c r="H11" s="1">
        <v>2330</v>
      </c>
      <c r="I11" s="4"/>
      <c r="J11" s="4">
        <v>271.89999999999998</v>
      </c>
      <c r="L11" s="10">
        <f t="shared" si="0"/>
        <v>8.0747981300467488E-3</v>
      </c>
      <c r="M11" s="30"/>
    </row>
    <row r="12" spans="2:13" ht="15" thickBot="1">
      <c r="B12" s="17" t="s">
        <v>89</v>
      </c>
      <c r="C12" s="1">
        <v>1543</v>
      </c>
      <c r="D12" s="2">
        <v>152</v>
      </c>
      <c r="E12" s="4">
        <v>55</v>
      </c>
      <c r="F12" s="3">
        <v>20</v>
      </c>
      <c r="G12" s="4">
        <v>52</v>
      </c>
      <c r="H12" s="1">
        <v>1436</v>
      </c>
      <c r="I12" s="4">
        <v>20</v>
      </c>
      <c r="J12" s="4">
        <v>22.7</v>
      </c>
      <c r="L12" s="10">
        <f t="shared" si="0"/>
        <v>4.8606610499027869E-2</v>
      </c>
      <c r="M12" s="30"/>
    </row>
    <row r="13" spans="2:13" ht="15" thickBot="1">
      <c r="B13" s="5" t="s">
        <v>84</v>
      </c>
      <c r="C13" s="1">
        <v>1413</v>
      </c>
      <c r="D13" s="2">
        <v>278</v>
      </c>
      <c r="E13" s="4">
        <v>24</v>
      </c>
      <c r="F13" s="3">
        <v>4</v>
      </c>
      <c r="G13" s="4">
        <v>2</v>
      </c>
      <c r="H13" s="1">
        <v>1387</v>
      </c>
      <c r="I13" s="4">
        <v>45</v>
      </c>
      <c r="J13" s="4">
        <v>82.5</v>
      </c>
      <c r="L13" s="10">
        <f t="shared" si="0"/>
        <v>4.8832271762208071E-2</v>
      </c>
      <c r="M13" s="30"/>
    </row>
    <row r="14" spans="2:13" ht="15" thickBot="1">
      <c r="B14" s="5" t="s">
        <v>31</v>
      </c>
      <c r="C14" s="1">
        <v>1348</v>
      </c>
      <c r="D14" s="2">
        <v>92</v>
      </c>
      <c r="E14" s="4">
        <v>3</v>
      </c>
      <c r="F14" s="4"/>
      <c r="G14" s="4">
        <v>1</v>
      </c>
      <c r="H14" s="1">
        <v>1344</v>
      </c>
      <c r="I14" s="4">
        <v>27</v>
      </c>
      <c r="J14" s="4">
        <v>248.7</v>
      </c>
      <c r="L14" s="10">
        <f t="shared" si="0"/>
        <v>2.2255192878338281E-2</v>
      </c>
      <c r="M14" s="30"/>
    </row>
    <row r="15" spans="2:13" ht="15" thickBot="1">
      <c r="B15" s="5" t="s">
        <v>81</v>
      </c>
      <c r="C15" s="1">
        <v>1121</v>
      </c>
      <c r="D15" s="2">
        <v>81</v>
      </c>
      <c r="E15" s="4">
        <v>7</v>
      </c>
      <c r="F15" s="3">
        <v>4</v>
      </c>
      <c r="G15" s="4">
        <v>1</v>
      </c>
      <c r="H15" s="1">
        <v>1113</v>
      </c>
      <c r="I15" s="4">
        <v>2</v>
      </c>
      <c r="J15" s="4">
        <v>111</v>
      </c>
      <c r="L15" s="10">
        <f t="shared" si="0"/>
        <v>8.0285459411239962E-3</v>
      </c>
      <c r="M15" s="30"/>
    </row>
    <row r="16" spans="2:13" ht="15" thickBot="1">
      <c r="B16" s="5" t="s">
        <v>77</v>
      </c>
      <c r="C16" s="1">
        <v>1058</v>
      </c>
      <c r="D16" s="2">
        <v>172</v>
      </c>
      <c r="E16" s="4">
        <v>10</v>
      </c>
      <c r="F16" s="3">
        <v>6</v>
      </c>
      <c r="G16" s="4">
        <v>1</v>
      </c>
      <c r="H16" s="1">
        <v>1047</v>
      </c>
      <c r="I16" s="4">
        <v>33</v>
      </c>
      <c r="J16" s="4">
        <v>91.3</v>
      </c>
      <c r="L16" s="10">
        <f t="shared" si="0"/>
        <v>4.0642722117202268E-2</v>
      </c>
      <c r="M16" s="30"/>
    </row>
    <row r="17" spans="2:13" ht="15" thickBot="1">
      <c r="B17" s="5" t="s">
        <v>51</v>
      </c>
      <c r="C17" s="1">
        <v>1018</v>
      </c>
      <c r="D17" s="2">
        <v>158</v>
      </c>
      <c r="E17" s="4">
        <v>3</v>
      </c>
      <c r="F17" s="3">
        <v>2</v>
      </c>
      <c r="G17" s="4">
        <v>8</v>
      </c>
      <c r="H17" s="1">
        <v>1007</v>
      </c>
      <c r="I17" s="4">
        <v>12</v>
      </c>
      <c r="J17" s="4">
        <v>113</v>
      </c>
      <c r="L17" s="10">
        <f t="shared" si="0"/>
        <v>1.4734774066797643E-2</v>
      </c>
      <c r="M17" s="30"/>
    </row>
    <row r="18" spans="2:13" s="11" customFormat="1" ht="15" thickBot="1">
      <c r="B18" s="5" t="s">
        <v>54</v>
      </c>
      <c r="C18" s="4">
        <v>914</v>
      </c>
      <c r="D18" s="2">
        <v>50</v>
      </c>
      <c r="E18" s="4">
        <v>4</v>
      </c>
      <c r="F18" s="3">
        <v>2</v>
      </c>
      <c r="G18" s="4">
        <v>1</v>
      </c>
      <c r="H18" s="4">
        <v>909</v>
      </c>
      <c r="I18" s="4">
        <v>10</v>
      </c>
      <c r="J18" s="4">
        <v>157.80000000000001</v>
      </c>
      <c r="L18" s="10">
        <f t="shared" si="0"/>
        <v>1.5317286652078774E-2</v>
      </c>
      <c r="M18" s="30"/>
    </row>
    <row r="19" spans="2:13" ht="15" thickBot="1">
      <c r="B19" s="5" t="s">
        <v>105</v>
      </c>
      <c r="C19" s="4">
        <v>827</v>
      </c>
      <c r="D19" s="4"/>
      <c r="E19" s="4">
        <v>27</v>
      </c>
      <c r="F19" s="3">
        <v>3</v>
      </c>
      <c r="G19" s="4">
        <v>144</v>
      </c>
      <c r="H19" s="4">
        <v>656</v>
      </c>
      <c r="I19" s="4">
        <v>41</v>
      </c>
      <c r="J19" s="4">
        <v>6.5</v>
      </c>
      <c r="L19" s="10">
        <f t="shared" si="0"/>
        <v>8.222490931076179E-2</v>
      </c>
      <c r="M19" s="30"/>
    </row>
    <row r="20" spans="2:13" ht="20.45" thickBot="1">
      <c r="B20" s="19" t="s">
        <v>151</v>
      </c>
      <c r="C20" s="4">
        <v>696</v>
      </c>
      <c r="D20" s="4"/>
      <c r="E20" s="4">
        <v>7</v>
      </c>
      <c r="F20" s="4"/>
      <c r="G20" s="4">
        <v>456</v>
      </c>
      <c r="H20" s="4">
        <v>233</v>
      </c>
      <c r="I20" s="4">
        <v>15</v>
      </c>
      <c r="J20" s="4"/>
      <c r="L20" s="10">
        <f t="shared" si="0"/>
        <v>3.1609195402298854E-2</v>
      </c>
      <c r="M20" s="30"/>
    </row>
    <row r="21" spans="2:13" ht="15" thickBot="1">
      <c r="B21" s="5" t="s">
        <v>76</v>
      </c>
      <c r="C21" s="4">
        <v>566</v>
      </c>
      <c r="D21" s="2">
        <v>138</v>
      </c>
      <c r="E21" s="4"/>
      <c r="F21" s="4"/>
      <c r="G21" s="4">
        <v>42</v>
      </c>
      <c r="H21" s="4">
        <v>524</v>
      </c>
      <c r="I21" s="4">
        <v>9</v>
      </c>
      <c r="J21" s="4">
        <v>17.5</v>
      </c>
      <c r="L21" s="10">
        <f t="shared" si="0"/>
        <v>1.5901060070671377E-2</v>
      </c>
      <c r="M21" s="30"/>
    </row>
    <row r="22" spans="2:13" ht="15" thickBot="1">
      <c r="B22" s="5" t="s">
        <v>43</v>
      </c>
      <c r="C22" s="4">
        <v>441</v>
      </c>
      <c r="D22" s="2">
        <v>100</v>
      </c>
      <c r="E22" s="4">
        <v>4</v>
      </c>
      <c r="F22" s="3">
        <v>3</v>
      </c>
      <c r="G22" s="4">
        <v>11</v>
      </c>
      <c r="H22" s="4">
        <v>426</v>
      </c>
      <c r="I22" s="4">
        <v>1</v>
      </c>
      <c r="J22" s="4">
        <v>11.7</v>
      </c>
      <c r="L22" s="10">
        <f t="shared" si="0"/>
        <v>1.1337868480725623E-2</v>
      </c>
      <c r="M22" s="30"/>
    </row>
    <row r="23" spans="2:13" s="11" customFormat="1" ht="15" thickBot="1">
      <c r="B23" s="5" t="s">
        <v>35</v>
      </c>
      <c r="C23" s="4">
        <v>439</v>
      </c>
      <c r="D23" s="2">
        <v>38</v>
      </c>
      <c r="E23" s="4"/>
      <c r="F23" s="4"/>
      <c r="G23" s="4">
        <v>4</v>
      </c>
      <c r="H23" s="4">
        <v>435</v>
      </c>
      <c r="I23" s="4"/>
      <c r="J23" s="4">
        <v>152.4</v>
      </c>
      <c r="L23" s="10">
        <f t="shared" si="0"/>
        <v>0</v>
      </c>
      <c r="M23" s="30"/>
    </row>
    <row r="24" spans="2:13" ht="15" thickBot="1">
      <c r="B24" s="5" t="s">
        <v>25</v>
      </c>
      <c r="C24" s="4">
        <v>401</v>
      </c>
      <c r="D24" s="2">
        <v>101</v>
      </c>
      <c r="E24" s="4">
        <v>5</v>
      </c>
      <c r="F24" s="4"/>
      <c r="G24" s="4">
        <v>27</v>
      </c>
      <c r="H24" s="4">
        <v>369</v>
      </c>
      <c r="I24" s="4">
        <v>1</v>
      </c>
      <c r="J24" s="4">
        <v>15.7</v>
      </c>
      <c r="L24" s="10">
        <f t="shared" si="0"/>
        <v>1.4962593516209476E-2</v>
      </c>
      <c r="M24" s="30"/>
    </row>
    <row r="25" spans="2:13" ht="15" thickBot="1">
      <c r="B25" s="5" t="s">
        <v>69</v>
      </c>
      <c r="C25" s="4">
        <v>352</v>
      </c>
      <c r="D25" s="2">
        <v>21</v>
      </c>
      <c r="E25" s="4">
        <v>4</v>
      </c>
      <c r="F25" s="4"/>
      <c r="G25" s="4">
        <v>8</v>
      </c>
      <c r="H25" s="4">
        <v>340</v>
      </c>
      <c r="I25" s="4">
        <v>5</v>
      </c>
      <c r="J25" s="4">
        <v>33.799999999999997</v>
      </c>
      <c r="L25" s="10">
        <f t="shared" si="0"/>
        <v>2.556818181818182E-2</v>
      </c>
      <c r="M25" s="30"/>
    </row>
    <row r="26" spans="2:13" ht="15" thickBot="1">
      <c r="B26" s="5" t="s">
        <v>48</v>
      </c>
      <c r="C26" s="4">
        <v>344</v>
      </c>
      <c r="D26" s="2">
        <v>51</v>
      </c>
      <c r="E26" s="4"/>
      <c r="F26" s="4"/>
      <c r="G26" s="4">
        <v>3</v>
      </c>
      <c r="H26" s="4">
        <v>341</v>
      </c>
      <c r="I26" s="4">
        <v>2</v>
      </c>
      <c r="J26" s="4">
        <v>32.1</v>
      </c>
      <c r="L26" s="10">
        <f t="shared" si="0"/>
        <v>5.8139534883720929E-3</v>
      </c>
      <c r="M26" s="30"/>
    </row>
    <row r="27" spans="2:13" ht="15" thickBot="1">
      <c r="B27" s="5" t="s">
        <v>59</v>
      </c>
      <c r="C27" s="4">
        <v>331</v>
      </c>
      <c r="D27" s="2">
        <v>86</v>
      </c>
      <c r="E27" s="4">
        <v>1</v>
      </c>
      <c r="F27" s="3">
        <v>1</v>
      </c>
      <c r="G27" s="4">
        <v>3</v>
      </c>
      <c r="H27" s="4">
        <v>327</v>
      </c>
      <c r="I27" s="4">
        <v>18</v>
      </c>
      <c r="J27" s="4">
        <v>32.5</v>
      </c>
      <c r="L27" s="10">
        <f t="shared" si="0"/>
        <v>5.7401812688821753E-2</v>
      </c>
      <c r="M27" s="30"/>
    </row>
    <row r="28" spans="2:13" ht="15" thickBot="1">
      <c r="B28" s="5" t="s">
        <v>49</v>
      </c>
      <c r="C28" s="4">
        <v>298</v>
      </c>
      <c r="D28" s="2">
        <v>85</v>
      </c>
      <c r="E28" s="4"/>
      <c r="F28" s="4"/>
      <c r="G28" s="4">
        <v>4</v>
      </c>
      <c r="H28" s="4">
        <v>294</v>
      </c>
      <c r="I28" s="4">
        <v>4</v>
      </c>
      <c r="J28" s="4">
        <v>34.4</v>
      </c>
      <c r="L28" s="10">
        <f t="shared" si="0"/>
        <v>1.3422818791946308E-2</v>
      </c>
      <c r="M28" s="30"/>
    </row>
    <row r="29" spans="2:13" ht="15" thickBot="1">
      <c r="B29" s="5" t="s">
        <v>55</v>
      </c>
      <c r="C29" s="4">
        <v>278</v>
      </c>
      <c r="D29" s="2">
        <v>34</v>
      </c>
      <c r="E29" s="4"/>
      <c r="F29" s="4"/>
      <c r="G29" s="4">
        <v>10</v>
      </c>
      <c r="H29" s="4">
        <v>268</v>
      </c>
      <c r="I29" s="4">
        <v>1</v>
      </c>
      <c r="J29" s="4">
        <v>50.2</v>
      </c>
      <c r="L29" s="10">
        <f t="shared" si="0"/>
        <v>3.5971223021582736E-3</v>
      </c>
      <c r="M29" s="30"/>
    </row>
    <row r="30" spans="2:13" ht="15" thickBot="1">
      <c r="B30" s="5" t="s">
        <v>30</v>
      </c>
      <c r="C30" s="4">
        <v>253</v>
      </c>
      <c r="D30" s="2">
        <v>34</v>
      </c>
      <c r="E30" s="4">
        <v>1</v>
      </c>
      <c r="F30" s="4"/>
      <c r="G30" s="4"/>
      <c r="H30" s="4">
        <v>252</v>
      </c>
      <c r="I30" s="4">
        <v>3</v>
      </c>
      <c r="J30" s="4">
        <v>121.7</v>
      </c>
      <c r="L30" s="10">
        <f t="shared" si="0"/>
        <v>1.5810276679841896E-2</v>
      </c>
      <c r="M30" s="30"/>
    </row>
    <row r="31" spans="2:13" ht="15" thickBot="1">
      <c r="B31" s="5" t="s">
        <v>41</v>
      </c>
      <c r="C31" s="4">
        <v>243</v>
      </c>
      <c r="D31" s="2">
        <v>17</v>
      </c>
      <c r="E31" s="4"/>
      <c r="F31" s="4"/>
      <c r="G31" s="4">
        <v>109</v>
      </c>
      <c r="H31" s="4">
        <v>134</v>
      </c>
      <c r="I31" s="4">
        <v>11</v>
      </c>
      <c r="J31" s="4">
        <v>41.5</v>
      </c>
      <c r="L31" s="10">
        <f t="shared" si="0"/>
        <v>4.5267489711934158E-2</v>
      </c>
      <c r="M31" s="30"/>
    </row>
    <row r="32" spans="2:13" ht="15" thickBot="1">
      <c r="B32" s="5" t="s">
        <v>123</v>
      </c>
      <c r="C32" s="4">
        <v>234</v>
      </c>
      <c r="D32" s="2">
        <v>34</v>
      </c>
      <c r="E32" s="4"/>
      <c r="F32" s="4"/>
      <c r="G32" s="4">
        <v>2</v>
      </c>
      <c r="H32" s="4">
        <v>232</v>
      </c>
      <c r="I32" s="4">
        <v>2</v>
      </c>
      <c r="J32" s="4">
        <v>1.1000000000000001</v>
      </c>
      <c r="L32" s="10">
        <f t="shared" si="0"/>
        <v>8.5470085470085479E-3</v>
      </c>
      <c r="M32" s="30"/>
    </row>
    <row r="33" spans="2:13" ht="15" thickBot="1">
      <c r="B33" s="5" t="s">
        <v>18</v>
      </c>
      <c r="C33" s="4">
        <v>228</v>
      </c>
      <c r="D33" s="2">
        <v>14</v>
      </c>
      <c r="E33" s="4">
        <v>1</v>
      </c>
      <c r="F33" s="3">
        <v>1</v>
      </c>
      <c r="G33" s="4">
        <v>81</v>
      </c>
      <c r="H33" s="4">
        <v>146</v>
      </c>
      <c r="I33" s="4">
        <v>1</v>
      </c>
      <c r="J33" s="4">
        <v>134</v>
      </c>
      <c r="L33" s="10">
        <f t="shared" si="0"/>
        <v>8.771929824561403E-3</v>
      </c>
      <c r="M33" s="30"/>
    </row>
    <row r="34" spans="2:13" ht="15" thickBot="1">
      <c r="B34" s="5" t="s">
        <v>68</v>
      </c>
      <c r="C34" s="4">
        <v>223</v>
      </c>
      <c r="D34" s="2">
        <v>53</v>
      </c>
      <c r="E34" s="4">
        <v>2</v>
      </c>
      <c r="F34" s="4"/>
      <c r="G34" s="4">
        <v>5</v>
      </c>
      <c r="H34" s="4">
        <v>216</v>
      </c>
      <c r="I34" s="4">
        <v>6</v>
      </c>
      <c r="J34" s="4">
        <v>45.2</v>
      </c>
      <c r="L34" s="10">
        <f t="shared" si="0"/>
        <v>3.5874439461883408E-2</v>
      </c>
      <c r="M34" s="30"/>
    </row>
    <row r="35" spans="2:13" ht="15" thickBot="1">
      <c r="B35" s="5" t="s">
        <v>34</v>
      </c>
      <c r="C35" s="4">
        <v>205</v>
      </c>
      <c r="D35" s="2">
        <v>34</v>
      </c>
      <c r="E35" s="4"/>
      <c r="F35" s="4"/>
      <c r="G35" s="4">
        <v>1</v>
      </c>
      <c r="H35" s="4">
        <v>204</v>
      </c>
      <c r="I35" s="4"/>
      <c r="J35" s="4">
        <v>154.5</v>
      </c>
      <c r="L35" s="10">
        <f t="shared" ref="L35:L66" si="1">(E35+I35)/C35</f>
        <v>0</v>
      </c>
      <c r="M35" s="30"/>
    </row>
    <row r="36" spans="2:13" ht="15" thickBot="1">
      <c r="B36" s="5" t="s">
        <v>20</v>
      </c>
      <c r="C36" s="4">
        <v>199</v>
      </c>
      <c r="D36" s="2">
        <v>19</v>
      </c>
      <c r="E36" s="4"/>
      <c r="F36" s="4"/>
      <c r="G36" s="4"/>
      <c r="H36" s="4">
        <v>199</v>
      </c>
      <c r="I36" s="4">
        <v>1</v>
      </c>
      <c r="J36" s="4"/>
      <c r="L36" s="10">
        <f t="shared" si="1"/>
        <v>5.0251256281407036E-3</v>
      </c>
      <c r="M36" s="30"/>
    </row>
    <row r="37" spans="2:13" ht="15" thickBot="1">
      <c r="B37" s="5" t="s">
        <v>120</v>
      </c>
      <c r="C37" s="4">
        <v>184</v>
      </c>
      <c r="D37" s="2">
        <v>131</v>
      </c>
      <c r="E37" s="4">
        <v>1</v>
      </c>
      <c r="F37" s="3">
        <v>1</v>
      </c>
      <c r="G37" s="4">
        <v>2</v>
      </c>
      <c r="H37" s="4">
        <v>181</v>
      </c>
      <c r="I37" s="4"/>
      <c r="J37" s="4">
        <v>0.8</v>
      </c>
      <c r="L37" s="10">
        <f t="shared" si="1"/>
        <v>5.434782608695652E-3</v>
      </c>
      <c r="M37" s="30"/>
    </row>
    <row r="38" spans="2:13" ht="15" thickBot="1">
      <c r="B38" s="5" t="s">
        <v>64</v>
      </c>
      <c r="C38" s="4">
        <v>177</v>
      </c>
      <c r="D38" s="2">
        <v>52</v>
      </c>
      <c r="E38" s="4">
        <v>4</v>
      </c>
      <c r="F38" s="3">
        <v>1</v>
      </c>
      <c r="G38" s="4"/>
      <c r="H38" s="4">
        <v>173</v>
      </c>
      <c r="I38" s="4">
        <v>3</v>
      </c>
      <c r="J38" s="4">
        <v>4.7</v>
      </c>
      <c r="L38" s="10">
        <f t="shared" si="1"/>
        <v>3.954802259887006E-2</v>
      </c>
      <c r="M38" s="30"/>
    </row>
    <row r="39" spans="2:13" ht="15" thickBot="1">
      <c r="B39" s="5" t="s">
        <v>80</v>
      </c>
      <c r="C39" s="4">
        <v>168</v>
      </c>
      <c r="D39" s="2">
        <v>29</v>
      </c>
      <c r="E39" s="4"/>
      <c r="F39" s="4"/>
      <c r="G39" s="4">
        <v>9</v>
      </c>
      <c r="H39" s="4">
        <v>159</v>
      </c>
      <c r="I39" s="4">
        <v>2</v>
      </c>
      <c r="J39" s="4">
        <v>8.6999999999999993</v>
      </c>
      <c r="L39" s="10">
        <f t="shared" si="1"/>
        <v>1.1904761904761904E-2</v>
      </c>
      <c r="M39" s="30"/>
    </row>
    <row r="40" spans="2:13" ht="15" thickBot="1">
      <c r="B40" s="5" t="s">
        <v>104</v>
      </c>
      <c r="C40" s="4">
        <v>166</v>
      </c>
      <c r="D40" s="2">
        <v>40</v>
      </c>
      <c r="E40" s="4">
        <v>4</v>
      </c>
      <c r="F40" s="3">
        <v>2</v>
      </c>
      <c r="G40" s="4">
        <v>32</v>
      </c>
      <c r="H40" s="4">
        <v>130</v>
      </c>
      <c r="I40" s="4"/>
      <c r="J40" s="4">
        <v>1.6</v>
      </c>
      <c r="L40" s="10">
        <f t="shared" si="1"/>
        <v>2.4096385542168676E-2</v>
      </c>
      <c r="M40" s="30"/>
    </row>
    <row r="41" spans="2:13" ht="15" thickBot="1">
      <c r="B41" s="5" t="s">
        <v>72</v>
      </c>
      <c r="C41" s="4">
        <v>156</v>
      </c>
      <c r="D41" s="2">
        <v>81</v>
      </c>
      <c r="E41" s="4"/>
      <c r="F41" s="4"/>
      <c r="G41" s="4"/>
      <c r="H41" s="4">
        <v>156</v>
      </c>
      <c r="I41" s="4"/>
      <c r="J41" s="4">
        <v>8.1999999999999993</v>
      </c>
      <c r="L41" s="10">
        <f t="shared" si="1"/>
        <v>0</v>
      </c>
      <c r="M41" s="30"/>
    </row>
    <row r="42" spans="2:13" ht="15" thickBot="1">
      <c r="B42" s="5" t="s">
        <v>19</v>
      </c>
      <c r="C42" s="4">
        <v>155</v>
      </c>
      <c r="D42" s="2">
        <v>6</v>
      </c>
      <c r="E42" s="4">
        <v>4</v>
      </c>
      <c r="F42" s="4"/>
      <c r="G42" s="4">
        <v>81</v>
      </c>
      <c r="H42" s="4">
        <v>70</v>
      </c>
      <c r="I42" s="4">
        <v>4</v>
      </c>
      <c r="J42" s="4">
        <v>20.7</v>
      </c>
      <c r="L42" s="10">
        <f t="shared" si="1"/>
        <v>5.1612903225806452E-2</v>
      </c>
      <c r="M42" s="30"/>
    </row>
    <row r="43" spans="2:13" ht="15" thickBot="1">
      <c r="B43" s="5" t="s">
        <v>109</v>
      </c>
      <c r="C43" s="4">
        <v>147</v>
      </c>
      <c r="D43" s="2">
        <v>33</v>
      </c>
      <c r="E43" s="4">
        <v>1</v>
      </c>
      <c r="F43" s="4"/>
      <c r="G43" s="4">
        <v>35</v>
      </c>
      <c r="H43" s="4">
        <v>111</v>
      </c>
      <c r="I43" s="4">
        <v>1</v>
      </c>
      <c r="J43" s="4">
        <v>2.1</v>
      </c>
      <c r="L43" s="10">
        <f t="shared" si="1"/>
        <v>1.3605442176870748E-2</v>
      </c>
      <c r="M43" s="30"/>
    </row>
    <row r="44" spans="2:13" ht="15" thickBot="1">
      <c r="B44" s="5" t="s">
        <v>126</v>
      </c>
      <c r="C44" s="4">
        <v>142</v>
      </c>
      <c r="D44" s="2">
        <v>2</v>
      </c>
      <c r="E44" s="4">
        <v>12</v>
      </c>
      <c r="F44" s="4"/>
      <c r="G44" s="4">
        <v>5</v>
      </c>
      <c r="H44" s="4">
        <v>125</v>
      </c>
      <c r="I44" s="4">
        <v>1</v>
      </c>
      <c r="J44" s="4">
        <v>1.3</v>
      </c>
      <c r="L44" s="10">
        <f t="shared" si="1"/>
        <v>9.154929577464789E-2</v>
      </c>
      <c r="M44" s="30"/>
    </row>
    <row r="45" spans="2:13" ht="15" thickBot="1">
      <c r="B45" s="5" t="s">
        <v>146</v>
      </c>
      <c r="C45" s="4">
        <v>134</v>
      </c>
      <c r="D45" s="2">
        <v>17</v>
      </c>
      <c r="E45" s="4">
        <v>5</v>
      </c>
      <c r="F45" s="4"/>
      <c r="G45" s="4">
        <v>8</v>
      </c>
      <c r="H45" s="4">
        <v>121</v>
      </c>
      <c r="I45" s="4"/>
      <c r="J45" s="4">
        <v>0.5</v>
      </c>
      <c r="L45" s="10">
        <f t="shared" si="1"/>
        <v>3.7313432835820892E-2</v>
      </c>
      <c r="M45" s="30"/>
    </row>
    <row r="46" spans="2:13" ht="15" thickBot="1">
      <c r="B46" s="5" t="s">
        <v>149</v>
      </c>
      <c r="C46" s="4">
        <v>133</v>
      </c>
      <c r="D46" s="2">
        <v>9</v>
      </c>
      <c r="E46" s="4">
        <v>10</v>
      </c>
      <c r="F46" s="4"/>
      <c r="G46" s="4">
        <v>32</v>
      </c>
      <c r="H46" s="4">
        <v>91</v>
      </c>
      <c r="I46" s="4"/>
      <c r="J46" s="4">
        <v>3.3</v>
      </c>
      <c r="L46" s="10">
        <f t="shared" si="1"/>
        <v>7.5187969924812026E-2</v>
      </c>
      <c r="M46" s="30"/>
    </row>
    <row r="47" spans="2:13" ht="15" thickBot="1">
      <c r="B47" s="5" t="s">
        <v>148</v>
      </c>
      <c r="C47" s="4">
        <v>133</v>
      </c>
      <c r="D47" s="2">
        <v>15</v>
      </c>
      <c r="E47" s="4"/>
      <c r="F47" s="4"/>
      <c r="G47" s="4">
        <v>6</v>
      </c>
      <c r="H47" s="4">
        <v>127</v>
      </c>
      <c r="I47" s="4"/>
      <c r="J47" s="4">
        <v>3.8</v>
      </c>
      <c r="L47" s="10">
        <f t="shared" si="1"/>
        <v>0</v>
      </c>
      <c r="M47" s="30"/>
    </row>
    <row r="48" spans="2:13" ht="15" thickBot="1">
      <c r="B48" s="5" t="s">
        <v>113</v>
      </c>
      <c r="C48" s="4">
        <v>129</v>
      </c>
      <c r="D48" s="2">
        <v>15</v>
      </c>
      <c r="E48" s="4">
        <v>2</v>
      </c>
      <c r="F48" s="4"/>
      <c r="G48" s="4">
        <v>13</v>
      </c>
      <c r="H48" s="4">
        <v>114</v>
      </c>
      <c r="I48" s="4"/>
      <c r="J48" s="4">
        <v>0.1</v>
      </c>
      <c r="L48" s="10">
        <f t="shared" si="1"/>
        <v>1.5503875968992248E-2</v>
      </c>
      <c r="M48" s="30"/>
    </row>
    <row r="49" spans="2:13" ht="15" thickBot="1">
      <c r="B49" s="5" t="s">
        <v>153</v>
      </c>
      <c r="C49" s="4">
        <v>123</v>
      </c>
      <c r="D49" s="2">
        <v>11</v>
      </c>
      <c r="E49" s="4"/>
      <c r="F49" s="4"/>
      <c r="G49" s="4">
        <v>9</v>
      </c>
      <c r="H49" s="4">
        <v>114</v>
      </c>
      <c r="I49" s="4">
        <v>4</v>
      </c>
      <c r="J49" s="4">
        <v>28.8</v>
      </c>
      <c r="L49" s="10">
        <f t="shared" si="1"/>
        <v>3.2520325203252036E-2</v>
      </c>
      <c r="M49" s="30"/>
    </row>
    <row r="50" spans="2:13" ht="15" thickBot="1">
      <c r="B50" s="5" t="s">
        <v>67</v>
      </c>
      <c r="C50" s="4">
        <v>109</v>
      </c>
      <c r="D50" s="4"/>
      <c r="E50" s="4">
        <v>7</v>
      </c>
      <c r="F50" s="4"/>
      <c r="G50" s="4">
        <v>4</v>
      </c>
      <c r="H50" s="4">
        <v>98</v>
      </c>
      <c r="I50" s="4">
        <v>11</v>
      </c>
      <c r="J50" s="4"/>
      <c r="L50" s="10">
        <f t="shared" si="1"/>
        <v>0.16513761467889909</v>
      </c>
      <c r="M50" s="30"/>
    </row>
    <row r="51" spans="2:13" ht="15" thickBot="1">
      <c r="B51" s="5" t="s">
        <v>74</v>
      </c>
      <c r="C51" s="4">
        <v>109</v>
      </c>
      <c r="D51" s="4"/>
      <c r="E51" s="4">
        <v>3</v>
      </c>
      <c r="F51" s="4"/>
      <c r="G51" s="4">
        <v>3</v>
      </c>
      <c r="H51" s="4">
        <v>103</v>
      </c>
      <c r="I51" s="4">
        <v>3</v>
      </c>
      <c r="J51" s="4">
        <v>16</v>
      </c>
      <c r="L51" s="10">
        <f t="shared" si="1"/>
        <v>5.5045871559633031E-2</v>
      </c>
      <c r="M51" s="30"/>
    </row>
    <row r="52" spans="2:13" ht="15" thickBot="1">
      <c r="B52" s="5" t="s">
        <v>16</v>
      </c>
      <c r="C52" s="4">
        <v>98</v>
      </c>
      <c r="D52" s="4"/>
      <c r="E52" s="4"/>
      <c r="F52" s="4"/>
      <c r="G52" s="4">
        <v>23</v>
      </c>
      <c r="H52" s="4">
        <v>75</v>
      </c>
      <c r="I52" s="4">
        <v>2</v>
      </c>
      <c r="J52" s="4">
        <v>9.9</v>
      </c>
      <c r="L52" s="10">
        <f t="shared" si="1"/>
        <v>2.0408163265306121E-2</v>
      </c>
      <c r="M52" s="30"/>
    </row>
    <row r="53" spans="2:13" ht="15" thickBot="1">
      <c r="B53" s="5" t="s">
        <v>24</v>
      </c>
      <c r="C53" s="4">
        <v>93</v>
      </c>
      <c r="D53" s="2">
        <v>30</v>
      </c>
      <c r="E53" s="4"/>
      <c r="F53" s="4"/>
      <c r="G53" s="4">
        <v>8</v>
      </c>
      <c r="H53" s="4">
        <v>85</v>
      </c>
      <c r="I53" s="4"/>
      <c r="J53" s="4">
        <v>0.6</v>
      </c>
      <c r="L53" s="10">
        <f t="shared" si="1"/>
        <v>0</v>
      </c>
      <c r="M53" s="30"/>
    </row>
    <row r="54" spans="2:13" ht="15" thickBot="1">
      <c r="B54" s="5" t="s">
        <v>106</v>
      </c>
      <c r="C54" s="4">
        <v>86</v>
      </c>
      <c r="D54" s="2">
        <v>15</v>
      </c>
      <c r="E54" s="4"/>
      <c r="F54" s="4"/>
      <c r="G54" s="4">
        <v>1</v>
      </c>
      <c r="H54" s="4">
        <v>85</v>
      </c>
      <c r="I54" s="4">
        <v>8</v>
      </c>
      <c r="J54" s="4">
        <v>2.6</v>
      </c>
      <c r="L54" s="10">
        <f t="shared" si="1"/>
        <v>9.3023255813953487E-2</v>
      </c>
      <c r="M54" s="30"/>
    </row>
    <row r="55" spans="2:13" ht="15" thickBot="1">
      <c r="B55" s="5" t="s">
        <v>33</v>
      </c>
      <c r="C55" s="4">
        <v>81</v>
      </c>
      <c r="D55" s="2">
        <v>4</v>
      </c>
      <c r="E55" s="4">
        <v>1</v>
      </c>
      <c r="F55" s="4"/>
      <c r="G55" s="4"/>
      <c r="H55" s="4">
        <v>80</v>
      </c>
      <c r="I55" s="4">
        <v>10</v>
      </c>
      <c r="J55" s="4"/>
      <c r="L55" s="10">
        <f t="shared" si="1"/>
        <v>0.13580246913580246</v>
      </c>
      <c r="M55" s="30"/>
    </row>
    <row r="56" spans="2:13" ht="15" thickBot="1">
      <c r="B56" s="5" t="s">
        <v>56</v>
      </c>
      <c r="C56" s="4">
        <v>72</v>
      </c>
      <c r="D56" s="2">
        <v>11</v>
      </c>
      <c r="E56" s="4"/>
      <c r="F56" s="4"/>
      <c r="G56" s="4"/>
      <c r="H56" s="4">
        <v>72</v>
      </c>
      <c r="I56" s="4"/>
      <c r="J56" s="4">
        <v>13.2</v>
      </c>
      <c r="L56" s="10">
        <f t="shared" si="1"/>
        <v>0</v>
      </c>
      <c r="M56" s="30"/>
    </row>
    <row r="57" spans="2:13" ht="15" thickBot="1">
      <c r="B57" s="5" t="s">
        <v>45</v>
      </c>
      <c r="C57" s="4">
        <v>67</v>
      </c>
      <c r="D57" s="2">
        <v>8</v>
      </c>
      <c r="E57" s="4">
        <v>1</v>
      </c>
      <c r="F57" s="4"/>
      <c r="G57" s="4">
        <v>20</v>
      </c>
      <c r="H57" s="4">
        <v>46</v>
      </c>
      <c r="I57" s="4"/>
      <c r="J57" s="4">
        <v>2.8</v>
      </c>
      <c r="L57" s="10">
        <f t="shared" si="1"/>
        <v>1.4925373134328358E-2</v>
      </c>
      <c r="M57" s="30"/>
    </row>
    <row r="58" spans="2:13" ht="15" thickBot="1">
      <c r="B58" s="5" t="s">
        <v>70</v>
      </c>
      <c r="C58" s="4">
        <v>64</v>
      </c>
      <c r="D58" s="2">
        <v>3</v>
      </c>
      <c r="E58" s="4"/>
      <c r="F58" s="4"/>
      <c r="G58" s="4"/>
      <c r="H58" s="4">
        <v>64</v>
      </c>
      <c r="I58" s="4"/>
      <c r="J58" s="4">
        <v>1.1000000000000001</v>
      </c>
      <c r="L58" s="10">
        <f t="shared" si="1"/>
        <v>0</v>
      </c>
      <c r="M58" s="30"/>
    </row>
    <row r="59" spans="2:13" ht="15" thickBot="1">
      <c r="B59" s="5" t="s">
        <v>57</v>
      </c>
      <c r="C59" s="4">
        <v>62</v>
      </c>
      <c r="D59" s="2">
        <v>11</v>
      </c>
      <c r="E59" s="4">
        <v>2</v>
      </c>
      <c r="F59" s="4"/>
      <c r="G59" s="4"/>
      <c r="H59" s="4">
        <v>60</v>
      </c>
      <c r="I59" s="4"/>
      <c r="J59" s="4">
        <v>8.9</v>
      </c>
      <c r="L59" s="10">
        <f t="shared" si="1"/>
        <v>3.2258064516129031E-2</v>
      </c>
      <c r="M59" s="30"/>
    </row>
    <row r="60" spans="2:13" ht="15" thickBot="1">
      <c r="B60" s="5" t="s">
        <v>32</v>
      </c>
      <c r="C60" s="4">
        <v>61</v>
      </c>
      <c r="D60" s="2">
        <v>4</v>
      </c>
      <c r="E60" s="4"/>
      <c r="F60" s="4"/>
      <c r="G60" s="4">
        <v>16</v>
      </c>
      <c r="H60" s="4">
        <v>45</v>
      </c>
      <c r="I60" s="4"/>
      <c r="J60" s="4">
        <v>0.6</v>
      </c>
      <c r="L60" s="10">
        <f t="shared" si="1"/>
        <v>0</v>
      </c>
      <c r="M60" s="30"/>
    </row>
    <row r="61" spans="2:13" ht="15" thickBot="1">
      <c r="B61" s="5" t="s">
        <v>143</v>
      </c>
      <c r="C61" s="4">
        <v>60</v>
      </c>
      <c r="D61" s="2">
        <v>6</v>
      </c>
      <c r="E61" s="4">
        <v>4</v>
      </c>
      <c r="F61" s="4"/>
      <c r="G61" s="4">
        <v>10</v>
      </c>
      <c r="H61" s="4">
        <v>46</v>
      </c>
      <c r="I61" s="4"/>
      <c r="J61" s="4">
        <v>1.4</v>
      </c>
      <c r="L61" s="10">
        <f t="shared" si="1"/>
        <v>6.6666666666666666E-2</v>
      </c>
      <c r="M61" s="30"/>
    </row>
    <row r="62" spans="2:13" ht="15" thickBot="1">
      <c r="B62" s="5" t="s">
        <v>115</v>
      </c>
      <c r="C62" s="4">
        <v>58</v>
      </c>
      <c r="D62" s="2">
        <v>21</v>
      </c>
      <c r="E62" s="4">
        <v>2</v>
      </c>
      <c r="F62" s="4"/>
      <c r="G62" s="4"/>
      <c r="H62" s="4">
        <v>56</v>
      </c>
      <c r="I62" s="4">
        <v>2</v>
      </c>
      <c r="J62" s="4">
        <v>3.3</v>
      </c>
      <c r="L62" s="10">
        <f t="shared" si="1"/>
        <v>6.8965517241379309E-2</v>
      </c>
      <c r="M62" s="30"/>
    </row>
    <row r="63" spans="2:13" ht="15" thickBot="1">
      <c r="B63" s="5" t="s">
        <v>75</v>
      </c>
      <c r="C63" s="4">
        <v>57</v>
      </c>
      <c r="D63" s="2">
        <v>8</v>
      </c>
      <c r="E63" s="4"/>
      <c r="F63" s="4"/>
      <c r="G63" s="4">
        <v>3</v>
      </c>
      <c r="H63" s="4">
        <v>54</v>
      </c>
      <c r="I63" s="4"/>
      <c r="J63" s="4">
        <v>13.9</v>
      </c>
      <c r="L63" s="10">
        <f t="shared" si="1"/>
        <v>0</v>
      </c>
      <c r="M63" s="30"/>
    </row>
    <row r="64" spans="2:13" ht="15" thickBot="1">
      <c r="B64" s="5" t="s">
        <v>111</v>
      </c>
      <c r="C64" s="4">
        <v>57</v>
      </c>
      <c r="D64" s="2">
        <v>9</v>
      </c>
      <c r="E64" s="4"/>
      <c r="F64" s="4"/>
      <c r="G64" s="4">
        <v>1</v>
      </c>
      <c r="H64" s="4">
        <v>56</v>
      </c>
      <c r="I64" s="4">
        <v>2</v>
      </c>
      <c r="J64" s="4">
        <v>6.5</v>
      </c>
      <c r="L64" s="10">
        <f t="shared" si="1"/>
        <v>3.5087719298245612E-2</v>
      </c>
      <c r="M64" s="30"/>
    </row>
    <row r="65" spans="2:13" ht="15" thickBot="1">
      <c r="B65" s="5" t="s">
        <v>127</v>
      </c>
      <c r="C65" s="4">
        <v>56</v>
      </c>
      <c r="D65" s="4"/>
      <c r="E65" s="4">
        <v>2</v>
      </c>
      <c r="F65" s="4"/>
      <c r="G65" s="4">
        <v>3</v>
      </c>
      <c r="H65" s="4">
        <v>51</v>
      </c>
      <c r="I65" s="4">
        <v>1</v>
      </c>
      <c r="J65" s="4">
        <v>1.2</v>
      </c>
      <c r="L65" s="10">
        <f t="shared" si="1"/>
        <v>5.3571428571428568E-2</v>
      </c>
      <c r="M65" s="30"/>
    </row>
    <row r="66" spans="2:13" ht="15" thickBot="1">
      <c r="B66" s="5" t="s">
        <v>91</v>
      </c>
      <c r="C66" s="4">
        <v>55</v>
      </c>
      <c r="D66" s="4"/>
      <c r="E66" s="4">
        <v>1</v>
      </c>
      <c r="F66" s="4"/>
      <c r="G66" s="4"/>
      <c r="H66" s="4">
        <v>54</v>
      </c>
      <c r="I66" s="4"/>
      <c r="J66" s="4">
        <v>12.7</v>
      </c>
      <c r="L66" s="10">
        <f t="shared" si="1"/>
        <v>1.8181818181818181E-2</v>
      </c>
      <c r="M66" s="30"/>
    </row>
    <row r="67" spans="2:13" ht="15" thickBot="1">
      <c r="B67" s="5" t="s">
        <v>21</v>
      </c>
      <c r="C67" s="4">
        <v>54</v>
      </c>
      <c r="D67" s="2">
        <v>4</v>
      </c>
      <c r="E67" s="4"/>
      <c r="F67" s="4"/>
      <c r="G67" s="4"/>
      <c r="H67" s="4">
        <v>54</v>
      </c>
      <c r="I67" s="4">
        <v>1</v>
      </c>
      <c r="J67" s="4"/>
      <c r="L67" s="10">
        <f t="shared" ref="L67:L98" si="2">(E67+I67)/C67</f>
        <v>1.8518518518518517E-2</v>
      </c>
      <c r="M67" s="30"/>
    </row>
    <row r="68" spans="2:13" ht="15" thickBot="1">
      <c r="B68" s="5" t="s">
        <v>98</v>
      </c>
      <c r="C68" s="4">
        <v>54</v>
      </c>
      <c r="D68" s="2">
        <v>20</v>
      </c>
      <c r="E68" s="4"/>
      <c r="F68" s="4"/>
      <c r="G68" s="4">
        <v>1</v>
      </c>
      <c r="H68" s="4">
        <v>53</v>
      </c>
      <c r="I68" s="4"/>
      <c r="J68" s="4">
        <v>1.1000000000000001</v>
      </c>
      <c r="L68" s="10">
        <f t="shared" si="2"/>
        <v>0</v>
      </c>
      <c r="M68" s="30"/>
    </row>
    <row r="69" spans="2:13" ht="15" thickBot="1">
      <c r="B69" s="5" t="s">
        <v>129</v>
      </c>
      <c r="C69" s="4">
        <v>53</v>
      </c>
      <c r="D69" s="2">
        <v>10</v>
      </c>
      <c r="E69" s="4"/>
      <c r="F69" s="4"/>
      <c r="G69" s="4">
        <v>4</v>
      </c>
      <c r="H69" s="4">
        <v>49</v>
      </c>
      <c r="I69" s="4">
        <v>1</v>
      </c>
      <c r="J69" s="4">
        <v>0.4</v>
      </c>
      <c r="L69" s="10">
        <f t="shared" si="2"/>
        <v>1.8867924528301886E-2</v>
      </c>
      <c r="M69" s="30"/>
    </row>
    <row r="70" spans="2:13" ht="15" thickBot="1">
      <c r="B70" s="5" t="s">
        <v>93</v>
      </c>
      <c r="C70" s="4">
        <v>52</v>
      </c>
      <c r="D70" s="2">
        <v>24</v>
      </c>
      <c r="E70" s="4"/>
      <c r="F70" s="4"/>
      <c r="G70" s="4">
        <v>1</v>
      </c>
      <c r="H70" s="4">
        <v>51</v>
      </c>
      <c r="I70" s="4">
        <v>2</v>
      </c>
      <c r="J70" s="4">
        <v>17.5</v>
      </c>
      <c r="L70" s="10">
        <f t="shared" si="2"/>
        <v>3.8461538461538464E-2</v>
      </c>
      <c r="M70" s="30"/>
    </row>
    <row r="71" spans="2:13" ht="15" thickBot="1">
      <c r="B71" s="5" t="s">
        <v>102</v>
      </c>
      <c r="C71" s="4">
        <v>51</v>
      </c>
      <c r="D71" s="2">
        <v>9</v>
      </c>
      <c r="E71" s="4">
        <v>1</v>
      </c>
      <c r="F71" s="4"/>
      <c r="G71" s="4"/>
      <c r="H71" s="4">
        <v>50</v>
      </c>
      <c r="I71" s="4">
        <v>2</v>
      </c>
      <c r="J71" s="4">
        <v>17.7</v>
      </c>
      <c r="L71" s="10">
        <f t="shared" si="2"/>
        <v>5.8823529411764705E-2</v>
      </c>
      <c r="M71" s="30"/>
    </row>
    <row r="72" spans="2:13" ht="15" thickBot="1">
      <c r="B72" s="5" t="s">
        <v>87</v>
      </c>
      <c r="C72" s="4">
        <v>47</v>
      </c>
      <c r="D72" s="2">
        <v>29</v>
      </c>
      <c r="E72" s="4"/>
      <c r="F72" s="4"/>
      <c r="G72" s="4"/>
      <c r="H72" s="4">
        <v>47</v>
      </c>
      <c r="I72" s="4"/>
      <c r="J72" s="4">
        <v>0.6</v>
      </c>
      <c r="L72" s="10">
        <f t="shared" si="2"/>
        <v>0</v>
      </c>
      <c r="M72" s="30"/>
    </row>
    <row r="73" spans="2:13" ht="15" thickBot="1">
      <c r="B73" s="5" t="s">
        <v>40</v>
      </c>
      <c r="C73" s="4">
        <v>46</v>
      </c>
      <c r="D73" s="2">
        <v>13</v>
      </c>
      <c r="E73" s="4"/>
      <c r="F73" s="4"/>
      <c r="G73" s="4"/>
      <c r="H73" s="4">
        <v>46</v>
      </c>
      <c r="I73" s="4">
        <v>1</v>
      </c>
      <c r="J73" s="4">
        <v>38.1</v>
      </c>
      <c r="L73" s="10">
        <f t="shared" si="2"/>
        <v>2.1739130434782608E-2</v>
      </c>
      <c r="M73" s="30"/>
    </row>
    <row r="74" spans="2:13" ht="15" thickBot="1">
      <c r="B74" s="5" t="s">
        <v>90</v>
      </c>
      <c r="C74" s="4">
        <v>41</v>
      </c>
      <c r="D74" s="2">
        <v>6</v>
      </c>
      <c r="E74" s="4"/>
      <c r="F74" s="4"/>
      <c r="G74" s="4"/>
      <c r="H74" s="4">
        <v>41</v>
      </c>
      <c r="I74" s="4">
        <v>3</v>
      </c>
      <c r="J74" s="4">
        <v>8</v>
      </c>
      <c r="L74" s="10">
        <f t="shared" si="2"/>
        <v>7.3170731707317069E-2</v>
      </c>
      <c r="M74" s="30"/>
    </row>
    <row r="75" spans="2:13" ht="15" thickBot="1">
      <c r="B75" s="5" t="s">
        <v>61</v>
      </c>
      <c r="C75" s="4">
        <v>39</v>
      </c>
      <c r="D75" s="2">
        <v>7</v>
      </c>
      <c r="E75" s="4">
        <v>1</v>
      </c>
      <c r="F75" s="4"/>
      <c r="G75" s="4">
        <v>2</v>
      </c>
      <c r="H75" s="4">
        <v>36</v>
      </c>
      <c r="I75" s="4"/>
      <c r="J75" s="4">
        <v>4</v>
      </c>
      <c r="L75" s="10">
        <f t="shared" si="2"/>
        <v>2.564102564102564E-2</v>
      </c>
      <c r="M75" s="30"/>
    </row>
    <row r="76" spans="2:13" ht="15" thickBot="1">
      <c r="B76" s="5" t="s">
        <v>47</v>
      </c>
      <c r="C76" s="4">
        <v>39</v>
      </c>
      <c r="D76" s="2">
        <v>1</v>
      </c>
      <c r="E76" s="4"/>
      <c r="F76" s="4"/>
      <c r="G76" s="4"/>
      <c r="H76" s="4">
        <v>39</v>
      </c>
      <c r="I76" s="4"/>
      <c r="J76" s="4">
        <v>7.6</v>
      </c>
      <c r="L76" s="10">
        <f t="shared" si="2"/>
        <v>0</v>
      </c>
      <c r="M76" s="30"/>
    </row>
    <row r="77" spans="2:13" ht="15" thickBot="1">
      <c r="B77" s="5" t="s">
        <v>134</v>
      </c>
      <c r="C77" s="4">
        <v>38</v>
      </c>
      <c r="D77" s="2">
        <v>10</v>
      </c>
      <c r="E77" s="4">
        <v>1</v>
      </c>
      <c r="F77" s="4"/>
      <c r="G77" s="4">
        <v>1</v>
      </c>
      <c r="H77" s="4">
        <v>36</v>
      </c>
      <c r="I77" s="4">
        <v>1</v>
      </c>
      <c r="J77" s="4">
        <v>1</v>
      </c>
      <c r="L77" s="10">
        <f t="shared" si="2"/>
        <v>5.2631578947368418E-2</v>
      </c>
      <c r="M77" s="30"/>
    </row>
    <row r="78" spans="2:13" ht="15" thickBot="1">
      <c r="B78" s="5" t="s">
        <v>42</v>
      </c>
      <c r="C78" s="4">
        <v>36</v>
      </c>
      <c r="D78" s="2">
        <v>9</v>
      </c>
      <c r="E78" s="4"/>
      <c r="F78" s="4"/>
      <c r="G78" s="4">
        <v>3</v>
      </c>
      <c r="H78" s="4">
        <v>33</v>
      </c>
      <c r="I78" s="4"/>
      <c r="J78" s="4">
        <v>3.8</v>
      </c>
      <c r="L78" s="10">
        <f t="shared" si="2"/>
        <v>0</v>
      </c>
      <c r="M78" s="30"/>
    </row>
    <row r="79" spans="2:13" ht="15" thickBot="1">
      <c r="B79" s="5" t="s">
        <v>28</v>
      </c>
      <c r="C79" s="4">
        <v>34</v>
      </c>
      <c r="D79" s="2">
        <v>4</v>
      </c>
      <c r="E79" s="4"/>
      <c r="F79" s="4"/>
      <c r="G79" s="4">
        <v>1</v>
      </c>
      <c r="H79" s="4">
        <v>33</v>
      </c>
      <c r="I79" s="4"/>
      <c r="J79" s="4">
        <v>18</v>
      </c>
      <c r="L79" s="10">
        <f t="shared" si="2"/>
        <v>0</v>
      </c>
      <c r="M79" s="30"/>
    </row>
    <row r="80" spans="2:13" ht="15" thickBot="1">
      <c r="B80" s="5" t="s">
        <v>92</v>
      </c>
      <c r="C80" s="4">
        <v>33</v>
      </c>
      <c r="D80" s="4"/>
      <c r="E80" s="4"/>
      <c r="F80" s="4"/>
      <c r="G80" s="4">
        <v>1</v>
      </c>
      <c r="H80" s="4">
        <v>32</v>
      </c>
      <c r="I80" s="4">
        <v>1</v>
      </c>
      <c r="J80" s="4">
        <v>8.3000000000000007</v>
      </c>
      <c r="L80" s="10">
        <f t="shared" si="2"/>
        <v>3.0303030303030304E-2</v>
      </c>
      <c r="M80" s="30"/>
    </row>
    <row r="81" spans="2:13" ht="15" thickBot="1">
      <c r="B81" s="5" t="s">
        <v>22</v>
      </c>
      <c r="C81" s="4">
        <v>30</v>
      </c>
      <c r="D81" s="2">
        <v>9</v>
      </c>
      <c r="E81" s="4"/>
      <c r="F81" s="4"/>
      <c r="G81" s="4">
        <v>2</v>
      </c>
      <c r="H81" s="4">
        <v>28</v>
      </c>
      <c r="I81" s="4"/>
      <c r="J81" s="4"/>
      <c r="L81" s="10">
        <f t="shared" si="2"/>
        <v>0</v>
      </c>
      <c r="M81" s="30"/>
    </row>
    <row r="82" spans="2:13" ht="15" thickBot="1">
      <c r="B82" s="5" t="s">
        <v>157</v>
      </c>
      <c r="C82" s="4">
        <v>29</v>
      </c>
      <c r="D82" s="2">
        <v>17</v>
      </c>
      <c r="E82" s="4"/>
      <c r="F82" s="4"/>
      <c r="G82" s="4">
        <v>1</v>
      </c>
      <c r="H82" s="4">
        <v>28</v>
      </c>
      <c r="I82" s="4"/>
      <c r="J82" s="4">
        <v>2.8</v>
      </c>
      <c r="L82" s="10">
        <f t="shared" si="2"/>
        <v>0</v>
      </c>
      <c r="M82" s="30"/>
    </row>
    <row r="83" spans="2:13" ht="15" thickBot="1">
      <c r="B83" s="5" t="s">
        <v>150</v>
      </c>
      <c r="C83" s="4">
        <v>29</v>
      </c>
      <c r="D83" s="2">
        <v>6</v>
      </c>
      <c r="E83" s="4"/>
      <c r="F83" s="4"/>
      <c r="G83" s="4">
        <v>1</v>
      </c>
      <c r="H83" s="4">
        <v>28</v>
      </c>
      <c r="I83" s="4">
        <v>1</v>
      </c>
      <c r="J83" s="4">
        <v>7.2</v>
      </c>
      <c r="L83" s="10">
        <f t="shared" si="2"/>
        <v>3.4482758620689655E-2</v>
      </c>
      <c r="M83" s="30"/>
    </row>
    <row r="84" spans="2:13" ht="15" thickBot="1">
      <c r="B84" s="5" t="s">
        <v>82</v>
      </c>
      <c r="C84" s="4">
        <v>29</v>
      </c>
      <c r="D84" s="2">
        <v>23</v>
      </c>
      <c r="E84" s="4"/>
      <c r="F84" s="4"/>
      <c r="G84" s="4"/>
      <c r="H84" s="4">
        <v>29</v>
      </c>
      <c r="I84" s="4"/>
      <c r="J84" s="4">
        <v>8.3000000000000007</v>
      </c>
      <c r="L84" s="10">
        <f t="shared" si="2"/>
        <v>0</v>
      </c>
      <c r="M84" s="30"/>
    </row>
    <row r="85" spans="2:13" ht="15" thickBot="1">
      <c r="B85" s="5" t="s">
        <v>167</v>
      </c>
      <c r="C85" s="4">
        <v>28</v>
      </c>
      <c r="D85" s="2">
        <v>10</v>
      </c>
      <c r="E85" s="4"/>
      <c r="F85" s="4"/>
      <c r="G85" s="4">
        <v>1</v>
      </c>
      <c r="H85" s="4">
        <v>27</v>
      </c>
      <c r="I85" s="4"/>
      <c r="J85" s="4">
        <v>1.3</v>
      </c>
      <c r="L85" s="10">
        <f t="shared" si="2"/>
        <v>0</v>
      </c>
      <c r="M85" s="30"/>
    </row>
    <row r="86" spans="2:13" ht="15" thickBot="1">
      <c r="B86" s="5" t="s">
        <v>37</v>
      </c>
      <c r="C86" s="4">
        <v>25</v>
      </c>
      <c r="D86" s="2">
        <v>2</v>
      </c>
      <c r="E86" s="4">
        <v>1</v>
      </c>
      <c r="F86" s="4"/>
      <c r="G86" s="4">
        <v>6</v>
      </c>
      <c r="H86" s="4">
        <v>18</v>
      </c>
      <c r="I86" s="4"/>
      <c r="J86" s="4">
        <v>2.5</v>
      </c>
      <c r="L86" s="10">
        <f t="shared" si="2"/>
        <v>0.04</v>
      </c>
      <c r="M86" s="30"/>
    </row>
    <row r="87" spans="2:13" ht="21.6" thickBot="1">
      <c r="B87" s="5" t="s">
        <v>88</v>
      </c>
      <c r="C87" s="4">
        <v>25</v>
      </c>
      <c r="D87" s="2">
        <v>1</v>
      </c>
      <c r="E87" s="4"/>
      <c r="F87" s="4"/>
      <c r="G87" s="4">
        <v>2</v>
      </c>
      <c r="H87" s="4">
        <v>23</v>
      </c>
      <c r="I87" s="4"/>
      <c r="J87" s="4">
        <v>7.6</v>
      </c>
      <c r="L87" s="10">
        <f t="shared" si="2"/>
        <v>0</v>
      </c>
      <c r="M87" s="30"/>
    </row>
    <row r="88" spans="2:13" ht="15" thickBot="1">
      <c r="B88" s="5" t="s">
        <v>165</v>
      </c>
      <c r="C88" s="4">
        <v>24</v>
      </c>
      <c r="D88" s="4"/>
      <c r="E88" s="4"/>
      <c r="F88" s="4"/>
      <c r="G88" s="4">
        <v>2</v>
      </c>
      <c r="H88" s="4">
        <v>22</v>
      </c>
      <c r="I88" s="4"/>
      <c r="J88" s="4">
        <v>1.4</v>
      </c>
      <c r="L88" s="10">
        <f t="shared" si="2"/>
        <v>0</v>
      </c>
      <c r="M88" s="30"/>
    </row>
    <row r="89" spans="2:13" ht="15" thickBot="1">
      <c r="B89" s="5" t="s">
        <v>161</v>
      </c>
      <c r="C89" s="4">
        <v>22</v>
      </c>
      <c r="D89" s="4"/>
      <c r="E89" s="4"/>
      <c r="F89" s="4"/>
      <c r="G89" s="4">
        <v>9</v>
      </c>
      <c r="H89" s="4">
        <v>13</v>
      </c>
      <c r="I89" s="4"/>
      <c r="J89" s="4">
        <v>4.3</v>
      </c>
      <c r="L89" s="10">
        <f t="shared" si="2"/>
        <v>0</v>
      </c>
      <c r="M89" s="30"/>
    </row>
    <row r="90" spans="2:13" ht="15" thickBot="1">
      <c r="B90" s="5" t="s">
        <v>155</v>
      </c>
      <c r="C90" s="4">
        <v>21</v>
      </c>
      <c r="D90" s="2">
        <v>5</v>
      </c>
      <c r="E90" s="4"/>
      <c r="F90" s="4"/>
      <c r="G90" s="4">
        <v>1</v>
      </c>
      <c r="H90" s="4">
        <v>20</v>
      </c>
      <c r="I90" s="4"/>
      <c r="J90" s="4">
        <v>0.5</v>
      </c>
      <c r="L90" s="10">
        <f t="shared" si="2"/>
        <v>0</v>
      </c>
      <c r="M90" s="30"/>
    </row>
    <row r="91" spans="2:13" ht="21.6" thickBot="1">
      <c r="B91" s="5" t="s">
        <v>124</v>
      </c>
      <c r="C91" s="4">
        <v>21</v>
      </c>
      <c r="D91" s="2">
        <v>10</v>
      </c>
      <c r="E91" s="4"/>
      <c r="F91" s="4"/>
      <c r="G91" s="4"/>
      <c r="H91" s="4">
        <v>21</v>
      </c>
      <c r="I91" s="4"/>
      <c r="J91" s="4">
        <v>1.9</v>
      </c>
      <c r="L91" s="10">
        <f t="shared" si="2"/>
        <v>0</v>
      </c>
      <c r="M91" s="30"/>
    </row>
    <row r="92" spans="2:13" ht="15" thickBot="1">
      <c r="B92" s="5" t="s">
        <v>97</v>
      </c>
      <c r="C92" s="4">
        <v>20</v>
      </c>
      <c r="D92" s="4"/>
      <c r="E92" s="4"/>
      <c r="F92" s="4"/>
      <c r="G92" s="4"/>
      <c r="H92" s="4">
        <v>20</v>
      </c>
      <c r="I92" s="4">
        <v>2</v>
      </c>
      <c r="J92" s="4">
        <v>1.7</v>
      </c>
      <c r="L92" s="10">
        <f t="shared" si="2"/>
        <v>0.1</v>
      </c>
      <c r="M92" s="30"/>
    </row>
    <row r="93" spans="2:13" ht="21.6" thickBot="1">
      <c r="B93" s="5" t="s">
        <v>78</v>
      </c>
      <c r="C93" s="4">
        <v>19</v>
      </c>
      <c r="D93" s="4"/>
      <c r="E93" s="4"/>
      <c r="F93" s="4"/>
      <c r="G93" s="4">
        <v>1</v>
      </c>
      <c r="H93" s="4">
        <v>18</v>
      </c>
      <c r="I93" s="4">
        <v>1</v>
      </c>
      <c r="J93" s="4">
        <v>9.1</v>
      </c>
      <c r="L93" s="10">
        <f t="shared" si="2"/>
        <v>5.2631578947368418E-2</v>
      </c>
      <c r="M93" s="30"/>
    </row>
    <row r="94" spans="2:13" ht="15" thickBot="1">
      <c r="B94" s="5" t="s">
        <v>39</v>
      </c>
      <c r="C94" s="4">
        <v>18</v>
      </c>
      <c r="D94" s="2">
        <v>4</v>
      </c>
      <c r="E94" s="4"/>
      <c r="F94" s="4"/>
      <c r="G94" s="4">
        <v>1</v>
      </c>
      <c r="H94" s="4">
        <v>17</v>
      </c>
      <c r="I94" s="4"/>
      <c r="J94" s="4">
        <v>6.6</v>
      </c>
      <c r="L94" s="10">
        <f t="shared" si="2"/>
        <v>0</v>
      </c>
      <c r="M94" s="30"/>
    </row>
    <row r="95" spans="2:13" ht="15" thickBot="1">
      <c r="B95" s="5" t="s">
        <v>17</v>
      </c>
      <c r="C95" s="4">
        <v>18</v>
      </c>
      <c r="D95" s="2">
        <v>7</v>
      </c>
      <c r="E95" s="4"/>
      <c r="F95" s="4"/>
      <c r="G95" s="4"/>
      <c r="H95" s="4">
        <v>18</v>
      </c>
      <c r="I95" s="4"/>
      <c r="J95" s="4"/>
      <c r="L95" s="10">
        <f t="shared" si="2"/>
        <v>0</v>
      </c>
      <c r="M95" s="30"/>
    </row>
    <row r="96" spans="2:13" ht="15" thickBot="1">
      <c r="B96" s="5" t="s">
        <v>131</v>
      </c>
      <c r="C96" s="4">
        <v>17</v>
      </c>
      <c r="D96" s="4"/>
      <c r="E96" s="4"/>
      <c r="F96" s="4"/>
      <c r="G96" s="4"/>
      <c r="H96" s="4">
        <v>17</v>
      </c>
      <c r="I96" s="4"/>
      <c r="J96" s="4">
        <v>0.6</v>
      </c>
      <c r="L96" s="10">
        <f t="shared" si="2"/>
        <v>0</v>
      </c>
      <c r="M96" s="30"/>
    </row>
    <row r="97" spans="2:13" ht="15" thickBot="1">
      <c r="B97" s="5" t="s">
        <v>156</v>
      </c>
      <c r="C97" s="4">
        <v>15</v>
      </c>
      <c r="D97" s="2">
        <v>12</v>
      </c>
      <c r="E97" s="4"/>
      <c r="F97" s="4"/>
      <c r="G97" s="4"/>
      <c r="H97" s="4">
        <v>15</v>
      </c>
      <c r="I97" s="4"/>
      <c r="J97" s="4">
        <v>0.7</v>
      </c>
      <c r="L97" s="10">
        <f t="shared" si="2"/>
        <v>0</v>
      </c>
      <c r="M97" s="30"/>
    </row>
    <row r="98" spans="2:13" ht="15" thickBot="1">
      <c r="B98" s="5" t="s">
        <v>121</v>
      </c>
      <c r="C98" s="4">
        <v>15</v>
      </c>
      <c r="D98" s="2">
        <v>5</v>
      </c>
      <c r="E98" s="4"/>
      <c r="F98" s="4"/>
      <c r="G98" s="4">
        <v>2</v>
      </c>
      <c r="H98" s="4">
        <v>13</v>
      </c>
      <c r="I98" s="4"/>
      <c r="J98" s="4">
        <v>5.0999999999999996</v>
      </c>
      <c r="L98" s="10">
        <f t="shared" si="2"/>
        <v>0</v>
      </c>
      <c r="M98" s="30"/>
    </row>
    <row r="99" spans="2:13" ht="15" thickBot="1">
      <c r="B99" s="5" t="s">
        <v>169</v>
      </c>
      <c r="C99" s="4">
        <v>15</v>
      </c>
      <c r="D99" s="2">
        <v>5</v>
      </c>
      <c r="E99" s="4"/>
      <c r="F99" s="4"/>
      <c r="G99" s="4"/>
      <c r="H99" s="4">
        <v>15</v>
      </c>
      <c r="I99" s="4"/>
      <c r="J99" s="4"/>
      <c r="L99" s="10">
        <f t="shared" ref="L99:L130" si="3">(E99+I99)/C99</f>
        <v>0</v>
      </c>
      <c r="M99" s="30"/>
    </row>
    <row r="100" spans="2:13" ht="15" thickBot="1">
      <c r="B100" s="5" t="s">
        <v>154</v>
      </c>
      <c r="C100" s="4">
        <v>14</v>
      </c>
      <c r="D100" s="2">
        <v>9</v>
      </c>
      <c r="E100" s="4"/>
      <c r="F100" s="4"/>
      <c r="G100" s="4"/>
      <c r="H100" s="4">
        <v>14</v>
      </c>
      <c r="I100" s="4"/>
      <c r="J100" s="4"/>
      <c r="L100" s="10">
        <f t="shared" si="3"/>
        <v>0</v>
      </c>
      <c r="M100" s="30"/>
    </row>
    <row r="101" spans="2:13" ht="15" thickBot="1">
      <c r="B101" s="5" t="s">
        <v>190</v>
      </c>
      <c r="C101" s="4">
        <v>13</v>
      </c>
      <c r="D101" s="4"/>
      <c r="E101" s="4"/>
      <c r="F101" s="4"/>
      <c r="G101" s="4"/>
      <c r="H101" s="4">
        <v>13</v>
      </c>
      <c r="I101" s="4"/>
      <c r="J101" s="4"/>
      <c r="L101" s="10">
        <f t="shared" si="3"/>
        <v>0</v>
      </c>
      <c r="M101" s="30"/>
    </row>
    <row r="102" spans="2:13" ht="15" thickBot="1">
      <c r="B102" s="5" t="s">
        <v>85</v>
      </c>
      <c r="C102" s="4">
        <v>12</v>
      </c>
      <c r="D102" s="4"/>
      <c r="E102" s="4"/>
      <c r="F102" s="4"/>
      <c r="G102" s="4">
        <v>1</v>
      </c>
      <c r="H102" s="4">
        <v>11</v>
      </c>
      <c r="I102" s="4"/>
      <c r="J102" s="4">
        <v>0.7</v>
      </c>
      <c r="L102" s="10">
        <f t="shared" si="3"/>
        <v>0</v>
      </c>
      <c r="M102" s="30"/>
    </row>
    <row r="103" spans="2:13" ht="15" thickBot="1">
      <c r="B103" s="5" t="s">
        <v>181</v>
      </c>
      <c r="C103" s="4">
        <v>11</v>
      </c>
      <c r="D103" s="4"/>
      <c r="E103" s="4"/>
      <c r="F103" s="4"/>
      <c r="G103" s="4">
        <v>10</v>
      </c>
      <c r="H103" s="4">
        <v>1</v>
      </c>
      <c r="I103" s="4"/>
      <c r="J103" s="4"/>
      <c r="L103" s="10">
        <f t="shared" si="3"/>
        <v>0</v>
      </c>
      <c r="M103" s="30"/>
    </row>
    <row r="104" spans="2:13" ht="15" thickBot="1">
      <c r="B104" s="5" t="s">
        <v>144</v>
      </c>
      <c r="C104" s="4">
        <v>11</v>
      </c>
      <c r="D104" s="2">
        <v>1</v>
      </c>
      <c r="E104" s="4"/>
      <c r="F104" s="4"/>
      <c r="G104" s="4"/>
      <c r="H104" s="4">
        <v>11</v>
      </c>
      <c r="I104" s="4"/>
      <c r="J104" s="4">
        <v>0.9</v>
      </c>
      <c r="L104" s="10">
        <f t="shared" si="3"/>
        <v>0</v>
      </c>
      <c r="M104" s="30"/>
    </row>
    <row r="105" spans="2:13" ht="15" thickBot="1">
      <c r="B105" s="5" t="s">
        <v>175</v>
      </c>
      <c r="C105" s="4">
        <v>11</v>
      </c>
      <c r="D105" s="2">
        <v>4</v>
      </c>
      <c r="E105" s="4"/>
      <c r="F105" s="4"/>
      <c r="G105" s="4"/>
      <c r="H105" s="4">
        <v>11</v>
      </c>
      <c r="I105" s="4"/>
      <c r="J105" s="4"/>
      <c r="L105" s="10">
        <f t="shared" si="3"/>
        <v>0</v>
      </c>
      <c r="M105" s="30"/>
    </row>
    <row r="106" spans="2:13" ht="15" thickBot="1">
      <c r="B106" s="5" t="s">
        <v>116</v>
      </c>
      <c r="C106" s="4">
        <v>10</v>
      </c>
      <c r="D106" s="2">
        <v>1</v>
      </c>
      <c r="E106" s="4"/>
      <c r="F106" s="4"/>
      <c r="G106" s="4"/>
      <c r="H106" s="4">
        <v>10</v>
      </c>
      <c r="I106" s="4"/>
      <c r="J106" s="4">
        <v>0.5</v>
      </c>
      <c r="L106" s="10">
        <f t="shared" si="3"/>
        <v>0</v>
      </c>
      <c r="M106" s="30"/>
    </row>
    <row r="107" spans="2:13" ht="15" thickBot="1">
      <c r="B107" s="5" t="s">
        <v>158</v>
      </c>
      <c r="C107" s="4">
        <v>9</v>
      </c>
      <c r="D107" s="2">
        <v>2</v>
      </c>
      <c r="E107" s="4"/>
      <c r="F107" s="4"/>
      <c r="G107" s="4"/>
      <c r="H107" s="4">
        <v>9</v>
      </c>
      <c r="I107" s="4"/>
      <c r="J107" s="4"/>
      <c r="L107" s="10">
        <f t="shared" si="3"/>
        <v>0</v>
      </c>
      <c r="M107" s="30"/>
    </row>
    <row r="108" spans="2:13" ht="15" thickBot="1">
      <c r="B108" s="5" t="s">
        <v>128</v>
      </c>
      <c r="C108" s="4">
        <v>8</v>
      </c>
      <c r="D108" s="2">
        <v>7</v>
      </c>
      <c r="E108" s="4">
        <v>1</v>
      </c>
      <c r="F108" s="4"/>
      <c r="G108" s="4"/>
      <c r="H108" s="4">
        <v>7</v>
      </c>
      <c r="I108" s="4"/>
      <c r="J108" s="4">
        <v>0.4</v>
      </c>
      <c r="L108" s="10">
        <f t="shared" si="3"/>
        <v>0.125</v>
      </c>
      <c r="M108" s="30"/>
    </row>
    <row r="109" spans="2:13" ht="15" thickBot="1">
      <c r="B109" s="5" t="s">
        <v>38</v>
      </c>
      <c r="C109" s="4">
        <v>8</v>
      </c>
      <c r="D109" s="4"/>
      <c r="E109" s="4"/>
      <c r="F109" s="4"/>
      <c r="G109" s="4"/>
      <c r="H109" s="4">
        <v>8</v>
      </c>
      <c r="I109" s="4"/>
      <c r="J109" s="4">
        <v>1.7</v>
      </c>
      <c r="L109" s="10">
        <f t="shared" si="3"/>
        <v>0</v>
      </c>
      <c r="M109" s="30"/>
    </row>
    <row r="110" spans="2:13" ht="15" thickBot="1">
      <c r="B110" s="5" t="s">
        <v>141</v>
      </c>
      <c r="C110" s="4">
        <v>8</v>
      </c>
      <c r="D110" s="2">
        <v>3</v>
      </c>
      <c r="E110" s="4"/>
      <c r="F110" s="4"/>
      <c r="G110" s="4">
        <v>3</v>
      </c>
      <c r="H110" s="4">
        <v>5</v>
      </c>
      <c r="I110" s="4"/>
      <c r="J110" s="4"/>
      <c r="L110" s="10">
        <f t="shared" si="3"/>
        <v>0</v>
      </c>
      <c r="M110" s="30"/>
    </row>
    <row r="111" spans="2:13" ht="15" thickBot="1">
      <c r="B111" s="5" t="s">
        <v>114</v>
      </c>
      <c r="C111" s="4">
        <v>8</v>
      </c>
      <c r="D111" s="4"/>
      <c r="E111" s="4"/>
      <c r="F111" s="4"/>
      <c r="G111" s="4"/>
      <c r="H111" s="4">
        <v>8</v>
      </c>
      <c r="I111" s="4">
        <v>1</v>
      </c>
      <c r="J111" s="4">
        <v>1.1000000000000001</v>
      </c>
      <c r="L111" s="10">
        <f t="shared" si="3"/>
        <v>0.125</v>
      </c>
      <c r="M111" s="30"/>
    </row>
    <row r="112" spans="2:13" ht="15" thickBot="1">
      <c r="B112" s="5" t="s">
        <v>159</v>
      </c>
      <c r="C112" s="4">
        <v>8</v>
      </c>
      <c r="D112" s="2">
        <v>4</v>
      </c>
      <c r="E112" s="4"/>
      <c r="F112" s="4"/>
      <c r="G112" s="4"/>
      <c r="H112" s="4">
        <v>8</v>
      </c>
      <c r="I112" s="4"/>
      <c r="J112" s="4">
        <v>0.2</v>
      </c>
      <c r="L112" s="10">
        <f t="shared" si="3"/>
        <v>0</v>
      </c>
      <c r="M112" s="30"/>
    </row>
    <row r="113" spans="2:13" ht="15" thickBot="1">
      <c r="B113" s="5" t="s">
        <v>138</v>
      </c>
      <c r="C113" s="4">
        <v>7</v>
      </c>
      <c r="D113" s="2">
        <v>3</v>
      </c>
      <c r="E113" s="4">
        <v>1</v>
      </c>
      <c r="F113" s="4"/>
      <c r="G113" s="4"/>
      <c r="H113" s="4">
        <v>6</v>
      </c>
      <c r="I113" s="4"/>
      <c r="J113" s="4"/>
      <c r="L113" s="10">
        <f t="shared" si="3"/>
        <v>0.14285714285714285</v>
      </c>
      <c r="M113" s="30"/>
    </row>
    <row r="114" spans="2:13" ht="15" thickBot="1">
      <c r="B114" s="5" t="s">
        <v>137</v>
      </c>
      <c r="C114" s="4">
        <v>7</v>
      </c>
      <c r="D114" s="2">
        <v>4</v>
      </c>
      <c r="E114" s="4">
        <v>1</v>
      </c>
      <c r="F114" s="4"/>
      <c r="G114" s="4"/>
      <c r="H114" s="4">
        <v>6</v>
      </c>
      <c r="I114" s="4"/>
      <c r="J114" s="4">
        <v>0.2</v>
      </c>
      <c r="L114" s="10">
        <f t="shared" si="3"/>
        <v>0.14285714285714285</v>
      </c>
      <c r="M114" s="30"/>
    </row>
    <row r="115" spans="2:13" ht="15" thickBot="1">
      <c r="B115" s="5" t="s">
        <v>36</v>
      </c>
      <c r="C115" s="4">
        <v>7</v>
      </c>
      <c r="D115" s="4"/>
      <c r="E115" s="4"/>
      <c r="F115" s="4"/>
      <c r="G115" s="4"/>
      <c r="H115" s="4">
        <v>7</v>
      </c>
      <c r="I115" s="4"/>
      <c r="J115" s="4"/>
      <c r="L115" s="10">
        <f t="shared" si="3"/>
        <v>0</v>
      </c>
      <c r="M115" s="30"/>
    </row>
    <row r="116" spans="2:13" ht="15" thickBot="1">
      <c r="B116" s="5" t="s">
        <v>172</v>
      </c>
      <c r="C116" s="4">
        <v>7</v>
      </c>
      <c r="D116" s="2">
        <v>2</v>
      </c>
      <c r="E116" s="4"/>
      <c r="F116" s="4"/>
      <c r="G116" s="4"/>
      <c r="H116" s="4">
        <v>7</v>
      </c>
      <c r="I116" s="4"/>
      <c r="J116" s="4">
        <v>0.5</v>
      </c>
      <c r="L116" s="10">
        <f t="shared" si="3"/>
        <v>0</v>
      </c>
      <c r="M116" s="30"/>
    </row>
    <row r="117" spans="2:13" ht="15" thickBot="1">
      <c r="B117" s="5" t="s">
        <v>173</v>
      </c>
      <c r="C117" s="4">
        <v>6</v>
      </c>
      <c r="D117" s="2">
        <v>4</v>
      </c>
      <c r="E117" s="4"/>
      <c r="F117" s="4"/>
      <c r="G117" s="4"/>
      <c r="H117" s="4">
        <v>6</v>
      </c>
      <c r="I117" s="4"/>
      <c r="J117" s="4"/>
      <c r="L117" s="10">
        <f t="shared" si="3"/>
        <v>0</v>
      </c>
      <c r="M117" s="30"/>
    </row>
    <row r="118" spans="2:13" ht="21.6" thickBot="1">
      <c r="B118" s="5" t="s">
        <v>160</v>
      </c>
      <c r="C118" s="4">
        <v>6</v>
      </c>
      <c r="D118" s="2">
        <v>3</v>
      </c>
      <c r="E118" s="4"/>
      <c r="F118" s="4"/>
      <c r="G118" s="4"/>
      <c r="H118" s="4">
        <v>6</v>
      </c>
      <c r="I118" s="4"/>
      <c r="J118" s="4"/>
      <c r="L118" s="10">
        <f t="shared" si="3"/>
        <v>0</v>
      </c>
      <c r="M118" s="30"/>
    </row>
    <row r="119" spans="2:13" ht="15" thickBot="1">
      <c r="B119" s="5" t="s">
        <v>166</v>
      </c>
      <c r="C119" s="4">
        <v>6</v>
      </c>
      <c r="D119" s="4"/>
      <c r="E119" s="4"/>
      <c r="F119" s="4"/>
      <c r="G119" s="4"/>
      <c r="H119" s="4">
        <v>6</v>
      </c>
      <c r="I119" s="4"/>
      <c r="J119" s="4">
        <v>0.2</v>
      </c>
      <c r="L119" s="10">
        <f t="shared" si="3"/>
        <v>0</v>
      </c>
      <c r="M119" s="30"/>
    </row>
    <row r="120" spans="2:13" ht="15" thickBot="1">
      <c r="B120" s="5" t="s">
        <v>170</v>
      </c>
      <c r="C120" s="4">
        <v>6</v>
      </c>
      <c r="D120" s="2">
        <v>1</v>
      </c>
      <c r="E120" s="4"/>
      <c r="F120" s="4"/>
      <c r="G120" s="4"/>
      <c r="H120" s="4">
        <v>6</v>
      </c>
      <c r="I120" s="4"/>
      <c r="J120" s="4"/>
      <c r="L120" s="10">
        <f t="shared" si="3"/>
        <v>0</v>
      </c>
      <c r="M120" s="30"/>
    </row>
    <row r="121" spans="2:13" ht="15" thickBot="1">
      <c r="B121" s="5" t="s">
        <v>162</v>
      </c>
      <c r="C121" s="4">
        <v>6</v>
      </c>
      <c r="D121" s="2">
        <v>3</v>
      </c>
      <c r="E121" s="4"/>
      <c r="F121" s="4"/>
      <c r="G121" s="4"/>
      <c r="H121" s="4">
        <v>6</v>
      </c>
      <c r="I121" s="4"/>
      <c r="J121" s="4">
        <v>0.6</v>
      </c>
      <c r="L121" s="10">
        <f t="shared" si="3"/>
        <v>0</v>
      </c>
      <c r="M121" s="30"/>
    </row>
    <row r="122" spans="2:13" ht="15" thickBot="1">
      <c r="B122" s="5" t="s">
        <v>152</v>
      </c>
      <c r="C122" s="4">
        <v>5</v>
      </c>
      <c r="D122" s="2">
        <v>1</v>
      </c>
      <c r="E122" s="4"/>
      <c r="F122" s="4"/>
      <c r="G122" s="4"/>
      <c r="H122" s="4">
        <v>5</v>
      </c>
      <c r="I122" s="4"/>
      <c r="J122" s="4">
        <v>0.2</v>
      </c>
      <c r="L122" s="10">
        <f t="shared" si="3"/>
        <v>0</v>
      </c>
      <c r="M122" s="30"/>
    </row>
    <row r="123" spans="2:13" ht="15" thickBot="1">
      <c r="B123" s="5" t="s">
        <v>133</v>
      </c>
      <c r="C123" s="4">
        <v>5</v>
      </c>
      <c r="D123" s="2">
        <v>1</v>
      </c>
      <c r="E123" s="4"/>
      <c r="F123" s="4"/>
      <c r="G123" s="4"/>
      <c r="H123" s="4">
        <v>5</v>
      </c>
      <c r="I123" s="4"/>
      <c r="J123" s="4"/>
      <c r="L123" s="10">
        <f t="shared" si="3"/>
        <v>0</v>
      </c>
      <c r="M123" s="30"/>
    </row>
    <row r="124" spans="2:13" ht="15" thickBot="1">
      <c r="B124" s="5" t="s">
        <v>230</v>
      </c>
      <c r="C124" s="4">
        <v>5</v>
      </c>
      <c r="D124" s="4"/>
      <c r="E124" s="4"/>
      <c r="F124" s="4"/>
      <c r="G124" s="4"/>
      <c r="H124" s="4">
        <v>5</v>
      </c>
      <c r="I124" s="4"/>
      <c r="J124" s="4">
        <v>1.7</v>
      </c>
      <c r="L124" s="10">
        <f t="shared" si="3"/>
        <v>0</v>
      </c>
      <c r="M124" s="30"/>
    </row>
    <row r="125" spans="2:13" ht="15" thickBot="1">
      <c r="B125" s="5" t="s">
        <v>163</v>
      </c>
      <c r="C125" s="4">
        <v>4</v>
      </c>
      <c r="D125" s="4"/>
      <c r="E125" s="4"/>
      <c r="F125" s="4"/>
      <c r="G125" s="4"/>
      <c r="H125" s="4">
        <v>4</v>
      </c>
      <c r="I125" s="4"/>
      <c r="J125" s="4">
        <v>0.2</v>
      </c>
      <c r="L125" s="10">
        <f t="shared" si="3"/>
        <v>0</v>
      </c>
      <c r="M125" s="30"/>
    </row>
    <row r="126" spans="2:13" ht="15" thickBot="1">
      <c r="B126" s="5" t="s">
        <v>96</v>
      </c>
      <c r="C126" s="4">
        <v>4</v>
      </c>
      <c r="D126" s="4"/>
      <c r="E126" s="4"/>
      <c r="F126" s="4"/>
      <c r="G126" s="4"/>
      <c r="H126" s="4">
        <v>4</v>
      </c>
      <c r="I126" s="4"/>
      <c r="J126" s="4">
        <v>0.4</v>
      </c>
      <c r="L126" s="10">
        <f t="shared" si="3"/>
        <v>0</v>
      </c>
      <c r="M126" s="30"/>
    </row>
    <row r="127" spans="2:13" ht="15" thickBot="1">
      <c r="B127" s="5" t="s">
        <v>194</v>
      </c>
      <c r="C127" s="4">
        <v>4</v>
      </c>
      <c r="D127" s="2">
        <v>3</v>
      </c>
      <c r="E127" s="4"/>
      <c r="F127" s="4"/>
      <c r="G127" s="4"/>
      <c r="H127" s="4">
        <v>4</v>
      </c>
      <c r="I127" s="4"/>
      <c r="J127" s="4">
        <v>1.2</v>
      </c>
      <c r="L127" s="10">
        <f t="shared" si="3"/>
        <v>0</v>
      </c>
      <c r="M127" s="30"/>
    </row>
    <row r="128" spans="2:13" ht="21.6" thickBot="1">
      <c r="B128" s="5" t="s">
        <v>108</v>
      </c>
      <c r="C128" s="4">
        <v>4</v>
      </c>
      <c r="D128" s="2">
        <v>2</v>
      </c>
      <c r="E128" s="4"/>
      <c r="F128" s="4"/>
      <c r="G128" s="4"/>
      <c r="H128" s="4">
        <v>4</v>
      </c>
      <c r="I128" s="4"/>
      <c r="J128" s="4">
        <v>2.9</v>
      </c>
      <c r="L128" s="10">
        <f t="shared" si="3"/>
        <v>0</v>
      </c>
      <c r="M128" s="30"/>
    </row>
    <row r="129" spans="2:13" ht="21.6" thickBot="1">
      <c r="B129" s="5" t="s">
        <v>71</v>
      </c>
      <c r="C129" s="4">
        <v>3</v>
      </c>
      <c r="D129" s="4"/>
      <c r="E129" s="4"/>
      <c r="F129" s="4"/>
      <c r="G129" s="4"/>
      <c r="H129" s="4">
        <v>3</v>
      </c>
      <c r="I129" s="4"/>
      <c r="J129" s="4"/>
      <c r="L129" s="10">
        <f t="shared" si="3"/>
        <v>0</v>
      </c>
      <c r="M129" s="30"/>
    </row>
    <row r="130" spans="2:13" ht="15" thickBot="1">
      <c r="B130" s="5" t="s">
        <v>26</v>
      </c>
      <c r="C130" s="4">
        <v>3</v>
      </c>
      <c r="D130" s="2">
        <v>2</v>
      </c>
      <c r="E130" s="4"/>
      <c r="F130" s="4"/>
      <c r="G130" s="4">
        <v>1</v>
      </c>
      <c r="H130" s="4">
        <v>2</v>
      </c>
      <c r="I130" s="4"/>
      <c r="J130" s="4"/>
      <c r="L130" s="10">
        <f t="shared" si="3"/>
        <v>0</v>
      </c>
      <c r="M130" s="30"/>
    </row>
    <row r="131" spans="2:13" ht="15" thickBot="1">
      <c r="B131" s="5" t="s">
        <v>231</v>
      </c>
      <c r="C131" s="4">
        <v>3</v>
      </c>
      <c r="D131" s="4"/>
      <c r="E131" s="4"/>
      <c r="F131" s="4"/>
      <c r="G131" s="4"/>
      <c r="H131" s="4">
        <v>3</v>
      </c>
      <c r="I131" s="4"/>
      <c r="J131" s="4"/>
      <c r="L131" s="10">
        <f t="shared" ref="L131:L148" si="4">(E131+I131)/C131</f>
        <v>0</v>
      </c>
      <c r="M131" s="30"/>
    </row>
    <row r="132" spans="2:13" ht="15" thickBot="1">
      <c r="B132" s="5" t="s">
        <v>118</v>
      </c>
      <c r="C132" s="4">
        <v>3</v>
      </c>
      <c r="D132" s="4"/>
      <c r="E132" s="4"/>
      <c r="F132" s="4"/>
      <c r="G132" s="4"/>
      <c r="H132" s="4">
        <v>3</v>
      </c>
      <c r="I132" s="4"/>
      <c r="J132" s="4">
        <v>0.1</v>
      </c>
      <c r="L132" s="10">
        <f t="shared" si="4"/>
        <v>0</v>
      </c>
      <c r="M132" s="30"/>
    </row>
    <row r="133" spans="2:13" ht="15" thickBot="1">
      <c r="B133" s="5" t="s">
        <v>212</v>
      </c>
      <c r="C133" s="4">
        <v>3</v>
      </c>
      <c r="D133" s="2">
        <v>2</v>
      </c>
      <c r="E133" s="4"/>
      <c r="F133" s="4"/>
      <c r="G133" s="4"/>
      <c r="H133" s="4">
        <v>3</v>
      </c>
      <c r="I133" s="4"/>
      <c r="J133" s="4"/>
      <c r="L133" s="10">
        <f t="shared" si="4"/>
        <v>0</v>
      </c>
      <c r="M133" s="30"/>
    </row>
    <row r="134" spans="2:13" ht="15" thickBot="1">
      <c r="B134" s="5" t="s">
        <v>201</v>
      </c>
      <c r="C134" s="4">
        <v>3</v>
      </c>
      <c r="D134" s="4"/>
      <c r="E134" s="4"/>
      <c r="F134" s="4"/>
      <c r="G134" s="4"/>
      <c r="H134" s="4">
        <v>3</v>
      </c>
      <c r="I134" s="4"/>
      <c r="J134" s="4"/>
      <c r="L134" s="10">
        <f t="shared" si="4"/>
        <v>0</v>
      </c>
      <c r="M134" s="30"/>
    </row>
    <row r="135" spans="2:13" ht="15" thickBot="1">
      <c r="B135" s="5" t="s">
        <v>140</v>
      </c>
      <c r="C135" s="4">
        <v>2</v>
      </c>
      <c r="D135" s="4"/>
      <c r="E135" s="4"/>
      <c r="F135" s="4"/>
      <c r="G135" s="4">
        <v>1</v>
      </c>
      <c r="H135" s="4">
        <v>1</v>
      </c>
      <c r="I135" s="4"/>
      <c r="J135" s="4"/>
      <c r="L135" s="10">
        <f t="shared" si="4"/>
        <v>0</v>
      </c>
      <c r="M135" s="30"/>
    </row>
    <row r="136" spans="2:13" ht="15" thickBot="1">
      <c r="B136" s="5" t="s">
        <v>50</v>
      </c>
      <c r="C136" s="4">
        <v>2</v>
      </c>
      <c r="D136" s="4"/>
      <c r="E136" s="4"/>
      <c r="F136" s="4"/>
      <c r="G136" s="4"/>
      <c r="H136" s="4">
        <v>2</v>
      </c>
      <c r="I136" s="4"/>
      <c r="J136" s="4"/>
      <c r="L136" s="10">
        <f t="shared" si="4"/>
        <v>0</v>
      </c>
      <c r="M136" s="30"/>
    </row>
    <row r="137" spans="2:13" ht="15" thickBot="1">
      <c r="B137" s="5" t="s">
        <v>199</v>
      </c>
      <c r="C137" s="4">
        <v>2</v>
      </c>
      <c r="D137" s="4"/>
      <c r="E137" s="4"/>
      <c r="F137" s="4"/>
      <c r="G137" s="4"/>
      <c r="H137" s="4">
        <v>2</v>
      </c>
      <c r="I137" s="4"/>
      <c r="J137" s="4"/>
      <c r="L137" s="10">
        <f t="shared" si="4"/>
        <v>0</v>
      </c>
      <c r="M137" s="30"/>
    </row>
    <row r="138" spans="2:13" ht="15" thickBot="1">
      <c r="B138" s="5" t="s">
        <v>168</v>
      </c>
      <c r="C138" s="4">
        <v>2</v>
      </c>
      <c r="D138" s="4"/>
      <c r="E138" s="4"/>
      <c r="F138" s="4"/>
      <c r="G138" s="4"/>
      <c r="H138" s="4">
        <v>2</v>
      </c>
      <c r="I138" s="4"/>
      <c r="J138" s="4"/>
      <c r="L138" s="10">
        <f t="shared" si="4"/>
        <v>0</v>
      </c>
      <c r="M138" s="30"/>
    </row>
    <row r="139" spans="2:13" ht="15" thickBot="1">
      <c r="B139" s="5" t="s">
        <v>117</v>
      </c>
      <c r="C139" s="4">
        <v>2</v>
      </c>
      <c r="D139" s="4"/>
      <c r="E139" s="4"/>
      <c r="F139" s="4"/>
      <c r="G139" s="4"/>
      <c r="H139" s="4">
        <v>2</v>
      </c>
      <c r="I139" s="4"/>
      <c r="J139" s="4">
        <v>0.8</v>
      </c>
      <c r="L139" s="10">
        <f t="shared" si="4"/>
        <v>0</v>
      </c>
      <c r="M139" s="30"/>
    </row>
    <row r="140" spans="2:13" ht="15" thickBot="1">
      <c r="B140" s="5" t="s">
        <v>195</v>
      </c>
      <c r="C140" s="4">
        <v>2</v>
      </c>
      <c r="D140" s="4"/>
      <c r="E140" s="4"/>
      <c r="F140" s="4"/>
      <c r="G140" s="4"/>
      <c r="H140" s="4">
        <v>2</v>
      </c>
      <c r="I140" s="4"/>
      <c r="J140" s="4"/>
      <c r="L140" s="10">
        <f t="shared" si="4"/>
        <v>0</v>
      </c>
      <c r="M140" s="30"/>
    </row>
    <row r="141" spans="2:13" ht="15" thickBot="1">
      <c r="B141" s="5" t="s">
        <v>182</v>
      </c>
      <c r="C141" s="4">
        <v>2</v>
      </c>
      <c r="D141" s="4"/>
      <c r="E141" s="4"/>
      <c r="F141" s="4"/>
      <c r="G141" s="4"/>
      <c r="H141" s="4">
        <v>2</v>
      </c>
      <c r="I141" s="4"/>
      <c r="J141" s="4"/>
      <c r="L141" s="10">
        <f t="shared" si="4"/>
        <v>0</v>
      </c>
      <c r="M141" s="30"/>
    </row>
    <row r="142" spans="2:13" ht="21.6" thickBot="1">
      <c r="B142" s="35" t="s">
        <v>63</v>
      </c>
      <c r="C142" s="33">
        <v>1</v>
      </c>
      <c r="D142" s="33"/>
      <c r="E142" s="33">
        <v>1</v>
      </c>
      <c r="F142" s="3">
        <v>1</v>
      </c>
      <c r="G142" s="33"/>
      <c r="H142" s="33">
        <v>0</v>
      </c>
      <c r="I142" s="33"/>
      <c r="J142" s="33"/>
      <c r="L142" s="10">
        <f t="shared" si="4"/>
        <v>1</v>
      </c>
      <c r="M142" s="30"/>
    </row>
    <row r="143" spans="2:13" ht="15" thickBot="1">
      <c r="B143" s="35" t="s">
        <v>197</v>
      </c>
      <c r="C143" s="33">
        <v>1</v>
      </c>
      <c r="D143" s="33"/>
      <c r="E143" s="33">
        <v>1</v>
      </c>
      <c r="F143" s="33"/>
      <c r="G143" s="33"/>
      <c r="H143" s="33">
        <v>0</v>
      </c>
      <c r="I143" s="33"/>
      <c r="J143" s="33"/>
      <c r="L143" s="10">
        <f t="shared" si="4"/>
        <v>1</v>
      </c>
      <c r="M143" s="30"/>
    </row>
    <row r="144" spans="2:13" ht="15" thickBot="1">
      <c r="B144" s="34" t="s">
        <v>94</v>
      </c>
      <c r="C144" s="32">
        <v>1</v>
      </c>
      <c r="D144" s="32"/>
      <c r="E144" s="32"/>
      <c r="F144" s="32"/>
      <c r="G144" s="32">
        <v>1</v>
      </c>
      <c r="H144" s="32">
        <v>0</v>
      </c>
      <c r="I144" s="32"/>
      <c r="J144" s="32"/>
      <c r="L144" s="10">
        <f t="shared" si="4"/>
        <v>0</v>
      </c>
      <c r="M144" s="30"/>
    </row>
    <row r="145" spans="2:13" ht="21.6" thickBot="1">
      <c r="B145" s="5" t="s">
        <v>125</v>
      </c>
      <c r="C145" s="4">
        <v>1</v>
      </c>
      <c r="D145" s="4"/>
      <c r="E145" s="4"/>
      <c r="F145" s="4"/>
      <c r="G145" s="4"/>
      <c r="H145" s="4">
        <v>1</v>
      </c>
      <c r="I145" s="4"/>
      <c r="J145" s="4"/>
      <c r="L145" s="10">
        <f t="shared" si="4"/>
        <v>0</v>
      </c>
      <c r="M145" s="30"/>
    </row>
    <row r="146" spans="2:13" ht="15" thickBot="1">
      <c r="B146" s="5" t="s">
        <v>183</v>
      </c>
      <c r="C146" s="4">
        <v>1</v>
      </c>
      <c r="D146" s="4"/>
      <c r="E146" s="4"/>
      <c r="F146" s="4"/>
      <c r="G146" s="4"/>
      <c r="H146" s="4">
        <v>1</v>
      </c>
      <c r="I146" s="4"/>
      <c r="J146" s="4"/>
      <c r="L146" s="10">
        <f t="shared" si="4"/>
        <v>0</v>
      </c>
      <c r="M146" s="30"/>
    </row>
    <row r="147" spans="2:13" ht="15" thickBot="1">
      <c r="B147" s="5" t="s">
        <v>186</v>
      </c>
      <c r="C147" s="4">
        <v>1</v>
      </c>
      <c r="D147" s="2">
        <v>1</v>
      </c>
      <c r="E147" s="4"/>
      <c r="F147" s="4"/>
      <c r="G147" s="4"/>
      <c r="H147" s="4">
        <v>1</v>
      </c>
      <c r="I147" s="4"/>
      <c r="J147" s="4">
        <v>0.1</v>
      </c>
      <c r="L147" s="10">
        <f t="shared" si="4"/>
        <v>0</v>
      </c>
      <c r="M147" s="30"/>
    </row>
    <row r="148" spans="2:13" ht="15" thickBot="1">
      <c r="B148" s="5" t="s">
        <v>215</v>
      </c>
      <c r="C148" s="4">
        <v>1</v>
      </c>
      <c r="D148" s="4"/>
      <c r="E148" s="4"/>
      <c r="F148" s="4"/>
      <c r="G148" s="4"/>
      <c r="H148" s="4">
        <v>1</v>
      </c>
      <c r="I148" s="4"/>
      <c r="J148" s="4"/>
      <c r="L148" s="10">
        <f t="shared" si="4"/>
        <v>0</v>
      </c>
      <c r="M148" s="30"/>
    </row>
    <row r="149" spans="2:13" ht="15" thickBot="1">
      <c r="B149" s="5" t="s">
        <v>205</v>
      </c>
      <c r="C149" s="4">
        <v>1</v>
      </c>
      <c r="D149" s="4"/>
      <c r="E149" s="4"/>
      <c r="F149" s="4"/>
      <c r="G149" s="4"/>
      <c r="H149" s="4">
        <v>1</v>
      </c>
      <c r="I149" s="4"/>
      <c r="J149" s="4">
        <v>0.2</v>
      </c>
      <c r="L149" s="10"/>
      <c r="M149" s="30"/>
    </row>
    <row r="150" spans="2:13" ht="15" thickBot="1">
      <c r="B150" s="5" t="s">
        <v>178</v>
      </c>
      <c r="C150" s="4">
        <v>1</v>
      </c>
      <c r="D150" s="4"/>
      <c r="E150" s="4"/>
      <c r="F150" s="4"/>
      <c r="G150" s="4"/>
      <c r="H150" s="4">
        <v>1</v>
      </c>
      <c r="I150" s="4"/>
      <c r="J150" s="4">
        <v>0.2</v>
      </c>
      <c r="L150" s="10"/>
      <c r="M150" s="30"/>
    </row>
    <row r="151" spans="2:13" ht="21.6" thickBot="1">
      <c r="B151" s="5" t="s">
        <v>192</v>
      </c>
      <c r="C151" s="4">
        <v>1</v>
      </c>
      <c r="D151" s="4"/>
      <c r="E151" s="4"/>
      <c r="F151" s="4"/>
      <c r="G151" s="4"/>
      <c r="H151" s="4">
        <v>1</v>
      </c>
      <c r="I151" s="4"/>
      <c r="J151" s="4">
        <v>0.7</v>
      </c>
      <c r="L151" s="10"/>
      <c r="M151" s="30"/>
    </row>
    <row r="152" spans="2:13" ht="15" thickBot="1">
      <c r="B152" s="5" t="s">
        <v>187</v>
      </c>
      <c r="C152" s="4">
        <v>1</v>
      </c>
      <c r="D152" s="4"/>
      <c r="E152" s="4"/>
      <c r="F152" s="4"/>
      <c r="G152" s="4"/>
      <c r="H152" s="4">
        <v>1</v>
      </c>
      <c r="I152" s="4"/>
      <c r="J152" s="4">
        <v>0.4</v>
      </c>
      <c r="L152" s="10"/>
      <c r="M152" s="30"/>
    </row>
    <row r="153" spans="2:13" ht="15" thickBot="1">
      <c r="B153" s="5" t="s">
        <v>27</v>
      </c>
      <c r="C153" s="4">
        <v>1</v>
      </c>
      <c r="D153" s="2">
        <v>1</v>
      </c>
      <c r="E153" s="4"/>
      <c r="F153" s="4"/>
      <c r="G153" s="4"/>
      <c r="H153" s="4">
        <v>1</v>
      </c>
      <c r="I153" s="4"/>
      <c r="J153" s="4"/>
      <c r="L153" s="10"/>
      <c r="M153" s="30"/>
    </row>
    <row r="154" spans="2:13" ht="15" thickBot="1">
      <c r="B154" s="5" t="s">
        <v>171</v>
      </c>
      <c r="C154" s="4">
        <v>1</v>
      </c>
      <c r="D154" s="4"/>
      <c r="E154" s="4"/>
      <c r="F154" s="4"/>
      <c r="G154" s="4"/>
      <c r="H154" s="4">
        <v>1</v>
      </c>
      <c r="I154" s="4"/>
      <c r="J154" s="4">
        <v>0.1</v>
      </c>
      <c r="L154" s="10"/>
      <c r="M154" s="30"/>
    </row>
    <row r="155" spans="2:13" ht="15" thickBot="1">
      <c r="B155" s="5" t="s">
        <v>207</v>
      </c>
      <c r="C155" s="4">
        <v>1</v>
      </c>
      <c r="D155" s="4"/>
      <c r="E155" s="4"/>
      <c r="F155" s="4"/>
      <c r="G155" s="4"/>
      <c r="H155" s="4">
        <v>1</v>
      </c>
      <c r="I155" s="4"/>
      <c r="J155" s="4"/>
      <c r="L155" s="10"/>
      <c r="M155" s="30"/>
    </row>
    <row r="156" spans="2:13" ht="15" thickBot="1">
      <c r="B156" s="5" t="s">
        <v>196</v>
      </c>
      <c r="C156" s="4">
        <v>1</v>
      </c>
      <c r="D156" s="2">
        <v>1</v>
      </c>
      <c r="E156" s="4"/>
      <c r="F156" s="4"/>
      <c r="G156" s="4"/>
      <c r="H156" s="4">
        <v>1</v>
      </c>
      <c r="I156" s="4"/>
      <c r="J156" s="4">
        <v>0.2</v>
      </c>
      <c r="L156" s="10"/>
      <c r="M156" s="30"/>
    </row>
    <row r="157" spans="2:13" ht="15" thickBot="1">
      <c r="B157" s="5" t="s">
        <v>145</v>
      </c>
      <c r="C157" s="4">
        <v>1</v>
      </c>
      <c r="D157" s="4"/>
      <c r="E157" s="4"/>
      <c r="F157" s="4"/>
      <c r="G157" s="4"/>
      <c r="H157" s="4">
        <v>1</v>
      </c>
      <c r="I157" s="4"/>
      <c r="J157" s="4">
        <v>0.2</v>
      </c>
      <c r="L157" s="10"/>
      <c r="M157" s="30"/>
    </row>
    <row r="158" spans="2:13" ht="15" thickBot="1">
      <c r="B158" s="5" t="s">
        <v>101</v>
      </c>
      <c r="C158" s="4">
        <v>1</v>
      </c>
      <c r="D158" s="4"/>
      <c r="E158" s="4"/>
      <c r="F158" s="4"/>
      <c r="G158" s="4"/>
      <c r="H158" s="4">
        <v>1</v>
      </c>
      <c r="I158" s="4"/>
      <c r="J158" s="4"/>
      <c r="L158" s="10"/>
      <c r="M158" s="30"/>
    </row>
    <row r="159" spans="2:13" ht="21.6" thickBot="1">
      <c r="B159" s="5" t="s">
        <v>208</v>
      </c>
      <c r="C159" s="4">
        <v>1</v>
      </c>
      <c r="D159" s="4"/>
      <c r="E159" s="4"/>
      <c r="F159" s="4"/>
      <c r="G159" s="4"/>
      <c r="H159" s="4">
        <v>1</v>
      </c>
      <c r="I159" s="4"/>
      <c r="J159" s="4"/>
      <c r="L159" s="10"/>
      <c r="M159" s="30"/>
    </row>
    <row r="160" spans="2:13" ht="15" thickBot="1">
      <c r="B160" s="5" t="s">
        <v>209</v>
      </c>
      <c r="C160" s="4">
        <v>1</v>
      </c>
      <c r="D160" s="2">
        <v>1</v>
      </c>
      <c r="E160" s="4"/>
      <c r="F160" s="4"/>
      <c r="G160" s="4"/>
      <c r="H160" s="4">
        <v>1</v>
      </c>
      <c r="I160" s="4"/>
      <c r="J160" s="4">
        <v>0.1</v>
      </c>
      <c r="L160" s="10"/>
      <c r="M160" s="30"/>
    </row>
    <row r="161" spans="1:13" ht="15" thickBot="1">
      <c r="B161" s="5" t="s">
        <v>200</v>
      </c>
      <c r="C161" s="4">
        <v>1</v>
      </c>
      <c r="D161" s="4"/>
      <c r="E161" s="4"/>
      <c r="F161" s="4"/>
      <c r="G161" s="4"/>
      <c r="H161" s="4">
        <v>1</v>
      </c>
      <c r="I161" s="4"/>
      <c r="J161" s="4"/>
      <c r="L161" s="10"/>
      <c r="M161" s="30"/>
    </row>
    <row r="162" spans="1:13" ht="15" thickBot="1">
      <c r="B162" s="5" t="s">
        <v>204</v>
      </c>
      <c r="C162" s="4">
        <v>1</v>
      </c>
      <c r="D162" s="4"/>
      <c r="E162" s="4"/>
      <c r="F162" s="4"/>
      <c r="G162" s="4"/>
      <c r="H162" s="4">
        <v>1</v>
      </c>
      <c r="I162" s="4"/>
      <c r="J162" s="4">
        <v>0.9</v>
      </c>
      <c r="L162" s="10"/>
      <c r="M162" s="30"/>
    </row>
    <row r="163" spans="1:13" ht="15" thickBot="1">
      <c r="B163" s="5" t="s">
        <v>185</v>
      </c>
      <c r="C163" s="4">
        <v>1</v>
      </c>
      <c r="D163" s="2">
        <v>1</v>
      </c>
      <c r="E163" s="4"/>
      <c r="F163" s="4"/>
      <c r="G163" s="4"/>
      <c r="H163" s="4">
        <v>1</v>
      </c>
      <c r="I163" s="4"/>
      <c r="J163" s="4"/>
      <c r="L163" s="10"/>
      <c r="M163" s="30"/>
    </row>
    <row r="164" spans="1:13" ht="15" thickBot="1">
      <c r="B164" s="5" t="s">
        <v>180</v>
      </c>
      <c r="C164" s="4">
        <v>1</v>
      </c>
      <c r="D164" s="4"/>
      <c r="E164" s="4"/>
      <c r="F164" s="4"/>
      <c r="G164" s="4"/>
      <c r="H164" s="4">
        <v>1</v>
      </c>
      <c r="I164" s="4"/>
      <c r="J164" s="4">
        <v>0.1</v>
      </c>
      <c r="L164" s="10"/>
      <c r="M164" s="30"/>
    </row>
    <row r="165" spans="1:13" ht="21.6" thickBot="1">
      <c r="B165" s="20" t="s">
        <v>232</v>
      </c>
      <c r="C165" s="21">
        <v>1</v>
      </c>
      <c r="D165" s="21"/>
      <c r="E165" s="21"/>
      <c r="F165" s="21"/>
      <c r="G165" s="21"/>
      <c r="H165" s="21">
        <v>1</v>
      </c>
      <c r="I165" s="21"/>
      <c r="J165" s="39"/>
      <c r="L165" s="10"/>
      <c r="M165" s="30"/>
    </row>
    <row r="166" spans="1:13">
      <c r="B166" s="23"/>
      <c r="C166" s="24"/>
      <c r="D166" s="25"/>
      <c r="E166" s="24"/>
      <c r="F166" s="24"/>
      <c r="G166" s="24"/>
      <c r="H166" s="24"/>
      <c r="I166" s="24"/>
      <c r="J166" s="24"/>
      <c r="L166" s="10"/>
      <c r="M166" s="30"/>
    </row>
    <row r="167" spans="1:13">
      <c r="B167" s="23"/>
      <c r="C167" s="24"/>
      <c r="D167" s="25"/>
      <c r="E167" s="24"/>
      <c r="F167" s="24"/>
      <c r="G167" s="24"/>
      <c r="H167" s="24"/>
      <c r="I167" s="24"/>
      <c r="J167" s="24"/>
      <c r="L167" s="10"/>
      <c r="M167" s="30"/>
    </row>
    <row r="168" spans="1:13">
      <c r="B168" s="23"/>
      <c r="C168" s="24"/>
      <c r="D168" s="25"/>
      <c r="E168" s="24"/>
      <c r="F168" s="24"/>
      <c r="G168" s="24"/>
      <c r="H168" s="24"/>
      <c r="I168" s="24"/>
      <c r="J168" s="24"/>
      <c r="L168" s="10"/>
      <c r="M168" s="30"/>
    </row>
    <row r="169" spans="1:13">
      <c r="B169" s="23"/>
      <c r="C169" s="24"/>
      <c r="D169" s="25"/>
      <c r="E169" s="24"/>
      <c r="F169" s="24"/>
      <c r="G169" s="24"/>
      <c r="H169" s="24"/>
      <c r="I169" s="24"/>
      <c r="J169" s="24"/>
      <c r="L169" s="10"/>
      <c r="M169" s="30"/>
    </row>
    <row r="170" spans="1:13">
      <c r="A170" t="s">
        <v>227</v>
      </c>
      <c r="C170" s="6">
        <f t="shared" ref="C170:I170" si="5">SUM(C3:C169)</f>
        <v>182429</v>
      </c>
      <c r="D170" s="6">
        <f t="shared" si="5"/>
        <v>12865</v>
      </c>
      <c r="E170" s="6">
        <f t="shared" si="5"/>
        <v>7157</v>
      </c>
      <c r="F170" s="6">
        <f t="shared" si="5"/>
        <v>638</v>
      </c>
      <c r="G170" s="6">
        <f t="shared" si="5"/>
        <v>79211</v>
      </c>
      <c r="H170" s="6">
        <f t="shared" si="5"/>
        <v>96061</v>
      </c>
      <c r="I170" s="6">
        <f t="shared" si="5"/>
        <v>6163</v>
      </c>
      <c r="J170" s="6"/>
      <c r="L170" s="10">
        <f t="shared" ref="L170:L171" si="6">(E170+I170)/C170</f>
        <v>7.3014707091526021E-2</v>
      </c>
      <c r="M170" s="30"/>
    </row>
    <row r="171" spans="1:13">
      <c r="A171" t="s">
        <v>229</v>
      </c>
      <c r="C171" s="6">
        <f>SUM(C4:C169)</f>
        <v>101548</v>
      </c>
      <c r="D171" s="6">
        <f t="shared" ref="D171:I171" si="7">SUM(D4:D169)</f>
        <v>12844</v>
      </c>
      <c r="E171" s="6">
        <f t="shared" si="7"/>
        <v>3931</v>
      </c>
      <c r="F171" s="6">
        <f t="shared" si="7"/>
        <v>625</v>
      </c>
      <c r="G171" s="6">
        <f t="shared" si="7"/>
        <v>10523</v>
      </c>
      <c r="H171" s="6">
        <f t="shared" si="7"/>
        <v>87094</v>
      </c>
      <c r="I171" s="6">
        <f t="shared" si="7"/>
        <v>2937</v>
      </c>
      <c r="J171" s="6"/>
      <c r="L171" s="10">
        <f t="shared" si="6"/>
        <v>6.7633040532556032E-2</v>
      </c>
      <c r="M171" s="30"/>
    </row>
  </sheetData>
  <hyperlinks>
    <hyperlink ref="B3" r:id="rId1" display="https://www.worldometers.info/coronavirus/country/china/" xr:uid="{78A3AD83-1D86-4166-914D-FF3E08B891FF}"/>
    <hyperlink ref="B4" r:id="rId2" display="https://www.worldometers.info/coronavirus/country/italy/" xr:uid="{F4595ABE-2F0B-40E3-99B6-239E9B70ADCF}"/>
    <hyperlink ref="B5" r:id="rId3" display="https://www.worldometers.info/coronavirus/country/iran/" xr:uid="{37809A46-15B0-4345-9A81-80AF5A4494AC}"/>
    <hyperlink ref="B6" r:id="rId4" display="https://www.worldometers.info/coronavirus/country/spain/" xr:uid="{8F85D22D-8F0E-4B23-AE02-832DACB8381D}"/>
    <hyperlink ref="B7" r:id="rId5" display="https://www.worldometers.info/coronavirus/country/south-korea/" xr:uid="{A1676CE7-F27F-4FC4-A8A6-04694867C344}"/>
    <hyperlink ref="B8" r:id="rId6" display="https://www.worldometers.info/coronavirus/country/germany/" xr:uid="{A8C99A14-C566-4AEC-B940-07EB38E186C6}"/>
    <hyperlink ref="B9" r:id="rId7" display="https://www.worldometers.info/coronavirus/country/france/" xr:uid="{59DD6576-FE99-4924-B2B3-37CC615BFF97}"/>
    <hyperlink ref="B10" r:id="rId8" display="https://www.worldometers.info/coronavirus/country/us/" xr:uid="{05DBA563-5D73-49F9-96C3-1F12D0C70041}"/>
    <hyperlink ref="B12" r:id="rId9" display="https://www.worldometers.info/coronavirus/country/uk/" xr:uid="{090841CB-B4F6-4C36-8677-30A501339CF6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A97E0-DF1E-4D11-A8DD-77DD879BA5F8}">
  <dimension ref="A1:M165"/>
  <sheetViews>
    <sheetView zoomScale="90" zoomScaleNormal="90" workbookViewId="0">
      <pane xSplit="2" ySplit="1" topLeftCell="C2" activePane="bottomRight" state="frozen"/>
      <selection pane="bottomRight" activeCell="C2" sqref="C2"/>
      <selection pane="bottomLeft" activeCell="A2" sqref="A2"/>
      <selection pane="topRight" activeCell="C1" sqref="C1"/>
    </sheetView>
  </sheetViews>
  <sheetFormatPr defaultRowHeight="14.45"/>
  <cols>
    <col min="2" max="2" width="11.5703125" customWidth="1"/>
    <col min="3" max="4" width="10.5703125" customWidth="1"/>
    <col min="5" max="5" width="11.42578125" customWidth="1"/>
    <col min="6" max="6" width="11.28515625" customWidth="1"/>
    <col min="7" max="7" width="15.42578125" customWidth="1"/>
    <col min="8" max="8" width="11.5703125" customWidth="1"/>
    <col min="9" max="9" width="13.42578125" customWidth="1"/>
    <col min="10" max="10" width="25" customWidth="1"/>
    <col min="12" max="12" width="30.5703125" style="8" customWidth="1"/>
    <col min="13" max="13" width="9.42578125" style="29" customWidth="1"/>
  </cols>
  <sheetData>
    <row r="1" spans="2:13"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L1" s="8" t="s">
        <v>13</v>
      </c>
    </row>
    <row r="2" spans="2:13" ht="15" thickBot="1"/>
    <row r="3" spans="2:13" ht="15" thickBot="1">
      <c r="B3" s="18" t="s">
        <v>147</v>
      </c>
      <c r="C3" s="15">
        <v>80860</v>
      </c>
      <c r="D3" s="2">
        <v>16</v>
      </c>
      <c r="E3" s="15">
        <v>3213</v>
      </c>
      <c r="F3" s="3">
        <v>14</v>
      </c>
      <c r="G3" s="15">
        <v>67758</v>
      </c>
      <c r="H3" s="15">
        <v>9889</v>
      </c>
      <c r="I3" s="15">
        <v>3226</v>
      </c>
      <c r="J3" s="16">
        <v>56.2</v>
      </c>
      <c r="L3" s="10">
        <f t="shared" ref="L3:L34" si="0">(E3+I3)/C3</f>
        <v>7.9631461785802618E-2</v>
      </c>
      <c r="M3" s="30"/>
    </row>
    <row r="4" spans="2:13" ht="15" thickBot="1">
      <c r="B4" s="17" t="s">
        <v>62</v>
      </c>
      <c r="C4" s="1">
        <v>24747</v>
      </c>
      <c r="D4" s="14"/>
      <c r="E4" s="1">
        <v>1809</v>
      </c>
      <c r="F4" s="3"/>
      <c r="G4" s="1">
        <v>2335</v>
      </c>
      <c r="H4" s="1">
        <v>20603</v>
      </c>
      <c r="I4" s="1">
        <v>1672</v>
      </c>
      <c r="J4" s="4">
        <v>409.3</v>
      </c>
      <c r="L4" s="10">
        <f t="shared" si="0"/>
        <v>0.14066351476946701</v>
      </c>
      <c r="M4" s="30"/>
    </row>
    <row r="5" spans="2:13" ht="15" thickBot="1">
      <c r="B5" s="17" t="s">
        <v>99</v>
      </c>
      <c r="C5" s="1">
        <v>13938</v>
      </c>
      <c r="D5" s="14"/>
      <c r="E5" s="4">
        <v>724</v>
      </c>
      <c r="F5" s="3"/>
      <c r="G5" s="1">
        <v>4590</v>
      </c>
      <c r="H5" s="1">
        <v>8624</v>
      </c>
      <c r="I5" s="4"/>
      <c r="J5" s="4">
        <v>165.9</v>
      </c>
      <c r="L5" s="10">
        <f t="shared" si="0"/>
        <v>5.1944324867269333E-2</v>
      </c>
      <c r="M5" s="30"/>
    </row>
    <row r="6" spans="2:13" ht="15" thickBot="1">
      <c r="B6" s="17" t="s">
        <v>29</v>
      </c>
      <c r="C6" s="1">
        <v>8236</v>
      </c>
      <c r="D6" s="2">
        <v>74</v>
      </c>
      <c r="E6" s="4">
        <v>75</v>
      </c>
      <c r="F6" s="3"/>
      <c r="G6" s="1">
        <v>1137</v>
      </c>
      <c r="H6" s="1">
        <v>7024</v>
      </c>
      <c r="I6" s="4">
        <v>59</v>
      </c>
      <c r="J6" s="4">
        <v>160.6</v>
      </c>
      <c r="L6" s="10">
        <f t="shared" si="0"/>
        <v>1.6270033997085966E-2</v>
      </c>
      <c r="M6" s="30"/>
    </row>
    <row r="7" spans="2:13" ht="15" thickBot="1">
      <c r="B7" s="17" t="s">
        <v>79</v>
      </c>
      <c r="C7" s="1">
        <v>7988</v>
      </c>
      <c r="D7" s="14"/>
      <c r="E7" s="4">
        <v>294</v>
      </c>
      <c r="F7" s="3"/>
      <c r="G7" s="4">
        <v>517</v>
      </c>
      <c r="H7" s="1">
        <v>7177</v>
      </c>
      <c r="I7" s="4">
        <v>272</v>
      </c>
      <c r="J7" s="4">
        <v>170.8</v>
      </c>
      <c r="L7" s="10">
        <f t="shared" si="0"/>
        <v>7.0856284426639965E-2</v>
      </c>
      <c r="M7" s="30"/>
    </row>
    <row r="8" spans="2:13" s="11" customFormat="1" ht="15" thickBot="1">
      <c r="B8" s="17" t="s">
        <v>52</v>
      </c>
      <c r="C8" s="1">
        <v>5813</v>
      </c>
      <c r="D8" s="2"/>
      <c r="E8" s="4">
        <v>13</v>
      </c>
      <c r="F8" s="3"/>
      <c r="G8" s="4">
        <v>46</v>
      </c>
      <c r="H8" s="1">
        <v>5754</v>
      </c>
      <c r="I8" s="4">
        <v>2</v>
      </c>
      <c r="J8" s="4">
        <v>69.400000000000006</v>
      </c>
      <c r="L8" s="10">
        <f t="shared" si="0"/>
        <v>2.5804231894030619E-3</v>
      </c>
      <c r="M8" s="30"/>
    </row>
    <row r="9" spans="2:13" ht="15" thickBot="1">
      <c r="B9" s="17" t="s">
        <v>95</v>
      </c>
      <c r="C9" s="1">
        <v>5423</v>
      </c>
      <c r="D9" s="2"/>
      <c r="E9" s="4">
        <v>127</v>
      </c>
      <c r="F9" s="3"/>
      <c r="G9" s="4">
        <v>12</v>
      </c>
      <c r="H9" s="1">
        <v>5284</v>
      </c>
      <c r="I9" s="4">
        <v>400</v>
      </c>
      <c r="J9" s="4">
        <v>83.1</v>
      </c>
      <c r="L9" s="10">
        <f t="shared" si="0"/>
        <v>9.7178683385579931E-2</v>
      </c>
      <c r="M9" s="30"/>
    </row>
    <row r="10" spans="2:13" ht="15" thickBot="1">
      <c r="B10" s="17" t="s">
        <v>73</v>
      </c>
      <c r="C10" s="1">
        <v>3782</v>
      </c>
      <c r="D10" s="2">
        <v>102</v>
      </c>
      <c r="E10" s="4">
        <v>69</v>
      </c>
      <c r="F10" s="3">
        <v>1</v>
      </c>
      <c r="G10" s="4">
        <v>73</v>
      </c>
      <c r="H10" s="1">
        <v>3640</v>
      </c>
      <c r="I10" s="4">
        <v>10</v>
      </c>
      <c r="J10" s="4">
        <v>11.4</v>
      </c>
      <c r="L10" s="10">
        <f t="shared" si="0"/>
        <v>2.0888418826017979E-2</v>
      </c>
      <c r="M10" s="30"/>
    </row>
    <row r="11" spans="2:13" ht="15" thickBot="1">
      <c r="B11" s="5" t="s">
        <v>46</v>
      </c>
      <c r="C11" s="1">
        <v>2217</v>
      </c>
      <c r="D11" s="2"/>
      <c r="E11" s="4">
        <v>14</v>
      </c>
      <c r="F11" s="3"/>
      <c r="G11" s="4">
        <v>4</v>
      </c>
      <c r="H11" s="1">
        <v>2199</v>
      </c>
      <c r="I11" s="4"/>
      <c r="J11" s="4">
        <v>256.2</v>
      </c>
      <c r="L11" s="10">
        <f t="shared" si="0"/>
        <v>6.3148398737032027E-3</v>
      </c>
      <c r="M11" s="30"/>
    </row>
    <row r="12" spans="2:13" ht="15" thickBot="1">
      <c r="B12" s="5" t="s">
        <v>89</v>
      </c>
      <c r="C12" s="1">
        <v>1391</v>
      </c>
      <c r="D12" s="2"/>
      <c r="E12" s="4">
        <v>35</v>
      </c>
      <c r="F12" s="4"/>
      <c r="G12" s="4">
        <v>20</v>
      </c>
      <c r="H12" s="1">
        <v>1336</v>
      </c>
      <c r="I12" s="4">
        <v>20</v>
      </c>
      <c r="J12" s="4">
        <v>20.5</v>
      </c>
      <c r="L12" s="10">
        <f t="shared" si="0"/>
        <v>3.9539899352983465E-2</v>
      </c>
      <c r="M12" s="30"/>
    </row>
    <row r="13" spans="2:13" ht="15" thickBot="1">
      <c r="B13" s="5" t="s">
        <v>31</v>
      </c>
      <c r="C13" s="1">
        <v>1256</v>
      </c>
      <c r="D13" s="2"/>
      <c r="E13" s="4">
        <v>3</v>
      </c>
      <c r="F13" s="4"/>
      <c r="G13" s="4">
        <v>1</v>
      </c>
      <c r="H13" s="1">
        <v>1252</v>
      </c>
      <c r="I13" s="4">
        <v>27</v>
      </c>
      <c r="J13" s="4">
        <v>231.7</v>
      </c>
      <c r="L13" s="10">
        <f t="shared" si="0"/>
        <v>2.3885350318471339E-2</v>
      </c>
      <c r="M13" s="30"/>
    </row>
    <row r="14" spans="2:13" ht="15" thickBot="1">
      <c r="B14" s="5" t="s">
        <v>84</v>
      </c>
      <c r="C14" s="1">
        <v>1135</v>
      </c>
      <c r="D14" s="2"/>
      <c r="E14" s="4">
        <v>20</v>
      </c>
      <c r="F14" s="3"/>
      <c r="G14" s="4">
        <v>2</v>
      </c>
      <c r="H14" s="1">
        <v>1113</v>
      </c>
      <c r="I14" s="4">
        <v>45</v>
      </c>
      <c r="J14" s="4">
        <v>66.2</v>
      </c>
      <c r="L14" s="10">
        <f t="shared" si="0"/>
        <v>5.7268722466960353E-2</v>
      </c>
      <c r="M14" s="30"/>
    </row>
    <row r="15" spans="2:13" ht="15" thickBot="1">
      <c r="B15" s="5" t="s">
        <v>81</v>
      </c>
      <c r="C15" s="1">
        <v>1040</v>
      </c>
      <c r="D15" s="2"/>
      <c r="E15" s="4">
        <v>3</v>
      </c>
      <c r="F15" s="4"/>
      <c r="G15" s="4">
        <v>1</v>
      </c>
      <c r="H15" s="1">
        <v>1036</v>
      </c>
      <c r="I15" s="4">
        <v>2</v>
      </c>
      <c r="J15" s="4">
        <v>103</v>
      </c>
      <c r="L15" s="10">
        <f t="shared" si="0"/>
        <v>4.807692307692308E-3</v>
      </c>
      <c r="M15" s="30"/>
    </row>
    <row r="16" spans="2:13" ht="15" thickBot="1">
      <c r="B16" s="17" t="s">
        <v>77</v>
      </c>
      <c r="C16" s="4">
        <v>886</v>
      </c>
      <c r="D16" s="2"/>
      <c r="E16" s="4">
        <v>4</v>
      </c>
      <c r="F16" s="3"/>
      <c r="G16" s="4">
        <v>1</v>
      </c>
      <c r="H16" s="4">
        <v>881</v>
      </c>
      <c r="I16" s="4">
        <v>33</v>
      </c>
      <c r="J16" s="4">
        <v>76.400000000000006</v>
      </c>
      <c r="L16" s="10">
        <f t="shared" si="0"/>
        <v>4.17607223476298E-2</v>
      </c>
      <c r="M16" s="30"/>
    </row>
    <row r="17" spans="2:13" ht="15" thickBot="1">
      <c r="B17" s="5" t="s">
        <v>54</v>
      </c>
      <c r="C17" s="4">
        <v>864</v>
      </c>
      <c r="D17" s="2"/>
      <c r="E17" s="4">
        <v>3</v>
      </c>
      <c r="F17" s="3">
        <v>1</v>
      </c>
      <c r="G17" s="4">
        <v>1</v>
      </c>
      <c r="H17" s="4">
        <v>860</v>
      </c>
      <c r="I17" s="4">
        <v>2</v>
      </c>
      <c r="J17" s="4">
        <v>149.19999999999999</v>
      </c>
      <c r="L17" s="10">
        <f t="shared" si="0"/>
        <v>5.7870370370370367E-3</v>
      </c>
      <c r="M17" s="30"/>
    </row>
    <row r="18" spans="2:13" s="11" customFormat="1" ht="15" thickBot="1">
      <c r="B18" s="19" t="s">
        <v>51</v>
      </c>
      <c r="C18" s="4">
        <v>860</v>
      </c>
      <c r="D18" s="4"/>
      <c r="E18" s="4">
        <v>1</v>
      </c>
      <c r="F18" s="4"/>
      <c r="G18" s="4">
        <v>6</v>
      </c>
      <c r="H18" s="4">
        <v>853</v>
      </c>
      <c r="I18" s="4">
        <v>1</v>
      </c>
      <c r="J18" s="4">
        <v>95.5</v>
      </c>
      <c r="L18" s="10">
        <f t="shared" si="0"/>
        <v>2.3255813953488372E-3</v>
      </c>
      <c r="M18" s="30"/>
    </row>
    <row r="19" spans="2:13" ht="15" thickBot="1">
      <c r="B19" s="5" t="s">
        <v>105</v>
      </c>
      <c r="C19" s="4">
        <v>840</v>
      </c>
      <c r="D19" s="2">
        <v>1</v>
      </c>
      <c r="E19" s="4">
        <v>25</v>
      </c>
      <c r="F19" s="4">
        <v>1</v>
      </c>
      <c r="G19" s="4">
        <v>144</v>
      </c>
      <c r="H19" s="4">
        <v>671</v>
      </c>
      <c r="I19" s="4">
        <v>36</v>
      </c>
      <c r="J19" s="4">
        <v>6.6</v>
      </c>
      <c r="L19" s="10">
        <f t="shared" si="0"/>
        <v>7.2619047619047625E-2</v>
      </c>
      <c r="M19" s="30"/>
    </row>
    <row r="20" spans="2:13" ht="21.6" thickBot="1">
      <c r="B20" s="5" t="s">
        <v>151</v>
      </c>
      <c r="C20" s="4">
        <v>696</v>
      </c>
      <c r="D20" s="2"/>
      <c r="E20" s="4">
        <v>7</v>
      </c>
      <c r="F20" s="4"/>
      <c r="G20" s="4">
        <v>456</v>
      </c>
      <c r="H20" s="4">
        <v>233</v>
      </c>
      <c r="I20" s="4">
        <v>15</v>
      </c>
      <c r="J20" s="4"/>
      <c r="L20" s="10">
        <f t="shared" si="0"/>
        <v>3.1609195402298854E-2</v>
      </c>
      <c r="M20" s="30"/>
    </row>
    <row r="21" spans="2:13" ht="15" thickBot="1">
      <c r="B21" s="5" t="s">
        <v>76</v>
      </c>
      <c r="C21" s="4">
        <v>428</v>
      </c>
      <c r="D21" s="2"/>
      <c r="E21" s="4"/>
      <c r="F21" s="4"/>
      <c r="G21" s="4">
        <v>42</v>
      </c>
      <c r="H21" s="4">
        <v>386</v>
      </c>
      <c r="I21" s="4">
        <v>9</v>
      </c>
      <c r="J21" s="4">
        <v>13.2</v>
      </c>
      <c r="L21" s="10">
        <f t="shared" si="0"/>
        <v>2.1028037383177569E-2</v>
      </c>
      <c r="M21" s="30"/>
    </row>
    <row r="22" spans="2:13" ht="15" thickBot="1">
      <c r="B22" s="5" t="s">
        <v>35</v>
      </c>
      <c r="C22" s="4">
        <v>401</v>
      </c>
      <c r="D22" s="2"/>
      <c r="E22" s="4"/>
      <c r="F22" s="4"/>
      <c r="G22" s="4">
        <v>4</v>
      </c>
      <c r="H22" s="4">
        <v>397</v>
      </c>
      <c r="I22" s="4"/>
      <c r="J22" s="4">
        <v>139.19999999999999</v>
      </c>
      <c r="L22" s="10">
        <f t="shared" si="0"/>
        <v>0</v>
      </c>
      <c r="M22" s="30"/>
    </row>
    <row r="23" spans="2:13" s="11" customFormat="1" ht="15" thickBot="1">
      <c r="B23" s="5" t="s">
        <v>43</v>
      </c>
      <c r="C23" s="4">
        <v>341</v>
      </c>
      <c r="D23" s="2"/>
      <c r="E23" s="4">
        <v>1</v>
      </c>
      <c r="F23" s="4"/>
      <c r="G23" s="4">
        <v>11</v>
      </c>
      <c r="H23" s="4">
        <v>329</v>
      </c>
      <c r="I23" s="4">
        <v>1</v>
      </c>
      <c r="J23" s="4">
        <v>9</v>
      </c>
      <c r="L23" s="10">
        <f t="shared" si="0"/>
        <v>5.8651026392961877E-3</v>
      </c>
      <c r="M23" s="30"/>
    </row>
    <row r="24" spans="2:13" ht="15" thickBot="1">
      <c r="B24" s="5" t="s">
        <v>25</v>
      </c>
      <c r="C24" s="4">
        <v>337</v>
      </c>
      <c r="D24" s="2">
        <v>37</v>
      </c>
      <c r="E24" s="4">
        <v>5</v>
      </c>
      <c r="F24" s="4"/>
      <c r="G24" s="4">
        <v>27</v>
      </c>
      <c r="H24" s="4">
        <v>305</v>
      </c>
      <c r="I24" s="4">
        <v>1</v>
      </c>
      <c r="J24" s="4">
        <v>13.2</v>
      </c>
      <c r="L24" s="10">
        <f t="shared" si="0"/>
        <v>1.7804154302670624E-2</v>
      </c>
      <c r="M24" s="30"/>
    </row>
    <row r="25" spans="2:13" ht="15" thickBot="1">
      <c r="B25" s="5" t="s">
        <v>69</v>
      </c>
      <c r="C25" s="4">
        <v>331</v>
      </c>
      <c r="D25" s="2"/>
      <c r="E25" s="4">
        <v>4</v>
      </c>
      <c r="F25" s="4"/>
      <c r="G25" s="4">
        <v>8</v>
      </c>
      <c r="H25" s="4">
        <v>319</v>
      </c>
      <c r="I25" s="4">
        <v>5</v>
      </c>
      <c r="J25" s="4">
        <v>31.8</v>
      </c>
      <c r="L25" s="10">
        <f t="shared" si="0"/>
        <v>2.7190332326283987E-2</v>
      </c>
      <c r="M25" s="30"/>
    </row>
    <row r="26" spans="2:13" ht="15" thickBot="1">
      <c r="B26" s="5" t="s">
        <v>48</v>
      </c>
      <c r="C26" s="4">
        <v>293</v>
      </c>
      <c r="D26" s="2"/>
      <c r="E26" s="4"/>
      <c r="F26" s="4"/>
      <c r="G26" s="4"/>
      <c r="H26" s="4">
        <v>293</v>
      </c>
      <c r="I26" s="4">
        <v>2</v>
      </c>
      <c r="J26" s="4">
        <v>27.4</v>
      </c>
      <c r="L26" s="10">
        <f t="shared" si="0"/>
        <v>6.8259385665529011E-3</v>
      </c>
      <c r="M26" s="30"/>
    </row>
    <row r="27" spans="2:13" ht="15" thickBot="1">
      <c r="B27" s="5" t="s">
        <v>49</v>
      </c>
      <c r="C27" s="4">
        <v>250</v>
      </c>
      <c r="D27" s="2">
        <v>37</v>
      </c>
      <c r="E27" s="4"/>
      <c r="F27" s="4"/>
      <c r="G27" s="4">
        <v>4</v>
      </c>
      <c r="H27" s="4">
        <v>246</v>
      </c>
      <c r="I27" s="4">
        <v>4</v>
      </c>
      <c r="J27" s="4">
        <v>28.9</v>
      </c>
      <c r="L27" s="10">
        <f t="shared" si="0"/>
        <v>1.6E-2</v>
      </c>
      <c r="M27" s="30"/>
    </row>
    <row r="28" spans="2:13" ht="15" thickBot="1">
      <c r="B28" s="5" t="s">
        <v>59</v>
      </c>
      <c r="C28" s="4">
        <v>245</v>
      </c>
      <c r="D28" s="2"/>
      <c r="E28" s="4"/>
      <c r="F28" s="4"/>
      <c r="G28" s="4">
        <v>3</v>
      </c>
      <c r="H28" s="4">
        <v>242</v>
      </c>
      <c r="I28" s="4">
        <v>9</v>
      </c>
      <c r="J28" s="4">
        <v>24</v>
      </c>
      <c r="L28" s="10">
        <f t="shared" si="0"/>
        <v>3.6734693877551024E-2</v>
      </c>
      <c r="M28" s="30"/>
    </row>
    <row r="29" spans="2:13" ht="15" thickBot="1">
      <c r="B29" s="5" t="s">
        <v>55</v>
      </c>
      <c r="C29" s="4">
        <v>244</v>
      </c>
      <c r="D29" s="2"/>
      <c r="E29" s="4"/>
      <c r="F29" s="4"/>
      <c r="G29" s="4">
        <v>10</v>
      </c>
      <c r="H29" s="4">
        <v>234</v>
      </c>
      <c r="I29" s="4"/>
      <c r="J29" s="4">
        <v>44</v>
      </c>
      <c r="L29" s="10">
        <f t="shared" si="0"/>
        <v>0</v>
      </c>
      <c r="M29" s="30"/>
    </row>
    <row r="30" spans="2:13" ht="15" thickBot="1">
      <c r="B30" s="5" t="s">
        <v>41</v>
      </c>
      <c r="C30" s="4">
        <v>226</v>
      </c>
      <c r="D30" s="2"/>
      <c r="E30" s="4"/>
      <c r="F30" s="4"/>
      <c r="G30" s="4">
        <v>105</v>
      </c>
      <c r="H30" s="4">
        <v>121</v>
      </c>
      <c r="I30" s="4">
        <v>11</v>
      </c>
      <c r="J30" s="4">
        <v>38.6</v>
      </c>
      <c r="L30" s="10">
        <f t="shared" si="0"/>
        <v>4.8672566371681415E-2</v>
      </c>
      <c r="M30" s="30"/>
    </row>
    <row r="31" spans="2:13" ht="15" thickBot="1">
      <c r="B31" s="5" t="s">
        <v>30</v>
      </c>
      <c r="C31" s="4">
        <v>219</v>
      </c>
      <c r="D31" s="2"/>
      <c r="E31" s="4">
        <v>1</v>
      </c>
      <c r="F31" s="4"/>
      <c r="G31" s="4"/>
      <c r="H31" s="4">
        <v>218</v>
      </c>
      <c r="I31" s="4">
        <v>3</v>
      </c>
      <c r="J31" s="4">
        <v>105.3</v>
      </c>
      <c r="L31" s="10">
        <f t="shared" si="0"/>
        <v>1.8264840182648401E-2</v>
      </c>
      <c r="M31" s="30"/>
    </row>
    <row r="32" spans="2:13" ht="15" thickBot="1">
      <c r="B32" s="5" t="s">
        <v>18</v>
      </c>
      <c r="C32" s="4">
        <v>214</v>
      </c>
      <c r="D32" s="2"/>
      <c r="E32" s="4"/>
      <c r="F32" s="4"/>
      <c r="G32" s="4">
        <v>77</v>
      </c>
      <c r="H32" s="4">
        <v>137</v>
      </c>
      <c r="I32" s="4">
        <v>2</v>
      </c>
      <c r="J32" s="4">
        <v>125.8</v>
      </c>
      <c r="L32" s="10">
        <f t="shared" si="0"/>
        <v>9.3457943925233638E-3</v>
      </c>
      <c r="M32" s="30"/>
    </row>
    <row r="33" spans="2:13" ht="15" thickBot="1">
      <c r="B33" s="5" t="s">
        <v>123</v>
      </c>
      <c r="C33" s="4">
        <v>203</v>
      </c>
      <c r="D33" s="2">
        <v>3</v>
      </c>
      <c r="E33" s="4"/>
      <c r="F33" s="4"/>
      <c r="G33" s="4">
        <v>2</v>
      </c>
      <c r="H33" s="4">
        <v>201</v>
      </c>
      <c r="I33" s="4">
        <v>2</v>
      </c>
      <c r="J33" s="4">
        <v>1</v>
      </c>
      <c r="L33" s="10">
        <f t="shared" si="0"/>
        <v>9.852216748768473E-3</v>
      </c>
      <c r="M33" s="30"/>
    </row>
    <row r="34" spans="2:13" ht="15" thickBot="1">
      <c r="B34" s="5" t="s">
        <v>20</v>
      </c>
      <c r="C34" s="4">
        <v>180</v>
      </c>
      <c r="D34" s="2"/>
      <c r="E34" s="4"/>
      <c r="F34" s="3"/>
      <c r="G34" s="4"/>
      <c r="H34" s="4">
        <v>180</v>
      </c>
      <c r="I34" s="4">
        <v>1</v>
      </c>
      <c r="J34" s="4"/>
      <c r="L34" s="10">
        <f t="shared" si="0"/>
        <v>5.5555555555555558E-3</v>
      </c>
      <c r="M34" s="30"/>
    </row>
    <row r="35" spans="2:13" ht="15" thickBot="1">
      <c r="B35" s="5" t="s">
        <v>34</v>
      </c>
      <c r="C35" s="4">
        <v>171</v>
      </c>
      <c r="D35" s="2"/>
      <c r="E35" s="4"/>
      <c r="F35" s="4"/>
      <c r="G35" s="4">
        <v>1</v>
      </c>
      <c r="H35" s="4">
        <v>170</v>
      </c>
      <c r="I35" s="4"/>
      <c r="J35" s="4">
        <v>128.9</v>
      </c>
      <c r="L35" s="10">
        <f t="shared" ref="L35:L66" si="1">(E35+I35)/C35</f>
        <v>0</v>
      </c>
      <c r="M35" s="30"/>
    </row>
    <row r="36" spans="2:13" ht="15" thickBot="1">
      <c r="B36" s="5" t="s">
        <v>68</v>
      </c>
      <c r="C36" s="4">
        <v>170</v>
      </c>
      <c r="D36" s="2"/>
      <c r="E36" s="4">
        <v>2</v>
      </c>
      <c r="F36" s="3"/>
      <c r="G36" s="4">
        <v>1</v>
      </c>
      <c r="H36" s="4">
        <v>167</v>
      </c>
      <c r="I36" s="4">
        <v>6</v>
      </c>
      <c r="J36" s="4">
        <v>34.4</v>
      </c>
      <c r="L36" s="10">
        <f t="shared" si="1"/>
        <v>4.7058823529411764E-2</v>
      </c>
      <c r="M36" s="30"/>
    </row>
    <row r="37" spans="2:13" ht="15" thickBot="1">
      <c r="B37" s="5" t="s">
        <v>19</v>
      </c>
      <c r="C37" s="4">
        <v>149</v>
      </c>
      <c r="D37" s="2"/>
      <c r="E37" s="4">
        <v>4</v>
      </c>
      <c r="F37" s="4"/>
      <c r="G37" s="4">
        <v>81</v>
      </c>
      <c r="H37" s="4">
        <v>64</v>
      </c>
      <c r="I37" s="4">
        <v>4</v>
      </c>
      <c r="J37" s="4">
        <v>19.899999999999999</v>
      </c>
      <c r="L37" s="10">
        <f t="shared" si="1"/>
        <v>5.3691275167785234E-2</v>
      </c>
      <c r="M37" s="30"/>
    </row>
    <row r="38" spans="2:13" ht="15" thickBot="1">
      <c r="B38" s="5" t="s">
        <v>126</v>
      </c>
      <c r="C38" s="4">
        <v>140</v>
      </c>
      <c r="D38" s="2"/>
      <c r="E38" s="4">
        <v>12</v>
      </c>
      <c r="F38" s="4"/>
      <c r="G38" s="4">
        <v>5</v>
      </c>
      <c r="H38" s="4">
        <v>123</v>
      </c>
      <c r="I38" s="4">
        <v>1</v>
      </c>
      <c r="J38" s="4">
        <v>1.3</v>
      </c>
      <c r="L38" s="10">
        <f t="shared" si="1"/>
        <v>9.285714285714286E-2</v>
      </c>
      <c r="M38" s="30"/>
    </row>
    <row r="39" spans="2:13" ht="15" thickBot="1">
      <c r="B39" s="5" t="s">
        <v>80</v>
      </c>
      <c r="C39" s="4">
        <v>139</v>
      </c>
      <c r="D39" s="2"/>
      <c r="E39" s="4"/>
      <c r="F39" s="4"/>
      <c r="G39" s="4">
        <v>9</v>
      </c>
      <c r="H39" s="4">
        <v>130</v>
      </c>
      <c r="I39" s="4">
        <v>1</v>
      </c>
      <c r="J39" s="4">
        <v>7.2</v>
      </c>
      <c r="L39" s="10">
        <f t="shared" si="1"/>
        <v>7.1942446043165471E-3</v>
      </c>
      <c r="M39" s="30"/>
    </row>
    <row r="40" spans="2:13" ht="15" thickBot="1">
      <c r="B40" s="5" t="s">
        <v>104</v>
      </c>
      <c r="C40" s="4">
        <v>126</v>
      </c>
      <c r="D40" s="2"/>
      <c r="E40" s="4">
        <v>2</v>
      </c>
      <c r="F40" s="4"/>
      <c r="G40" s="4">
        <v>32</v>
      </c>
      <c r="H40" s="4">
        <v>92</v>
      </c>
      <c r="I40" s="4"/>
      <c r="J40" s="4">
        <v>1.2</v>
      </c>
      <c r="L40" s="10">
        <f t="shared" si="1"/>
        <v>1.5873015873015872E-2</v>
      </c>
      <c r="M40" s="30"/>
    </row>
    <row r="41" spans="2:13" ht="15" thickBot="1">
      <c r="B41" s="5" t="s">
        <v>64</v>
      </c>
      <c r="C41" s="4">
        <v>125</v>
      </c>
      <c r="D41" s="2"/>
      <c r="E41" s="4">
        <v>3</v>
      </c>
      <c r="F41" s="4"/>
      <c r="G41" s="4">
        <v>13</v>
      </c>
      <c r="H41" s="4">
        <v>109</v>
      </c>
      <c r="I41" s="4">
        <v>3</v>
      </c>
      <c r="J41" s="4">
        <v>3.3</v>
      </c>
      <c r="L41" s="10">
        <f t="shared" si="1"/>
        <v>4.8000000000000001E-2</v>
      </c>
      <c r="M41" s="30"/>
    </row>
    <row r="42" spans="2:13" ht="15" thickBot="1">
      <c r="B42" s="5" t="s">
        <v>149</v>
      </c>
      <c r="C42" s="4">
        <v>124</v>
      </c>
      <c r="D42" s="4"/>
      <c r="E42" s="4">
        <v>10</v>
      </c>
      <c r="F42" s="4"/>
      <c r="G42" s="4">
        <v>26</v>
      </c>
      <c r="H42" s="4">
        <v>88</v>
      </c>
      <c r="I42" s="4"/>
      <c r="J42" s="4">
        <v>3.1</v>
      </c>
      <c r="L42" s="10">
        <f t="shared" si="1"/>
        <v>8.0645161290322578E-2</v>
      </c>
      <c r="M42" s="30"/>
    </row>
    <row r="43" spans="2:13" ht="15" thickBot="1">
      <c r="B43" s="5" t="s">
        <v>148</v>
      </c>
      <c r="C43" s="4">
        <v>118</v>
      </c>
      <c r="D43" s="2"/>
      <c r="E43" s="4"/>
      <c r="F43" s="3"/>
      <c r="G43" s="4">
        <v>3</v>
      </c>
      <c r="H43" s="4">
        <v>115</v>
      </c>
      <c r="I43" s="4"/>
      <c r="J43" s="4">
        <v>3.4</v>
      </c>
      <c r="L43" s="10">
        <f t="shared" si="1"/>
        <v>0</v>
      </c>
      <c r="M43" s="30"/>
    </row>
    <row r="44" spans="2:13" ht="15" thickBot="1">
      <c r="B44" s="5" t="s">
        <v>146</v>
      </c>
      <c r="C44" s="4">
        <v>117</v>
      </c>
      <c r="D44" s="2"/>
      <c r="E44" s="4">
        <v>5</v>
      </c>
      <c r="F44" s="4"/>
      <c r="G44" s="4">
        <v>8</v>
      </c>
      <c r="H44" s="4">
        <v>104</v>
      </c>
      <c r="I44" s="4"/>
      <c r="J44" s="4">
        <v>0.4</v>
      </c>
      <c r="L44" s="10">
        <f t="shared" si="1"/>
        <v>4.2735042735042736E-2</v>
      </c>
      <c r="M44" s="30"/>
    </row>
    <row r="45" spans="2:13" ht="15" thickBot="1">
      <c r="B45" s="5" t="s">
        <v>113</v>
      </c>
      <c r="C45" s="4">
        <v>115</v>
      </c>
      <c r="D45" s="2">
        <v>1</v>
      </c>
      <c r="E45" s="4">
        <v>2</v>
      </c>
      <c r="F45" s="4"/>
      <c r="G45" s="4">
        <v>13</v>
      </c>
      <c r="H45" s="4">
        <v>100</v>
      </c>
      <c r="I45" s="4"/>
      <c r="J45" s="4">
        <v>0.1</v>
      </c>
      <c r="L45" s="10">
        <f t="shared" si="1"/>
        <v>1.7391304347826087E-2</v>
      </c>
      <c r="M45" s="30"/>
    </row>
    <row r="46" spans="2:13" ht="15" thickBot="1">
      <c r="B46" s="5" t="s">
        <v>109</v>
      </c>
      <c r="C46" s="4">
        <v>114</v>
      </c>
      <c r="D46" s="2"/>
      <c r="E46" s="4">
        <v>1</v>
      </c>
      <c r="F46" s="4"/>
      <c r="G46" s="4">
        <v>35</v>
      </c>
      <c r="H46" s="4">
        <v>78</v>
      </c>
      <c r="I46" s="4">
        <v>1</v>
      </c>
      <c r="J46" s="4">
        <v>1.6</v>
      </c>
      <c r="L46" s="10">
        <f t="shared" si="1"/>
        <v>1.7543859649122806E-2</v>
      </c>
      <c r="M46" s="30"/>
    </row>
    <row r="47" spans="2:13" ht="15" thickBot="1">
      <c r="B47" s="5" t="s">
        <v>153</v>
      </c>
      <c r="C47" s="4">
        <v>112</v>
      </c>
      <c r="D47" s="2"/>
      <c r="E47" s="4"/>
      <c r="F47" s="4"/>
      <c r="G47" s="4">
        <v>9</v>
      </c>
      <c r="H47" s="4">
        <v>103</v>
      </c>
      <c r="I47" s="4">
        <v>4</v>
      </c>
      <c r="J47" s="4">
        <v>26.2</v>
      </c>
      <c r="L47" s="10">
        <f t="shared" si="1"/>
        <v>3.5714285714285712E-2</v>
      </c>
      <c r="M47" s="30"/>
    </row>
    <row r="48" spans="2:13" ht="15" thickBot="1">
      <c r="B48" s="5" t="s">
        <v>74</v>
      </c>
      <c r="C48" s="4">
        <v>110</v>
      </c>
      <c r="D48" s="2"/>
      <c r="E48" s="4">
        <v>3</v>
      </c>
      <c r="F48" s="3"/>
      <c r="G48" s="4">
        <v>1</v>
      </c>
      <c r="H48" s="4">
        <v>106</v>
      </c>
      <c r="I48" s="4">
        <v>3</v>
      </c>
      <c r="J48" s="4">
        <v>16.100000000000001</v>
      </c>
      <c r="L48" s="10">
        <f t="shared" si="1"/>
        <v>5.4545454545454543E-2</v>
      </c>
      <c r="M48" s="30"/>
    </row>
    <row r="49" spans="2:13" ht="15" thickBot="1">
      <c r="B49" s="5" t="s">
        <v>67</v>
      </c>
      <c r="C49" s="4">
        <v>109</v>
      </c>
      <c r="D49" s="2"/>
      <c r="E49" s="4">
        <v>7</v>
      </c>
      <c r="F49" s="3"/>
      <c r="G49" s="4">
        <v>4</v>
      </c>
      <c r="H49" s="4">
        <v>98</v>
      </c>
      <c r="I49" s="4">
        <v>11</v>
      </c>
      <c r="J49" s="4"/>
      <c r="L49" s="10">
        <f t="shared" si="1"/>
        <v>0.16513761467889909</v>
      </c>
      <c r="M49" s="30"/>
    </row>
    <row r="50" spans="2:13" ht="15" thickBot="1">
      <c r="B50" s="5" t="s">
        <v>120</v>
      </c>
      <c r="C50" s="4">
        <v>102</v>
      </c>
      <c r="D50" s="2">
        <v>49</v>
      </c>
      <c r="E50" s="4"/>
      <c r="F50" s="3"/>
      <c r="G50" s="4">
        <v>2</v>
      </c>
      <c r="H50" s="4">
        <v>100</v>
      </c>
      <c r="I50" s="4"/>
      <c r="J50" s="4">
        <v>0.5</v>
      </c>
      <c r="L50" s="10">
        <f t="shared" si="1"/>
        <v>0</v>
      </c>
      <c r="M50" s="30"/>
    </row>
    <row r="51" spans="2:13" ht="15" thickBot="1">
      <c r="B51" s="5" t="s">
        <v>16</v>
      </c>
      <c r="C51" s="4">
        <v>98</v>
      </c>
      <c r="D51" s="2"/>
      <c r="E51" s="4"/>
      <c r="F51" s="4"/>
      <c r="G51" s="4">
        <v>23</v>
      </c>
      <c r="H51" s="4">
        <v>75</v>
      </c>
      <c r="I51" s="4">
        <v>2</v>
      </c>
      <c r="J51" s="4">
        <v>9.9</v>
      </c>
      <c r="L51" s="10">
        <f t="shared" si="1"/>
        <v>2.0408163265306121E-2</v>
      </c>
      <c r="M51" s="30"/>
    </row>
    <row r="52" spans="2:13" ht="15" thickBot="1">
      <c r="B52" s="5" t="s">
        <v>33</v>
      </c>
      <c r="C52" s="4">
        <v>77</v>
      </c>
      <c r="D52" s="2"/>
      <c r="E52" s="4">
        <v>1</v>
      </c>
      <c r="F52" s="4"/>
      <c r="G52" s="4"/>
      <c r="H52" s="4">
        <v>76</v>
      </c>
      <c r="I52" s="4"/>
      <c r="J52" s="4"/>
      <c r="L52" s="10">
        <f t="shared" si="1"/>
        <v>1.2987012987012988E-2</v>
      </c>
      <c r="M52" s="30"/>
    </row>
    <row r="53" spans="2:13" ht="15" thickBot="1">
      <c r="B53" s="5" t="s">
        <v>72</v>
      </c>
      <c r="C53" s="4">
        <v>75</v>
      </c>
      <c r="D53" s="4"/>
      <c r="E53" s="4"/>
      <c r="F53" s="4"/>
      <c r="G53" s="4"/>
      <c r="H53" s="4">
        <v>75</v>
      </c>
      <c r="I53" s="4"/>
      <c r="J53" s="4">
        <v>3.9</v>
      </c>
      <c r="L53" s="10">
        <f t="shared" si="1"/>
        <v>0</v>
      </c>
      <c r="M53" s="30"/>
    </row>
    <row r="54" spans="2:13" ht="15" thickBot="1">
      <c r="B54" s="5" t="s">
        <v>106</v>
      </c>
      <c r="C54" s="4">
        <v>71</v>
      </c>
      <c r="D54" s="2"/>
      <c r="E54" s="4"/>
      <c r="F54" s="4"/>
      <c r="G54" s="4"/>
      <c r="H54" s="4">
        <v>71</v>
      </c>
      <c r="I54" s="4"/>
      <c r="J54" s="4">
        <v>2.2000000000000002</v>
      </c>
      <c r="L54" s="10">
        <f t="shared" si="1"/>
        <v>0</v>
      </c>
      <c r="M54" s="30"/>
    </row>
    <row r="55" spans="2:13" ht="15" thickBot="1">
      <c r="B55" s="5" t="s">
        <v>24</v>
      </c>
      <c r="C55" s="4">
        <v>63</v>
      </c>
      <c r="D55" s="2"/>
      <c r="E55" s="4"/>
      <c r="F55" s="3"/>
      <c r="G55" s="4">
        <v>8</v>
      </c>
      <c r="H55" s="4">
        <v>55</v>
      </c>
      <c r="I55" s="4"/>
      <c r="J55" s="4">
        <v>0.4</v>
      </c>
      <c r="L55" s="10">
        <f t="shared" si="1"/>
        <v>0</v>
      </c>
      <c r="M55" s="30"/>
    </row>
    <row r="56" spans="2:13" ht="15" thickBot="1">
      <c r="B56" s="5" t="s">
        <v>56</v>
      </c>
      <c r="C56" s="4">
        <v>61</v>
      </c>
      <c r="D56" s="2"/>
      <c r="E56" s="4"/>
      <c r="F56" s="4"/>
      <c r="G56" s="4"/>
      <c r="H56" s="4">
        <v>61</v>
      </c>
      <c r="I56" s="4"/>
      <c r="J56" s="4">
        <v>11.2</v>
      </c>
      <c r="L56" s="10">
        <f t="shared" si="1"/>
        <v>0</v>
      </c>
      <c r="M56" s="30"/>
    </row>
    <row r="57" spans="2:13" ht="15" thickBot="1">
      <c r="B57" s="5" t="s">
        <v>70</v>
      </c>
      <c r="C57" s="4">
        <v>61</v>
      </c>
      <c r="D57" s="2"/>
      <c r="E57" s="4"/>
      <c r="F57" s="4"/>
      <c r="G57" s="4"/>
      <c r="H57" s="4">
        <v>61</v>
      </c>
      <c r="I57" s="4"/>
      <c r="J57" s="4">
        <v>1</v>
      </c>
      <c r="L57" s="10">
        <f t="shared" si="1"/>
        <v>0</v>
      </c>
      <c r="M57" s="30"/>
    </row>
    <row r="58" spans="2:13" ht="15" thickBot="1">
      <c r="B58" s="5" t="s">
        <v>45</v>
      </c>
      <c r="C58" s="4">
        <v>59</v>
      </c>
      <c r="D58" s="2"/>
      <c r="E58" s="4">
        <v>1</v>
      </c>
      <c r="F58" s="4"/>
      <c r="G58" s="4">
        <v>20</v>
      </c>
      <c r="H58" s="4">
        <v>38</v>
      </c>
      <c r="I58" s="4"/>
      <c r="J58" s="4">
        <v>2.5</v>
      </c>
      <c r="L58" s="10">
        <f t="shared" si="1"/>
        <v>1.6949152542372881E-2</v>
      </c>
      <c r="M58" s="30"/>
    </row>
    <row r="59" spans="2:13" ht="15" thickBot="1">
      <c r="B59" s="5" t="s">
        <v>32</v>
      </c>
      <c r="C59" s="4">
        <v>57</v>
      </c>
      <c r="D59" s="2"/>
      <c r="E59" s="4"/>
      <c r="F59" s="4"/>
      <c r="G59" s="4">
        <v>16</v>
      </c>
      <c r="H59" s="4">
        <v>41</v>
      </c>
      <c r="I59" s="4"/>
      <c r="J59" s="4">
        <v>0.6</v>
      </c>
      <c r="L59" s="10">
        <f t="shared" si="1"/>
        <v>0</v>
      </c>
      <c r="M59" s="30"/>
    </row>
    <row r="60" spans="2:13" ht="15" thickBot="1">
      <c r="B60" s="5" t="s">
        <v>127</v>
      </c>
      <c r="C60" s="4">
        <v>56</v>
      </c>
      <c r="D60" s="2"/>
      <c r="E60" s="4">
        <v>2</v>
      </c>
      <c r="F60" s="3"/>
      <c r="G60" s="4">
        <v>3</v>
      </c>
      <c r="H60" s="4">
        <v>51</v>
      </c>
      <c r="I60" s="4">
        <v>1</v>
      </c>
      <c r="J60" s="4">
        <v>1.2</v>
      </c>
      <c r="L60" s="10">
        <f t="shared" si="1"/>
        <v>5.3571428571428568E-2</v>
      </c>
      <c r="M60" s="30"/>
    </row>
    <row r="61" spans="2:13" ht="15" thickBot="1">
      <c r="B61" s="5" t="s">
        <v>91</v>
      </c>
      <c r="C61" s="4">
        <v>55</v>
      </c>
      <c r="D61" s="2"/>
      <c r="E61" s="4">
        <v>1</v>
      </c>
      <c r="F61" s="4"/>
      <c r="G61" s="4"/>
      <c r="H61" s="4">
        <v>54</v>
      </c>
      <c r="I61" s="4"/>
      <c r="J61" s="4">
        <v>12.7</v>
      </c>
      <c r="L61" s="10">
        <f t="shared" si="1"/>
        <v>1.8181818181818181E-2</v>
      </c>
      <c r="M61" s="30"/>
    </row>
    <row r="62" spans="2:13" ht="15" thickBot="1">
      <c r="B62" s="5" t="s">
        <v>111</v>
      </c>
      <c r="C62" s="4">
        <v>55</v>
      </c>
      <c r="D62" s="2">
        <v>7</v>
      </c>
      <c r="E62" s="4"/>
      <c r="F62" s="4"/>
      <c r="G62" s="4">
        <v>1</v>
      </c>
      <c r="H62" s="4">
        <v>54</v>
      </c>
      <c r="I62" s="4">
        <v>1</v>
      </c>
      <c r="J62" s="4">
        <v>6.3</v>
      </c>
      <c r="L62" s="10">
        <f t="shared" si="1"/>
        <v>1.8181818181818181E-2</v>
      </c>
      <c r="M62" s="30"/>
    </row>
    <row r="63" spans="2:13" ht="15" thickBot="1">
      <c r="B63" s="5" t="s">
        <v>143</v>
      </c>
      <c r="C63" s="4">
        <v>54</v>
      </c>
      <c r="D63" s="2"/>
      <c r="E63" s="4">
        <v>4</v>
      </c>
      <c r="F63" s="4"/>
      <c r="G63" s="4">
        <v>10</v>
      </c>
      <c r="H63" s="4">
        <v>40</v>
      </c>
      <c r="I63" s="4"/>
      <c r="J63" s="4">
        <v>1.2</v>
      </c>
      <c r="L63" s="10">
        <f t="shared" si="1"/>
        <v>7.407407407407407E-2</v>
      </c>
      <c r="M63" s="30"/>
    </row>
    <row r="64" spans="2:13" ht="15" thickBot="1">
      <c r="B64" s="5" t="s">
        <v>129</v>
      </c>
      <c r="C64" s="4">
        <v>53</v>
      </c>
      <c r="D64" s="2">
        <v>10</v>
      </c>
      <c r="E64" s="4"/>
      <c r="F64" s="4"/>
      <c r="G64" s="4">
        <v>4</v>
      </c>
      <c r="H64" s="4">
        <v>49</v>
      </c>
      <c r="I64" s="4">
        <v>1</v>
      </c>
      <c r="J64" s="4">
        <v>0.4</v>
      </c>
      <c r="L64" s="10">
        <f t="shared" si="1"/>
        <v>1.8867924528301886E-2</v>
      </c>
      <c r="M64" s="30"/>
    </row>
    <row r="65" spans="2:13" ht="15" thickBot="1">
      <c r="B65" s="5" t="s">
        <v>57</v>
      </c>
      <c r="C65" s="4">
        <v>51</v>
      </c>
      <c r="D65" s="2"/>
      <c r="E65" s="4">
        <v>2</v>
      </c>
      <c r="F65" s="4"/>
      <c r="G65" s="4"/>
      <c r="H65" s="4">
        <v>49</v>
      </c>
      <c r="I65" s="4"/>
      <c r="J65" s="4">
        <v>7.3</v>
      </c>
      <c r="L65" s="10">
        <f t="shared" si="1"/>
        <v>3.9215686274509803E-2</v>
      </c>
      <c r="M65" s="30"/>
    </row>
    <row r="66" spans="2:13" ht="15" thickBot="1">
      <c r="B66" s="5" t="s">
        <v>21</v>
      </c>
      <c r="C66" s="4">
        <v>50</v>
      </c>
      <c r="D66" s="2"/>
      <c r="E66" s="4"/>
      <c r="F66" s="4"/>
      <c r="G66" s="4"/>
      <c r="H66" s="4">
        <v>50</v>
      </c>
      <c r="I66" s="4"/>
      <c r="J66" s="4"/>
      <c r="L66" s="10">
        <f t="shared" si="1"/>
        <v>0</v>
      </c>
      <c r="M66" s="30"/>
    </row>
    <row r="67" spans="2:13" ht="15" thickBot="1">
      <c r="B67" s="5" t="s">
        <v>75</v>
      </c>
      <c r="C67" s="4">
        <v>49</v>
      </c>
      <c r="D67" s="2"/>
      <c r="E67" s="4"/>
      <c r="F67" s="4"/>
      <c r="G67" s="4">
        <v>2</v>
      </c>
      <c r="H67" s="4">
        <v>47</v>
      </c>
      <c r="I67" s="4"/>
      <c r="J67" s="4">
        <v>11.9</v>
      </c>
      <c r="L67" s="10">
        <f t="shared" ref="L67:L98" si="2">(E67+I67)/C67</f>
        <v>0</v>
      </c>
      <c r="M67" s="30"/>
    </row>
    <row r="68" spans="2:13" ht="15" thickBot="1">
      <c r="B68" s="5" t="s">
        <v>98</v>
      </c>
      <c r="C68" s="4">
        <v>45</v>
      </c>
      <c r="D68" s="4">
        <v>11</v>
      </c>
      <c r="E68" s="4"/>
      <c r="F68" s="4"/>
      <c r="G68" s="4"/>
      <c r="H68" s="4">
        <v>45</v>
      </c>
      <c r="I68" s="4"/>
      <c r="J68" s="4">
        <v>0.9</v>
      </c>
      <c r="L68" s="10">
        <f t="shared" si="2"/>
        <v>0</v>
      </c>
      <c r="M68" s="30"/>
    </row>
    <row r="69" spans="2:13" ht="15" thickBot="1">
      <c r="B69" s="5" t="s">
        <v>102</v>
      </c>
      <c r="C69" s="4">
        <v>42</v>
      </c>
      <c r="D69" s="4"/>
      <c r="E69" s="4">
        <v>1</v>
      </c>
      <c r="F69" s="4"/>
      <c r="G69" s="4"/>
      <c r="H69" s="4">
        <v>41</v>
      </c>
      <c r="I69" s="4">
        <v>2</v>
      </c>
      <c r="J69" s="4">
        <v>14.6</v>
      </c>
      <c r="L69" s="10">
        <f t="shared" si="2"/>
        <v>7.1428571428571425E-2</v>
      </c>
      <c r="M69" s="30"/>
    </row>
    <row r="70" spans="2:13" ht="15" thickBot="1">
      <c r="B70" s="5" t="s">
        <v>47</v>
      </c>
      <c r="C70" s="4">
        <v>38</v>
      </c>
      <c r="D70" s="2"/>
      <c r="E70" s="4"/>
      <c r="F70" s="4"/>
      <c r="G70" s="4"/>
      <c r="H70" s="4">
        <v>38</v>
      </c>
      <c r="I70" s="4"/>
      <c r="J70" s="4">
        <v>7.4</v>
      </c>
      <c r="L70" s="10">
        <f t="shared" si="2"/>
        <v>0</v>
      </c>
      <c r="M70" s="30"/>
    </row>
    <row r="71" spans="2:13" ht="15" thickBot="1">
      <c r="B71" s="5" t="s">
        <v>115</v>
      </c>
      <c r="C71" s="4">
        <v>37</v>
      </c>
      <c r="D71" s="2"/>
      <c r="E71" s="4">
        <v>2</v>
      </c>
      <c r="F71" s="3"/>
      <c r="G71" s="4"/>
      <c r="H71" s="4">
        <v>35</v>
      </c>
      <c r="I71" s="4">
        <v>1</v>
      </c>
      <c r="J71" s="4">
        <v>2.1</v>
      </c>
      <c r="L71" s="10">
        <f t="shared" si="2"/>
        <v>8.1081081081081086E-2</v>
      </c>
      <c r="M71" s="30"/>
    </row>
    <row r="72" spans="2:13" ht="15" thickBot="1">
      <c r="B72" s="5" t="s">
        <v>90</v>
      </c>
      <c r="C72" s="4">
        <v>35</v>
      </c>
      <c r="D72" s="4"/>
      <c r="E72" s="4"/>
      <c r="F72" s="4"/>
      <c r="G72" s="4"/>
      <c r="H72" s="4">
        <v>35</v>
      </c>
      <c r="I72" s="4">
        <v>3</v>
      </c>
      <c r="J72" s="4">
        <v>6.9</v>
      </c>
      <c r="L72" s="10">
        <f t="shared" si="2"/>
        <v>8.5714285714285715E-2</v>
      </c>
      <c r="M72" s="30"/>
    </row>
    <row r="73" spans="2:13" ht="15" thickBot="1">
      <c r="B73" s="5" t="s">
        <v>92</v>
      </c>
      <c r="C73" s="4">
        <v>33</v>
      </c>
      <c r="D73" s="2"/>
      <c r="E73" s="4"/>
      <c r="F73" s="4"/>
      <c r="G73" s="4">
        <v>1</v>
      </c>
      <c r="H73" s="4">
        <v>32</v>
      </c>
      <c r="I73" s="4">
        <v>1</v>
      </c>
      <c r="J73" s="4">
        <v>8.3000000000000007</v>
      </c>
      <c r="L73" s="10">
        <f t="shared" si="2"/>
        <v>3.0303030303030304E-2</v>
      </c>
      <c r="M73" s="30"/>
    </row>
    <row r="74" spans="2:13" ht="15" thickBot="1">
      <c r="B74" s="5" t="s">
        <v>40</v>
      </c>
      <c r="C74" s="4">
        <v>33</v>
      </c>
      <c r="D74" s="2"/>
      <c r="E74" s="4"/>
      <c r="F74" s="4"/>
      <c r="G74" s="4"/>
      <c r="H74" s="4">
        <v>33</v>
      </c>
      <c r="I74" s="4">
        <v>1</v>
      </c>
      <c r="J74" s="4">
        <v>27.3</v>
      </c>
      <c r="L74" s="10">
        <f t="shared" si="2"/>
        <v>3.0303030303030304E-2</v>
      </c>
      <c r="M74" s="30"/>
    </row>
    <row r="75" spans="2:13" ht="15" thickBot="1">
      <c r="B75" s="5" t="s">
        <v>61</v>
      </c>
      <c r="C75" s="4">
        <v>32</v>
      </c>
      <c r="D75" s="2"/>
      <c r="E75" s="4">
        <v>1</v>
      </c>
      <c r="F75" s="4"/>
      <c r="G75" s="4">
        <v>1</v>
      </c>
      <c r="H75" s="4">
        <v>30</v>
      </c>
      <c r="I75" s="4"/>
      <c r="J75" s="4">
        <v>3.3</v>
      </c>
      <c r="L75" s="10">
        <f t="shared" si="2"/>
        <v>3.125E-2</v>
      </c>
      <c r="M75" s="30"/>
    </row>
    <row r="76" spans="2:13" ht="15" thickBot="1">
      <c r="B76" s="5" t="s">
        <v>28</v>
      </c>
      <c r="C76" s="4">
        <v>30</v>
      </c>
      <c r="D76" s="2"/>
      <c r="E76" s="4"/>
      <c r="F76" s="4"/>
      <c r="G76" s="4">
        <v>1</v>
      </c>
      <c r="H76" s="4">
        <v>29</v>
      </c>
      <c r="I76" s="4"/>
      <c r="J76" s="4">
        <v>15.9</v>
      </c>
      <c r="L76" s="10">
        <f t="shared" si="2"/>
        <v>0</v>
      </c>
      <c r="M76" s="30"/>
    </row>
    <row r="77" spans="2:13" ht="15" thickBot="1">
      <c r="B77" s="5" t="s">
        <v>134</v>
      </c>
      <c r="C77" s="4">
        <v>28</v>
      </c>
      <c r="D77" s="2"/>
      <c r="E77" s="4">
        <v>1</v>
      </c>
      <c r="F77" s="4"/>
      <c r="G77" s="4">
        <v>1</v>
      </c>
      <c r="H77" s="4">
        <v>26</v>
      </c>
      <c r="I77" s="4">
        <v>1</v>
      </c>
      <c r="J77" s="4">
        <v>0.8</v>
      </c>
      <c r="L77" s="10">
        <f t="shared" si="2"/>
        <v>7.1428571428571425E-2</v>
      </c>
      <c r="M77" s="30"/>
    </row>
    <row r="78" spans="2:13" ht="15" thickBot="1">
      <c r="B78" s="5" t="s">
        <v>93</v>
      </c>
      <c r="C78" s="4">
        <v>28</v>
      </c>
      <c r="D78" s="2"/>
      <c r="E78" s="4"/>
      <c r="F78" s="4"/>
      <c r="G78" s="4"/>
      <c r="H78" s="4">
        <v>28</v>
      </c>
      <c r="I78" s="4"/>
      <c r="J78" s="4">
        <v>9.4</v>
      </c>
      <c r="L78" s="10">
        <f t="shared" si="2"/>
        <v>0</v>
      </c>
      <c r="M78" s="30"/>
    </row>
    <row r="79" spans="2:13" ht="15" thickBot="1">
      <c r="B79" s="5" t="s">
        <v>42</v>
      </c>
      <c r="C79" s="4">
        <v>27</v>
      </c>
      <c r="D79" s="2"/>
      <c r="E79" s="4"/>
      <c r="F79" s="4"/>
      <c r="G79" s="4">
        <v>3</v>
      </c>
      <c r="H79" s="4">
        <v>24</v>
      </c>
      <c r="I79" s="4"/>
      <c r="J79" s="4">
        <v>2.9</v>
      </c>
      <c r="L79" s="10">
        <f t="shared" si="2"/>
        <v>0</v>
      </c>
      <c r="M79" s="30"/>
    </row>
    <row r="80" spans="2:13" ht="15" thickBot="1">
      <c r="B80" s="5" t="s">
        <v>37</v>
      </c>
      <c r="C80" s="4">
        <v>25</v>
      </c>
      <c r="D80" s="4">
        <v>2</v>
      </c>
      <c r="E80" s="4">
        <v>1</v>
      </c>
      <c r="F80" s="4"/>
      <c r="G80" s="4">
        <v>6</v>
      </c>
      <c r="H80" s="4">
        <v>18</v>
      </c>
      <c r="I80" s="4"/>
      <c r="J80" s="4">
        <v>2.5</v>
      </c>
      <c r="L80" s="10">
        <f t="shared" si="2"/>
        <v>0.04</v>
      </c>
      <c r="M80" s="30"/>
    </row>
    <row r="81" spans="2:13" ht="15" thickBot="1">
      <c r="B81" s="5" t="s">
        <v>165</v>
      </c>
      <c r="C81" s="4">
        <v>24</v>
      </c>
      <c r="D81" s="2"/>
      <c r="E81" s="4"/>
      <c r="F81" s="4"/>
      <c r="G81" s="4">
        <v>2</v>
      </c>
      <c r="H81" s="4">
        <v>22</v>
      </c>
      <c r="I81" s="4"/>
      <c r="J81" s="4">
        <v>1.4</v>
      </c>
      <c r="L81" s="10">
        <f t="shared" si="2"/>
        <v>0</v>
      </c>
      <c r="M81" s="30"/>
    </row>
    <row r="82" spans="2:13" ht="21.6" thickBot="1">
      <c r="B82" s="5" t="s">
        <v>88</v>
      </c>
      <c r="C82" s="4">
        <v>24</v>
      </c>
      <c r="D82" s="2"/>
      <c r="E82" s="4"/>
      <c r="F82" s="4"/>
      <c r="G82" s="4"/>
      <c r="H82" s="4">
        <v>24</v>
      </c>
      <c r="I82" s="4"/>
      <c r="J82" s="4">
        <v>7.3</v>
      </c>
      <c r="L82" s="10">
        <f t="shared" si="2"/>
        <v>0</v>
      </c>
      <c r="M82" s="30"/>
    </row>
    <row r="83" spans="2:13" ht="15" thickBot="1">
      <c r="B83" s="5" t="s">
        <v>150</v>
      </c>
      <c r="C83" s="4">
        <v>23</v>
      </c>
      <c r="D83" s="2"/>
      <c r="E83" s="4"/>
      <c r="F83" s="4"/>
      <c r="G83" s="4"/>
      <c r="H83" s="4">
        <v>23</v>
      </c>
      <c r="I83" s="4"/>
      <c r="J83" s="4">
        <v>5.7</v>
      </c>
      <c r="L83" s="10">
        <f t="shared" si="2"/>
        <v>0</v>
      </c>
      <c r="M83" s="30"/>
    </row>
    <row r="84" spans="2:13" ht="15" thickBot="1">
      <c r="B84" s="5" t="s">
        <v>161</v>
      </c>
      <c r="C84" s="4">
        <v>22</v>
      </c>
      <c r="D84" s="2"/>
      <c r="E84" s="4"/>
      <c r="F84" s="4"/>
      <c r="G84" s="4">
        <v>9</v>
      </c>
      <c r="H84" s="4">
        <v>13</v>
      </c>
      <c r="I84" s="4"/>
      <c r="J84" s="4">
        <v>4.3</v>
      </c>
      <c r="L84" s="10">
        <f t="shared" si="2"/>
        <v>0</v>
      </c>
      <c r="M84" s="30"/>
    </row>
    <row r="85" spans="2:13" ht="15" thickBot="1">
      <c r="B85" s="34" t="s">
        <v>155</v>
      </c>
      <c r="C85" s="32">
        <v>21</v>
      </c>
      <c r="D85" s="32">
        <v>5</v>
      </c>
      <c r="E85" s="32"/>
      <c r="F85" s="32"/>
      <c r="G85" s="32">
        <v>1</v>
      </c>
      <c r="H85" s="32">
        <v>20</v>
      </c>
      <c r="I85" s="32"/>
      <c r="J85" s="32">
        <v>0.5</v>
      </c>
      <c r="L85" s="10">
        <f t="shared" si="2"/>
        <v>0</v>
      </c>
      <c r="M85" s="30"/>
    </row>
    <row r="86" spans="2:13" ht="15" thickBot="1">
      <c r="B86" s="5" t="s">
        <v>22</v>
      </c>
      <c r="C86" s="4">
        <v>21</v>
      </c>
      <c r="D86" s="2"/>
      <c r="E86" s="4"/>
      <c r="F86" s="4"/>
      <c r="G86" s="4">
        <v>2</v>
      </c>
      <c r="H86" s="4">
        <v>19</v>
      </c>
      <c r="I86" s="4"/>
      <c r="J86" s="4"/>
      <c r="L86" s="10">
        <f t="shared" si="2"/>
        <v>0</v>
      </c>
      <c r="M86" s="30"/>
    </row>
    <row r="87" spans="2:13" ht="15" thickBot="1">
      <c r="B87" s="5" t="s">
        <v>97</v>
      </c>
      <c r="C87" s="4">
        <v>20</v>
      </c>
      <c r="D87" s="2"/>
      <c r="E87" s="4"/>
      <c r="F87" s="4"/>
      <c r="G87" s="4"/>
      <c r="H87" s="4">
        <v>20</v>
      </c>
      <c r="I87" s="4">
        <v>2</v>
      </c>
      <c r="J87" s="4">
        <v>1.7</v>
      </c>
      <c r="L87" s="10">
        <f t="shared" si="2"/>
        <v>0.1</v>
      </c>
      <c r="M87" s="30"/>
    </row>
    <row r="88" spans="2:13" ht="21.6" thickBot="1">
      <c r="B88" s="5" t="s">
        <v>78</v>
      </c>
      <c r="C88" s="4">
        <v>19</v>
      </c>
      <c r="D88" s="2"/>
      <c r="E88" s="4"/>
      <c r="F88" s="4"/>
      <c r="G88" s="4">
        <v>1</v>
      </c>
      <c r="H88" s="4">
        <v>18</v>
      </c>
      <c r="I88" s="4"/>
      <c r="J88" s="4">
        <v>9.1</v>
      </c>
      <c r="L88" s="10">
        <f t="shared" si="2"/>
        <v>0</v>
      </c>
      <c r="M88" s="30"/>
    </row>
    <row r="89" spans="2:13" ht="15" thickBot="1">
      <c r="B89" s="5" t="s">
        <v>167</v>
      </c>
      <c r="C89" s="4">
        <v>18</v>
      </c>
      <c r="D89" s="2"/>
      <c r="E89" s="4"/>
      <c r="F89" s="4"/>
      <c r="G89" s="4">
        <v>1</v>
      </c>
      <c r="H89" s="4">
        <v>17</v>
      </c>
      <c r="I89" s="4"/>
      <c r="J89" s="4">
        <v>0.8</v>
      </c>
      <c r="L89" s="10">
        <f t="shared" si="2"/>
        <v>0</v>
      </c>
      <c r="M89" s="30"/>
    </row>
    <row r="90" spans="2:13" ht="15" thickBot="1">
      <c r="B90" s="5" t="s">
        <v>87</v>
      </c>
      <c r="C90" s="4">
        <v>18</v>
      </c>
      <c r="D90" s="2"/>
      <c r="E90" s="4"/>
      <c r="F90" s="4"/>
      <c r="G90" s="4"/>
      <c r="H90" s="4">
        <v>18</v>
      </c>
      <c r="I90" s="4"/>
      <c r="J90" s="4">
        <v>0.2</v>
      </c>
      <c r="L90" s="10">
        <f t="shared" si="2"/>
        <v>0</v>
      </c>
      <c r="M90" s="30"/>
    </row>
    <row r="91" spans="2:13" ht="15" thickBot="1">
      <c r="B91" s="5" t="s">
        <v>131</v>
      </c>
      <c r="C91" s="4">
        <v>17</v>
      </c>
      <c r="D91" s="4"/>
      <c r="E91" s="4"/>
      <c r="F91" s="4"/>
      <c r="G91" s="4"/>
      <c r="H91" s="4">
        <v>17</v>
      </c>
      <c r="I91" s="4"/>
      <c r="J91" s="4">
        <v>0.6</v>
      </c>
      <c r="L91" s="10">
        <f t="shared" si="2"/>
        <v>0</v>
      </c>
      <c r="M91" s="30"/>
    </row>
    <row r="92" spans="2:13" ht="15" thickBot="1">
      <c r="B92" s="5" t="s">
        <v>157</v>
      </c>
      <c r="C92" s="4">
        <v>15</v>
      </c>
      <c r="D92" s="2">
        <v>3</v>
      </c>
      <c r="E92" s="4"/>
      <c r="F92" s="4"/>
      <c r="G92" s="4">
        <v>1</v>
      </c>
      <c r="H92" s="4">
        <v>14</v>
      </c>
      <c r="I92" s="4"/>
      <c r="J92" s="4">
        <v>1.5</v>
      </c>
      <c r="L92" s="10">
        <f t="shared" si="2"/>
        <v>0</v>
      </c>
      <c r="M92" s="30"/>
    </row>
    <row r="93" spans="2:13" ht="15" thickBot="1">
      <c r="B93" s="5" t="s">
        <v>39</v>
      </c>
      <c r="C93" s="4">
        <v>14</v>
      </c>
      <c r="D93" s="2"/>
      <c r="E93" s="4"/>
      <c r="F93" s="4"/>
      <c r="G93" s="4">
        <v>1</v>
      </c>
      <c r="H93" s="4">
        <v>13</v>
      </c>
      <c r="I93" s="4"/>
      <c r="J93" s="4">
        <v>5.0999999999999996</v>
      </c>
      <c r="L93" s="10">
        <f t="shared" si="2"/>
        <v>0</v>
      </c>
      <c r="M93" s="30"/>
    </row>
    <row r="94" spans="2:13" ht="15" thickBot="1">
      <c r="B94" s="5" t="s">
        <v>190</v>
      </c>
      <c r="C94" s="4">
        <v>13</v>
      </c>
      <c r="D94" s="2"/>
      <c r="E94" s="4"/>
      <c r="F94" s="4"/>
      <c r="G94" s="4"/>
      <c r="H94" s="4">
        <v>13</v>
      </c>
      <c r="I94" s="4"/>
      <c r="J94" s="4"/>
      <c r="L94" s="10">
        <f t="shared" si="2"/>
        <v>0</v>
      </c>
      <c r="M94" s="30"/>
    </row>
    <row r="95" spans="2:13" ht="15" thickBot="1">
      <c r="B95" s="5" t="s">
        <v>85</v>
      </c>
      <c r="C95" s="4">
        <v>12</v>
      </c>
      <c r="D95" s="2"/>
      <c r="E95" s="4"/>
      <c r="F95" s="4"/>
      <c r="G95" s="4">
        <v>1</v>
      </c>
      <c r="H95" s="4">
        <v>11</v>
      </c>
      <c r="I95" s="4"/>
      <c r="J95" s="4">
        <v>0.7</v>
      </c>
      <c r="L95" s="10">
        <f t="shared" si="2"/>
        <v>0</v>
      </c>
      <c r="M95" s="30"/>
    </row>
    <row r="96" spans="2:13" ht="15" thickBot="1">
      <c r="B96" s="5" t="s">
        <v>181</v>
      </c>
      <c r="C96" s="4">
        <v>11</v>
      </c>
      <c r="D96" s="4"/>
      <c r="E96" s="4"/>
      <c r="F96" s="4"/>
      <c r="G96" s="4">
        <v>10</v>
      </c>
      <c r="H96" s="4">
        <v>1</v>
      </c>
      <c r="I96" s="4"/>
      <c r="J96" s="4"/>
      <c r="L96" s="10">
        <f t="shared" si="2"/>
        <v>0</v>
      </c>
      <c r="M96" s="30"/>
    </row>
    <row r="97" spans="2:13" ht="21.6" thickBot="1">
      <c r="B97" s="5" t="s">
        <v>124</v>
      </c>
      <c r="C97" s="4">
        <v>11</v>
      </c>
      <c r="D97" s="4"/>
      <c r="E97" s="4"/>
      <c r="F97" s="4"/>
      <c r="G97" s="4"/>
      <c r="H97" s="4">
        <v>11</v>
      </c>
      <c r="I97" s="4"/>
      <c r="J97" s="4">
        <v>1</v>
      </c>
      <c r="L97" s="10">
        <f t="shared" si="2"/>
        <v>0</v>
      </c>
      <c r="M97" s="30"/>
    </row>
    <row r="98" spans="2:13" ht="15" thickBot="1">
      <c r="B98" s="5" t="s">
        <v>17</v>
      </c>
      <c r="C98" s="4">
        <v>11</v>
      </c>
      <c r="D98" s="4"/>
      <c r="E98" s="4"/>
      <c r="F98" s="4"/>
      <c r="G98" s="4"/>
      <c r="H98" s="4">
        <v>11</v>
      </c>
      <c r="I98" s="4"/>
      <c r="J98" s="4"/>
      <c r="L98" s="10">
        <f t="shared" si="2"/>
        <v>0</v>
      </c>
      <c r="M98" s="30"/>
    </row>
    <row r="99" spans="2:13" ht="15" thickBot="1">
      <c r="B99" s="5" t="s">
        <v>144</v>
      </c>
      <c r="C99" s="4">
        <v>10</v>
      </c>
      <c r="D99" s="4"/>
      <c r="E99" s="4"/>
      <c r="F99" s="4"/>
      <c r="G99" s="4"/>
      <c r="H99" s="4">
        <v>10</v>
      </c>
      <c r="I99" s="4"/>
      <c r="J99" s="4">
        <v>0.9</v>
      </c>
      <c r="L99" s="10">
        <f t="shared" ref="L99:L130" si="3">(E99+I99)/C99</f>
        <v>0</v>
      </c>
      <c r="M99" s="30"/>
    </row>
    <row r="100" spans="2:13" ht="15" thickBot="1">
      <c r="B100" s="5" t="s">
        <v>121</v>
      </c>
      <c r="C100" s="4">
        <v>10</v>
      </c>
      <c r="D100" s="2"/>
      <c r="E100" s="4"/>
      <c r="F100" s="4"/>
      <c r="G100" s="4">
        <v>2</v>
      </c>
      <c r="H100" s="4">
        <v>8</v>
      </c>
      <c r="I100" s="4"/>
      <c r="J100" s="4">
        <v>3.4</v>
      </c>
      <c r="L100" s="10">
        <f t="shared" si="3"/>
        <v>0</v>
      </c>
      <c r="M100" s="30"/>
    </row>
    <row r="101" spans="2:13" ht="15" thickBot="1">
      <c r="B101" s="5" t="s">
        <v>169</v>
      </c>
      <c r="C101" s="4">
        <v>10</v>
      </c>
      <c r="D101" s="2"/>
      <c r="E101" s="4"/>
      <c r="F101" s="4"/>
      <c r="G101" s="4"/>
      <c r="H101" s="4">
        <v>10</v>
      </c>
      <c r="I101" s="4"/>
      <c r="J101" s="4"/>
      <c r="L101" s="10">
        <f t="shared" si="3"/>
        <v>0</v>
      </c>
      <c r="M101" s="30"/>
    </row>
    <row r="102" spans="2:13" ht="15" thickBot="1">
      <c r="B102" s="5" t="s">
        <v>116</v>
      </c>
      <c r="C102" s="4">
        <v>9</v>
      </c>
      <c r="D102" s="2"/>
      <c r="E102" s="4"/>
      <c r="F102" s="4"/>
      <c r="G102" s="4"/>
      <c r="H102" s="4">
        <v>9</v>
      </c>
      <c r="I102" s="4"/>
      <c r="J102" s="4">
        <v>0.5</v>
      </c>
      <c r="L102" s="10">
        <f t="shared" si="3"/>
        <v>0</v>
      </c>
      <c r="M102" s="30"/>
    </row>
    <row r="103" spans="2:13" ht="15" thickBot="1">
      <c r="B103" s="5" t="s">
        <v>38</v>
      </c>
      <c r="C103" s="4">
        <v>8</v>
      </c>
      <c r="D103" s="2"/>
      <c r="E103" s="4"/>
      <c r="F103" s="4"/>
      <c r="G103" s="4"/>
      <c r="H103" s="4">
        <v>8</v>
      </c>
      <c r="I103" s="4"/>
      <c r="J103" s="4">
        <v>1.7</v>
      </c>
      <c r="L103" s="10">
        <f t="shared" si="3"/>
        <v>0</v>
      </c>
      <c r="M103" s="30"/>
    </row>
    <row r="104" spans="2:13" ht="15" thickBot="1">
      <c r="B104" s="5" t="s">
        <v>141</v>
      </c>
      <c r="C104" s="4">
        <v>8</v>
      </c>
      <c r="D104" s="4">
        <v>3</v>
      </c>
      <c r="E104" s="4"/>
      <c r="F104" s="4"/>
      <c r="G104" s="4">
        <v>2</v>
      </c>
      <c r="H104" s="4">
        <v>6</v>
      </c>
      <c r="I104" s="4"/>
      <c r="J104" s="4"/>
      <c r="L104" s="10">
        <f t="shared" si="3"/>
        <v>0</v>
      </c>
      <c r="M104" s="30"/>
    </row>
    <row r="105" spans="2:13" ht="15" thickBot="1">
      <c r="B105" s="5" t="s">
        <v>114</v>
      </c>
      <c r="C105" s="4">
        <v>8</v>
      </c>
      <c r="D105" s="2"/>
      <c r="E105" s="4"/>
      <c r="F105" s="4"/>
      <c r="G105" s="4"/>
      <c r="H105" s="4">
        <v>8</v>
      </c>
      <c r="I105" s="4">
        <v>1</v>
      </c>
      <c r="J105" s="4">
        <v>1.1000000000000001</v>
      </c>
      <c r="L105" s="10">
        <f t="shared" si="3"/>
        <v>0.125</v>
      </c>
      <c r="M105" s="30"/>
    </row>
    <row r="106" spans="2:13" ht="15" thickBot="1">
      <c r="B106" s="5" t="s">
        <v>82</v>
      </c>
      <c r="C106" s="4">
        <v>8</v>
      </c>
      <c r="D106" s="4">
        <v>2</v>
      </c>
      <c r="E106" s="4"/>
      <c r="F106" s="3"/>
      <c r="G106" s="4"/>
      <c r="H106" s="4">
        <v>8</v>
      </c>
      <c r="I106" s="4"/>
      <c r="J106" s="4">
        <v>2.2999999999999998</v>
      </c>
      <c r="L106" s="10">
        <f t="shared" si="3"/>
        <v>0</v>
      </c>
      <c r="M106" s="30"/>
    </row>
    <row r="107" spans="2:13" ht="15" thickBot="1">
      <c r="B107" s="5" t="s">
        <v>175</v>
      </c>
      <c r="C107" s="4">
        <v>7</v>
      </c>
      <c r="D107" s="4"/>
      <c r="E107" s="4"/>
      <c r="F107" s="4"/>
      <c r="G107" s="4"/>
      <c r="H107" s="4">
        <v>7</v>
      </c>
      <c r="I107" s="4"/>
      <c r="J107" s="4"/>
      <c r="L107" s="10">
        <f t="shared" si="3"/>
        <v>0</v>
      </c>
      <c r="M107" s="30"/>
    </row>
    <row r="108" spans="2:13" ht="15" thickBot="1">
      <c r="B108" s="5" t="s">
        <v>36</v>
      </c>
      <c r="C108" s="4">
        <v>7</v>
      </c>
      <c r="D108" s="4"/>
      <c r="E108" s="4"/>
      <c r="F108" s="4"/>
      <c r="G108" s="4"/>
      <c r="H108" s="4">
        <v>7</v>
      </c>
      <c r="I108" s="4"/>
      <c r="J108" s="4"/>
      <c r="L108" s="10">
        <f t="shared" si="3"/>
        <v>0</v>
      </c>
      <c r="M108" s="30"/>
    </row>
    <row r="109" spans="2:13" ht="15" thickBot="1">
      <c r="B109" s="5" t="s">
        <v>158</v>
      </c>
      <c r="C109" s="4">
        <v>7</v>
      </c>
      <c r="D109" s="2"/>
      <c r="E109" s="4"/>
      <c r="F109" s="4"/>
      <c r="G109" s="4"/>
      <c r="H109" s="4">
        <v>7</v>
      </c>
      <c r="I109" s="4"/>
      <c r="J109" s="4"/>
      <c r="L109" s="10">
        <f t="shared" si="3"/>
        <v>0</v>
      </c>
      <c r="M109" s="30"/>
    </row>
    <row r="110" spans="2:13" ht="15" thickBot="1">
      <c r="B110" s="5" t="s">
        <v>166</v>
      </c>
      <c r="C110" s="4">
        <v>6</v>
      </c>
      <c r="D110" s="2"/>
      <c r="E110" s="4"/>
      <c r="F110" s="4"/>
      <c r="G110" s="4"/>
      <c r="H110" s="4">
        <v>6</v>
      </c>
      <c r="I110" s="4"/>
      <c r="J110" s="4">
        <v>0.2</v>
      </c>
      <c r="L110" s="10">
        <f t="shared" si="3"/>
        <v>0</v>
      </c>
      <c r="M110" s="30"/>
    </row>
    <row r="111" spans="2:13" ht="15" thickBot="1">
      <c r="B111" s="5" t="s">
        <v>162</v>
      </c>
      <c r="C111" s="4">
        <v>6</v>
      </c>
      <c r="D111" s="4">
        <v>3</v>
      </c>
      <c r="E111" s="4"/>
      <c r="F111" s="4"/>
      <c r="G111" s="4"/>
      <c r="H111" s="4">
        <v>6</v>
      </c>
      <c r="I111" s="4"/>
      <c r="J111" s="4">
        <v>0.6</v>
      </c>
      <c r="L111" s="10">
        <f t="shared" si="3"/>
        <v>0</v>
      </c>
      <c r="M111" s="30"/>
    </row>
    <row r="112" spans="2:13" ht="15" thickBot="1">
      <c r="B112" s="5" t="s">
        <v>159</v>
      </c>
      <c r="C112" s="4">
        <v>6</v>
      </c>
      <c r="D112" s="2">
        <v>2</v>
      </c>
      <c r="E112" s="4"/>
      <c r="F112" s="4"/>
      <c r="G112" s="4"/>
      <c r="H112" s="4">
        <v>6</v>
      </c>
      <c r="I112" s="4"/>
      <c r="J112" s="4">
        <v>0.2</v>
      </c>
      <c r="L112" s="10">
        <f t="shared" si="3"/>
        <v>0</v>
      </c>
      <c r="M112" s="30"/>
    </row>
    <row r="113" spans="2:13" ht="15" thickBot="1">
      <c r="B113" s="5" t="s">
        <v>154</v>
      </c>
      <c r="C113" s="4">
        <v>5</v>
      </c>
      <c r="D113" s="4"/>
      <c r="E113" s="4"/>
      <c r="F113" s="4"/>
      <c r="G113" s="4"/>
      <c r="H113" s="4">
        <v>5</v>
      </c>
      <c r="I113" s="4"/>
      <c r="J113" s="4"/>
      <c r="L113" s="10">
        <f t="shared" si="3"/>
        <v>0</v>
      </c>
      <c r="M113" s="30"/>
    </row>
    <row r="114" spans="2:13" ht="15" thickBot="1">
      <c r="B114" s="5" t="s">
        <v>170</v>
      </c>
      <c r="C114" s="4">
        <v>5</v>
      </c>
      <c r="D114" s="4"/>
      <c r="E114" s="4"/>
      <c r="F114" s="4"/>
      <c r="G114" s="4"/>
      <c r="H114" s="4">
        <v>5</v>
      </c>
      <c r="I114" s="4"/>
      <c r="J114" s="4"/>
      <c r="L114" s="10">
        <f t="shared" si="3"/>
        <v>0</v>
      </c>
      <c r="M114" s="30"/>
    </row>
    <row r="115" spans="2:13" ht="15" thickBot="1">
      <c r="B115" s="5" t="s">
        <v>230</v>
      </c>
      <c r="C115" s="4">
        <v>5</v>
      </c>
      <c r="D115" s="2"/>
      <c r="E115" s="4"/>
      <c r="F115" s="4"/>
      <c r="G115" s="4"/>
      <c r="H115" s="4">
        <v>5</v>
      </c>
      <c r="I115" s="4"/>
      <c r="J115" s="4">
        <v>1.7</v>
      </c>
      <c r="L115" s="10">
        <f t="shared" si="3"/>
        <v>0</v>
      </c>
      <c r="M115" s="30"/>
    </row>
    <row r="116" spans="2:13" ht="15" thickBot="1">
      <c r="B116" s="5" t="s">
        <v>172</v>
      </c>
      <c r="C116" s="4">
        <v>5</v>
      </c>
      <c r="D116" s="4"/>
      <c r="E116" s="4"/>
      <c r="F116" s="4"/>
      <c r="G116" s="4"/>
      <c r="H116" s="4">
        <v>5</v>
      </c>
      <c r="I116" s="4"/>
      <c r="J116" s="4">
        <v>0.4</v>
      </c>
      <c r="L116" s="10">
        <f t="shared" si="3"/>
        <v>0</v>
      </c>
      <c r="M116" s="30"/>
    </row>
    <row r="117" spans="2:13" ht="15" thickBot="1">
      <c r="B117" s="5" t="s">
        <v>138</v>
      </c>
      <c r="C117" s="4">
        <v>4</v>
      </c>
      <c r="D117" s="4"/>
      <c r="E117" s="4">
        <v>1</v>
      </c>
      <c r="F117" s="4"/>
      <c r="G117" s="4"/>
      <c r="H117" s="4">
        <v>3</v>
      </c>
      <c r="I117" s="4"/>
      <c r="J117" s="4"/>
      <c r="L117" s="10">
        <f t="shared" si="3"/>
        <v>0.25</v>
      </c>
      <c r="M117" s="30"/>
    </row>
    <row r="118" spans="2:13" ht="15" thickBot="1">
      <c r="B118" s="5" t="s">
        <v>152</v>
      </c>
      <c r="C118" s="4">
        <v>4</v>
      </c>
      <c r="D118" s="2"/>
      <c r="E118" s="4"/>
      <c r="F118" s="4"/>
      <c r="G118" s="4"/>
      <c r="H118" s="4">
        <v>4</v>
      </c>
      <c r="I118" s="4"/>
      <c r="J118" s="4">
        <v>0.2</v>
      </c>
      <c r="L118" s="10">
        <f t="shared" si="3"/>
        <v>0</v>
      </c>
      <c r="M118" s="30"/>
    </row>
    <row r="119" spans="2:13" ht="15" thickBot="1">
      <c r="B119" s="5" t="s">
        <v>163</v>
      </c>
      <c r="C119" s="4">
        <v>4</v>
      </c>
      <c r="D119" s="4"/>
      <c r="E119" s="4"/>
      <c r="F119" s="4"/>
      <c r="G119" s="4"/>
      <c r="H119" s="4">
        <v>4</v>
      </c>
      <c r="I119" s="4"/>
      <c r="J119" s="4">
        <v>0.2</v>
      </c>
      <c r="L119" s="10">
        <f t="shared" si="3"/>
        <v>0</v>
      </c>
      <c r="M119" s="30"/>
    </row>
    <row r="120" spans="2:13" ht="15" thickBot="1">
      <c r="B120" s="5" t="s">
        <v>96</v>
      </c>
      <c r="C120" s="4">
        <v>4</v>
      </c>
      <c r="D120" s="4"/>
      <c r="E120" s="4"/>
      <c r="F120" s="4"/>
      <c r="G120" s="4"/>
      <c r="H120" s="4">
        <v>4</v>
      </c>
      <c r="I120" s="4"/>
      <c r="J120" s="4">
        <v>0.4</v>
      </c>
      <c r="L120" s="10">
        <f t="shared" si="3"/>
        <v>0</v>
      </c>
      <c r="M120" s="30"/>
    </row>
    <row r="121" spans="2:13" ht="15" thickBot="1">
      <c r="B121" s="5" t="s">
        <v>133</v>
      </c>
      <c r="C121" s="4">
        <v>4</v>
      </c>
      <c r="D121" s="4"/>
      <c r="E121" s="4"/>
      <c r="F121" s="4"/>
      <c r="G121" s="4"/>
      <c r="H121" s="4">
        <v>4</v>
      </c>
      <c r="I121" s="4"/>
      <c r="J121" s="4"/>
      <c r="L121" s="10">
        <f t="shared" si="3"/>
        <v>0</v>
      </c>
      <c r="M121" s="30"/>
    </row>
    <row r="122" spans="2:13" ht="21.6" thickBot="1">
      <c r="B122" s="5" t="s">
        <v>108</v>
      </c>
      <c r="C122" s="4">
        <v>4</v>
      </c>
      <c r="D122" s="2">
        <v>2</v>
      </c>
      <c r="E122" s="4"/>
      <c r="F122" s="4"/>
      <c r="G122" s="4"/>
      <c r="H122" s="4">
        <v>4</v>
      </c>
      <c r="I122" s="4"/>
      <c r="J122" s="4">
        <v>2.9</v>
      </c>
      <c r="L122" s="10">
        <f t="shared" si="3"/>
        <v>0</v>
      </c>
      <c r="M122" s="30"/>
    </row>
    <row r="123" spans="2:13" ht="15" thickBot="1">
      <c r="B123" s="35" t="s">
        <v>137</v>
      </c>
      <c r="C123" s="33">
        <v>3</v>
      </c>
      <c r="D123" s="33"/>
      <c r="E123" s="33">
        <v>1</v>
      </c>
      <c r="F123" s="33"/>
      <c r="G123" s="33"/>
      <c r="H123" s="33">
        <v>2</v>
      </c>
      <c r="I123" s="33"/>
      <c r="J123" s="33">
        <v>0.1</v>
      </c>
      <c r="L123" s="10">
        <f t="shared" si="3"/>
        <v>0.33333333333333331</v>
      </c>
      <c r="M123" s="30"/>
    </row>
    <row r="124" spans="2:13" ht="15" thickBot="1">
      <c r="B124" s="35" t="s">
        <v>156</v>
      </c>
      <c r="C124" s="33">
        <v>3</v>
      </c>
      <c r="D124" s="2"/>
      <c r="E124" s="33"/>
      <c r="F124" s="3"/>
      <c r="G124" s="33"/>
      <c r="H124" s="33">
        <v>3</v>
      </c>
      <c r="I124" s="33"/>
      <c r="J124" s="33">
        <v>0.1</v>
      </c>
      <c r="L124" s="10">
        <f t="shared" si="3"/>
        <v>0</v>
      </c>
      <c r="M124" s="30"/>
    </row>
    <row r="125" spans="2:13" ht="21.6" thickBot="1">
      <c r="B125" s="5" t="s">
        <v>160</v>
      </c>
      <c r="C125" s="4">
        <v>3</v>
      </c>
      <c r="D125" s="4"/>
      <c r="E125" s="4"/>
      <c r="F125" s="4"/>
      <c r="G125" s="4"/>
      <c r="H125" s="4">
        <v>3</v>
      </c>
      <c r="I125" s="4"/>
      <c r="J125" s="4"/>
      <c r="L125" s="10">
        <f t="shared" si="3"/>
        <v>0</v>
      </c>
      <c r="M125" s="30"/>
    </row>
    <row r="126" spans="2:13" ht="21.6" thickBot="1">
      <c r="B126" s="34" t="s">
        <v>71</v>
      </c>
      <c r="C126" s="32">
        <v>3</v>
      </c>
      <c r="D126" s="32"/>
      <c r="E126" s="32"/>
      <c r="F126" s="32"/>
      <c r="G126" s="32"/>
      <c r="H126" s="32">
        <v>3</v>
      </c>
      <c r="I126" s="32"/>
      <c r="J126" s="32"/>
      <c r="L126" s="10">
        <f t="shared" si="3"/>
        <v>0</v>
      </c>
      <c r="M126" s="30"/>
    </row>
    <row r="127" spans="2:13" ht="15" thickBot="1">
      <c r="B127" s="34" t="s">
        <v>231</v>
      </c>
      <c r="C127" s="32">
        <v>3</v>
      </c>
      <c r="D127" s="32"/>
      <c r="E127" s="32"/>
      <c r="F127" s="32"/>
      <c r="G127" s="32"/>
      <c r="H127" s="32">
        <v>3</v>
      </c>
      <c r="I127" s="32"/>
      <c r="J127" s="32"/>
      <c r="L127" s="10">
        <f t="shared" si="3"/>
        <v>0</v>
      </c>
      <c r="M127" s="30"/>
    </row>
    <row r="128" spans="2:13" ht="15" thickBot="1">
      <c r="B128" s="5" t="s">
        <v>118</v>
      </c>
      <c r="C128" s="4">
        <v>3</v>
      </c>
      <c r="D128" s="2"/>
      <c r="E128" s="4"/>
      <c r="F128" s="4"/>
      <c r="G128" s="4"/>
      <c r="H128" s="4">
        <v>3</v>
      </c>
      <c r="I128" s="4"/>
      <c r="J128" s="4">
        <v>0.1</v>
      </c>
      <c r="L128" s="10">
        <f t="shared" si="3"/>
        <v>0</v>
      </c>
      <c r="M128" s="30"/>
    </row>
    <row r="129" spans="2:13" ht="15" thickBot="1">
      <c r="B129" s="5" t="s">
        <v>201</v>
      </c>
      <c r="C129" s="4">
        <v>3</v>
      </c>
      <c r="D129" s="4"/>
      <c r="E129" s="4"/>
      <c r="F129" s="4"/>
      <c r="G129" s="4"/>
      <c r="H129" s="4">
        <v>3</v>
      </c>
      <c r="I129" s="4"/>
      <c r="J129" s="4"/>
      <c r="L129" s="10">
        <f t="shared" si="3"/>
        <v>0</v>
      </c>
      <c r="M129" s="30"/>
    </row>
    <row r="130" spans="2:13" ht="15" thickBot="1">
      <c r="B130" s="5" t="s">
        <v>128</v>
      </c>
      <c r="C130" s="4">
        <v>2</v>
      </c>
      <c r="D130" s="2">
        <v>1</v>
      </c>
      <c r="E130" s="4">
        <v>1</v>
      </c>
      <c r="F130" s="4"/>
      <c r="G130" s="4"/>
      <c r="H130" s="4">
        <v>1</v>
      </c>
      <c r="I130" s="4"/>
      <c r="J130" s="4">
        <v>0.1</v>
      </c>
      <c r="L130" s="10">
        <f t="shared" si="3"/>
        <v>0.5</v>
      </c>
      <c r="M130" s="30"/>
    </row>
    <row r="131" spans="2:13" ht="15" thickBot="1">
      <c r="B131" s="5" t="s">
        <v>173</v>
      </c>
      <c r="C131" s="4">
        <v>2</v>
      </c>
      <c r="D131" s="4"/>
      <c r="E131" s="4"/>
      <c r="F131" s="4"/>
      <c r="G131" s="4"/>
      <c r="H131" s="4">
        <v>2</v>
      </c>
      <c r="I131" s="4"/>
      <c r="J131" s="4"/>
      <c r="L131" s="10">
        <f t="shared" ref="L131:L148" si="4">(E131+I131)/C131</f>
        <v>0</v>
      </c>
      <c r="M131" s="30"/>
    </row>
    <row r="132" spans="2:13" ht="15" thickBot="1">
      <c r="B132" s="5" t="s">
        <v>140</v>
      </c>
      <c r="C132" s="4">
        <v>2</v>
      </c>
      <c r="D132" s="2"/>
      <c r="E132" s="4"/>
      <c r="F132" s="4"/>
      <c r="G132" s="4">
        <v>1</v>
      </c>
      <c r="H132" s="4">
        <v>1</v>
      </c>
      <c r="I132" s="4"/>
      <c r="J132" s="4"/>
      <c r="L132" s="10">
        <f t="shared" si="4"/>
        <v>0</v>
      </c>
      <c r="M132" s="30"/>
    </row>
    <row r="133" spans="2:13" ht="15" thickBot="1">
      <c r="B133" s="5" t="s">
        <v>50</v>
      </c>
      <c r="C133" s="4">
        <v>2</v>
      </c>
      <c r="D133" s="2"/>
      <c r="E133" s="4"/>
      <c r="F133" s="4"/>
      <c r="G133" s="4"/>
      <c r="H133" s="4">
        <v>2</v>
      </c>
      <c r="I133" s="4"/>
      <c r="J133" s="4"/>
      <c r="L133" s="10">
        <f t="shared" si="4"/>
        <v>0</v>
      </c>
      <c r="M133" s="30"/>
    </row>
    <row r="134" spans="2:13" ht="15" thickBot="1">
      <c r="B134" s="5" t="s">
        <v>199</v>
      </c>
      <c r="C134" s="4">
        <v>2</v>
      </c>
      <c r="D134" s="2"/>
      <c r="E134" s="4"/>
      <c r="F134" s="4"/>
      <c r="G134" s="4"/>
      <c r="H134" s="4">
        <v>2</v>
      </c>
      <c r="I134" s="4"/>
      <c r="J134" s="4"/>
      <c r="L134" s="10">
        <f t="shared" si="4"/>
        <v>0</v>
      </c>
      <c r="M134" s="30"/>
    </row>
    <row r="135" spans="2:13" ht="15" thickBot="1">
      <c r="B135" s="34" t="s">
        <v>168</v>
      </c>
      <c r="C135" s="32">
        <v>2</v>
      </c>
      <c r="D135" s="32"/>
      <c r="E135" s="32"/>
      <c r="F135" s="32"/>
      <c r="G135" s="32"/>
      <c r="H135" s="32">
        <v>2</v>
      </c>
      <c r="I135" s="32"/>
      <c r="J135" s="32"/>
      <c r="L135" s="10">
        <f t="shared" si="4"/>
        <v>0</v>
      </c>
      <c r="M135" s="30"/>
    </row>
    <row r="136" spans="2:13" ht="15" thickBot="1">
      <c r="B136" s="5" t="s">
        <v>117</v>
      </c>
      <c r="C136" s="4">
        <v>2</v>
      </c>
      <c r="D136" s="2"/>
      <c r="E136" s="4"/>
      <c r="F136" s="4"/>
      <c r="G136" s="4"/>
      <c r="H136" s="4">
        <v>2</v>
      </c>
      <c r="I136" s="4"/>
      <c r="J136" s="4">
        <v>0.8</v>
      </c>
      <c r="L136" s="10">
        <f t="shared" si="4"/>
        <v>0</v>
      </c>
      <c r="M136" s="30"/>
    </row>
    <row r="137" spans="2:13" ht="15" thickBot="1">
      <c r="B137" s="5" t="s">
        <v>195</v>
      </c>
      <c r="C137" s="4">
        <v>2</v>
      </c>
      <c r="D137" s="2"/>
      <c r="E137" s="4"/>
      <c r="F137" s="4"/>
      <c r="G137" s="4"/>
      <c r="H137" s="4">
        <v>2</v>
      </c>
      <c r="I137" s="4"/>
      <c r="J137" s="4"/>
      <c r="L137" s="10">
        <f t="shared" si="4"/>
        <v>0</v>
      </c>
      <c r="M137" s="30"/>
    </row>
    <row r="138" spans="2:13" ht="15" thickBot="1">
      <c r="B138" s="5" t="s">
        <v>182</v>
      </c>
      <c r="C138" s="4">
        <v>2</v>
      </c>
      <c r="D138" s="2"/>
      <c r="E138" s="4"/>
      <c r="F138" s="4"/>
      <c r="G138" s="4"/>
      <c r="H138" s="4">
        <v>2</v>
      </c>
      <c r="I138" s="4"/>
      <c r="J138" s="4"/>
      <c r="L138" s="10">
        <f t="shared" si="4"/>
        <v>0</v>
      </c>
      <c r="M138" s="30"/>
    </row>
    <row r="139" spans="2:13" ht="15" thickBot="1">
      <c r="B139" s="5" t="s">
        <v>197</v>
      </c>
      <c r="C139" s="4">
        <v>1</v>
      </c>
      <c r="D139" s="4"/>
      <c r="E139" s="4">
        <v>1</v>
      </c>
      <c r="F139" s="4"/>
      <c r="G139" s="4"/>
      <c r="H139" s="4">
        <v>0</v>
      </c>
      <c r="I139" s="4"/>
      <c r="J139" s="4"/>
      <c r="L139" s="10">
        <f t="shared" si="4"/>
        <v>1</v>
      </c>
      <c r="M139" s="30"/>
    </row>
    <row r="140" spans="2:13" ht="15" thickBot="1">
      <c r="B140" s="5" t="s">
        <v>94</v>
      </c>
      <c r="C140" s="4">
        <v>1</v>
      </c>
      <c r="D140" s="2"/>
      <c r="E140" s="4"/>
      <c r="F140" s="4"/>
      <c r="G140" s="4">
        <v>1</v>
      </c>
      <c r="H140" s="4">
        <v>0</v>
      </c>
      <c r="I140" s="4"/>
      <c r="J140" s="4"/>
      <c r="L140" s="10">
        <f t="shared" si="4"/>
        <v>0</v>
      </c>
      <c r="M140" s="30"/>
    </row>
    <row r="141" spans="2:13" ht="21.6" thickBot="1">
      <c r="B141" s="5" t="s">
        <v>125</v>
      </c>
      <c r="C141" s="4">
        <v>1</v>
      </c>
      <c r="D141" s="2"/>
      <c r="E141" s="4"/>
      <c r="F141" s="4"/>
      <c r="G141" s="4"/>
      <c r="H141" s="4">
        <v>1</v>
      </c>
      <c r="I141" s="4"/>
      <c r="J141" s="4"/>
      <c r="L141" s="10">
        <f t="shared" si="4"/>
        <v>0</v>
      </c>
      <c r="M141" s="30"/>
    </row>
    <row r="142" spans="2:13" ht="15" thickBot="1">
      <c r="B142" s="5" t="s">
        <v>183</v>
      </c>
      <c r="C142" s="4">
        <v>1</v>
      </c>
      <c r="D142" s="4"/>
      <c r="E142" s="4"/>
      <c r="F142" s="4"/>
      <c r="G142" s="4"/>
      <c r="H142" s="4">
        <v>1</v>
      </c>
      <c r="I142" s="4"/>
      <c r="J142" s="4"/>
      <c r="L142" s="10">
        <f t="shared" si="4"/>
        <v>0</v>
      </c>
      <c r="M142" s="30"/>
    </row>
    <row r="143" spans="2:13" ht="15" thickBot="1">
      <c r="B143" s="5" t="s">
        <v>215</v>
      </c>
      <c r="C143" s="4">
        <v>1</v>
      </c>
      <c r="D143" s="4"/>
      <c r="E143" s="4"/>
      <c r="F143" s="4"/>
      <c r="G143" s="4"/>
      <c r="H143" s="4">
        <v>1</v>
      </c>
      <c r="I143" s="4"/>
      <c r="J143" s="4"/>
      <c r="L143" s="10">
        <f t="shared" si="4"/>
        <v>0</v>
      </c>
      <c r="M143" s="30"/>
    </row>
    <row r="144" spans="2:13" ht="21.6" thickBot="1">
      <c r="B144" s="5" t="s">
        <v>63</v>
      </c>
      <c r="C144" s="4">
        <v>1</v>
      </c>
      <c r="D144" s="2"/>
      <c r="E144" s="4"/>
      <c r="F144" s="4"/>
      <c r="G144" s="4"/>
      <c r="H144" s="4">
        <v>1</v>
      </c>
      <c r="I144" s="4"/>
      <c r="J144" s="4"/>
      <c r="L144" s="10">
        <f t="shared" si="4"/>
        <v>0</v>
      </c>
      <c r="M144" s="30"/>
    </row>
    <row r="145" spans="2:13" ht="15" thickBot="1">
      <c r="B145" s="5" t="s">
        <v>205</v>
      </c>
      <c r="C145" s="4">
        <v>1</v>
      </c>
      <c r="D145" s="4"/>
      <c r="E145" s="4"/>
      <c r="F145" s="4"/>
      <c r="G145" s="4"/>
      <c r="H145" s="4">
        <v>1</v>
      </c>
      <c r="I145" s="4"/>
      <c r="J145" s="4">
        <v>0.2</v>
      </c>
      <c r="L145" s="10">
        <f t="shared" si="4"/>
        <v>0</v>
      </c>
      <c r="M145" s="30"/>
    </row>
    <row r="146" spans="2:13" ht="15" thickBot="1">
      <c r="B146" s="5" t="s">
        <v>178</v>
      </c>
      <c r="C146" s="4">
        <v>1</v>
      </c>
      <c r="D146" s="2"/>
      <c r="E146" s="4"/>
      <c r="F146" s="4"/>
      <c r="G146" s="4"/>
      <c r="H146" s="4">
        <v>1</v>
      </c>
      <c r="I146" s="4"/>
      <c r="J146" s="4">
        <v>0.2</v>
      </c>
      <c r="L146" s="10">
        <f t="shared" si="4"/>
        <v>0</v>
      </c>
      <c r="M146" s="30"/>
    </row>
    <row r="147" spans="2:13" ht="21.6" thickBot="1">
      <c r="B147" s="5" t="s">
        <v>192</v>
      </c>
      <c r="C147" s="4">
        <v>1</v>
      </c>
      <c r="D147" s="4"/>
      <c r="E147" s="4"/>
      <c r="F147" s="4"/>
      <c r="G147" s="4"/>
      <c r="H147" s="4">
        <v>1</v>
      </c>
      <c r="I147" s="4"/>
      <c r="J147" s="4">
        <v>0.7</v>
      </c>
      <c r="L147" s="10">
        <f t="shared" si="4"/>
        <v>0</v>
      </c>
      <c r="M147" s="30"/>
    </row>
    <row r="148" spans="2:13" ht="15" thickBot="1">
      <c r="B148" s="20" t="s">
        <v>187</v>
      </c>
      <c r="C148" s="21">
        <v>1</v>
      </c>
      <c r="D148" s="21"/>
      <c r="E148" s="21"/>
      <c r="F148" s="21"/>
      <c r="G148" s="21"/>
      <c r="H148" s="21">
        <v>1</v>
      </c>
      <c r="I148" s="21"/>
      <c r="J148" s="21">
        <v>0.4</v>
      </c>
      <c r="L148" s="10">
        <f t="shared" si="4"/>
        <v>0</v>
      </c>
      <c r="M148" s="30"/>
    </row>
    <row r="149" spans="2:13">
      <c r="B149" s="23" t="s">
        <v>26</v>
      </c>
      <c r="C149" s="24">
        <v>1</v>
      </c>
      <c r="D149" s="25"/>
      <c r="E149" s="24"/>
      <c r="F149" s="24"/>
      <c r="G149" s="24">
        <v>1</v>
      </c>
      <c r="H149" s="24">
        <v>0</v>
      </c>
      <c r="I149" s="24"/>
      <c r="J149" s="24"/>
      <c r="L149" s="10"/>
      <c r="M149" s="30"/>
    </row>
    <row r="150" spans="2:13">
      <c r="B150" s="23" t="s">
        <v>171</v>
      </c>
      <c r="C150" s="24">
        <v>1</v>
      </c>
      <c r="D150" s="25"/>
      <c r="E150" s="24"/>
      <c r="F150" s="24"/>
      <c r="G150" s="24"/>
      <c r="H150" s="24">
        <v>1</v>
      </c>
      <c r="I150" s="24"/>
      <c r="J150" s="24">
        <v>0.1</v>
      </c>
      <c r="L150" s="10"/>
      <c r="M150" s="30"/>
    </row>
    <row r="151" spans="2:13">
      <c r="B151" s="23" t="s">
        <v>207</v>
      </c>
      <c r="C151" s="24">
        <v>1</v>
      </c>
      <c r="D151" s="25"/>
      <c r="E151" s="24"/>
      <c r="F151" s="24"/>
      <c r="G151" s="24"/>
      <c r="H151" s="24">
        <v>1</v>
      </c>
      <c r="I151" s="24"/>
      <c r="J151" s="24"/>
      <c r="L151" s="10"/>
      <c r="M151" s="30"/>
    </row>
    <row r="152" spans="2:13">
      <c r="B152" s="23" t="s">
        <v>145</v>
      </c>
      <c r="C152" s="24">
        <v>1</v>
      </c>
      <c r="D152" s="25"/>
      <c r="E152" s="24"/>
      <c r="F152" s="24"/>
      <c r="G152" s="24"/>
      <c r="H152" s="24">
        <v>1</v>
      </c>
      <c r="I152" s="24"/>
      <c r="J152" s="24">
        <v>0.2</v>
      </c>
      <c r="L152" s="10"/>
      <c r="M152" s="30"/>
    </row>
    <row r="153" spans="2:13">
      <c r="B153" s="23" t="s">
        <v>101</v>
      </c>
      <c r="C153" s="24">
        <v>1</v>
      </c>
      <c r="D153" s="25"/>
      <c r="E153" s="24"/>
      <c r="F153" s="24"/>
      <c r="G153" s="24"/>
      <c r="H153" s="24">
        <v>1</v>
      </c>
      <c r="I153" s="24"/>
      <c r="J153" s="24"/>
      <c r="L153" s="10"/>
      <c r="M153" s="30"/>
    </row>
    <row r="154" spans="2:13">
      <c r="B154" s="23" t="s">
        <v>194</v>
      </c>
      <c r="C154" s="24">
        <v>1</v>
      </c>
      <c r="D154" s="25"/>
      <c r="E154" s="24"/>
      <c r="F154" s="24"/>
      <c r="G154" s="24"/>
      <c r="H154" s="24">
        <v>1</v>
      </c>
      <c r="I154" s="24"/>
      <c r="J154" s="24">
        <v>0.3</v>
      </c>
      <c r="L154" s="10"/>
      <c r="M154" s="30"/>
    </row>
    <row r="155" spans="2:13">
      <c r="B155" s="23" t="s">
        <v>212</v>
      </c>
      <c r="C155" s="24">
        <v>1</v>
      </c>
      <c r="D155" s="25"/>
      <c r="E155" s="24"/>
      <c r="F155" s="24"/>
      <c r="G155" s="24"/>
      <c r="H155" s="24">
        <v>1</v>
      </c>
      <c r="I155" s="24"/>
      <c r="J155" s="24"/>
      <c r="L155" s="10"/>
      <c r="M155" s="30"/>
    </row>
    <row r="156" spans="2:13" ht="21">
      <c r="B156" s="23" t="s">
        <v>208</v>
      </c>
      <c r="C156" s="24">
        <v>1</v>
      </c>
      <c r="D156" s="25"/>
      <c r="E156" s="24"/>
      <c r="F156" s="24"/>
      <c r="G156" s="24"/>
      <c r="H156" s="24">
        <v>1</v>
      </c>
      <c r="I156" s="24"/>
      <c r="J156" s="24"/>
      <c r="L156" s="10"/>
      <c r="M156" s="30"/>
    </row>
    <row r="157" spans="2:13">
      <c r="B157" s="23" t="s">
        <v>200</v>
      </c>
      <c r="C157" s="24">
        <v>1</v>
      </c>
      <c r="D157" s="25"/>
      <c r="E157" s="24"/>
      <c r="F157" s="24"/>
      <c r="G157" s="24"/>
      <c r="H157" s="24">
        <v>1</v>
      </c>
      <c r="I157" s="24"/>
      <c r="J157" s="24"/>
      <c r="L157" s="10"/>
      <c r="M157" s="30"/>
    </row>
    <row r="158" spans="2:13">
      <c r="B158" s="23" t="s">
        <v>204</v>
      </c>
      <c r="C158" s="24">
        <v>1</v>
      </c>
      <c r="D158" s="25"/>
      <c r="E158" s="24"/>
      <c r="F158" s="24"/>
      <c r="G158" s="24"/>
      <c r="H158" s="24">
        <v>1</v>
      </c>
      <c r="I158" s="24"/>
      <c r="J158" s="24">
        <v>0.9</v>
      </c>
      <c r="L158" s="10"/>
      <c r="M158" s="30"/>
    </row>
    <row r="159" spans="2:13">
      <c r="B159" s="23" t="s">
        <v>180</v>
      </c>
      <c r="C159" s="24">
        <v>1</v>
      </c>
      <c r="D159" s="25"/>
      <c r="E159" s="24"/>
      <c r="F159" s="24"/>
      <c r="G159" s="24"/>
      <c r="H159" s="24">
        <v>1</v>
      </c>
      <c r="I159" s="24"/>
      <c r="J159" s="24">
        <v>0.1</v>
      </c>
      <c r="L159" s="10"/>
      <c r="M159" s="30"/>
    </row>
    <row r="160" spans="2:13" ht="21">
      <c r="B160" s="23" t="s">
        <v>232</v>
      </c>
      <c r="C160" s="24">
        <v>1</v>
      </c>
      <c r="D160" s="25"/>
      <c r="E160" s="24"/>
      <c r="F160" s="24"/>
      <c r="G160" s="24"/>
      <c r="H160" s="24">
        <v>1</v>
      </c>
      <c r="I160" s="24"/>
      <c r="J160" s="24"/>
      <c r="L160" s="10"/>
      <c r="M160" s="30"/>
    </row>
    <row r="161" spans="1:13">
      <c r="B161" s="23"/>
      <c r="C161" s="24"/>
      <c r="D161" s="25"/>
      <c r="E161" s="24"/>
      <c r="F161" s="24"/>
      <c r="G161" s="24"/>
      <c r="H161" s="24"/>
      <c r="I161" s="24"/>
      <c r="J161" s="24"/>
      <c r="L161" s="10"/>
      <c r="M161" s="30"/>
    </row>
    <row r="162" spans="1:13">
      <c r="B162" s="23"/>
      <c r="C162" s="24"/>
      <c r="D162" s="25"/>
      <c r="E162" s="24"/>
      <c r="F162" s="24"/>
      <c r="G162" s="24"/>
      <c r="H162" s="24"/>
      <c r="I162" s="24"/>
      <c r="J162" s="24"/>
      <c r="L162" s="10"/>
      <c r="M162" s="30"/>
    </row>
    <row r="163" spans="1:13">
      <c r="B163" s="23"/>
      <c r="C163" s="24"/>
      <c r="D163" s="25"/>
      <c r="E163" s="24"/>
      <c r="F163" s="24"/>
      <c r="G163" s="24"/>
      <c r="H163" s="24"/>
      <c r="I163" s="24"/>
      <c r="J163" s="24"/>
      <c r="L163" s="10"/>
      <c r="M163" s="30"/>
    </row>
    <row r="164" spans="1:13">
      <c r="A164" t="s">
        <v>227</v>
      </c>
      <c r="C164" s="6">
        <f t="shared" ref="C164:I164" si="5">SUM(C3:C163)</f>
        <v>169932</v>
      </c>
      <c r="D164" s="6">
        <f t="shared" si="5"/>
        <v>371</v>
      </c>
      <c r="E164" s="6">
        <f t="shared" si="5"/>
        <v>6522</v>
      </c>
      <c r="F164" s="6">
        <f t="shared" si="5"/>
        <v>17</v>
      </c>
      <c r="G164" s="6">
        <f t="shared" si="5"/>
        <v>77776</v>
      </c>
      <c r="H164" s="6">
        <f t="shared" si="5"/>
        <v>85634</v>
      </c>
      <c r="I164" s="6">
        <f t="shared" si="5"/>
        <v>5923</v>
      </c>
      <c r="J164" s="6"/>
      <c r="L164" s="10">
        <f t="shared" ref="L164:L165" si="6">(E164+I164)/C164</f>
        <v>7.3235176423510587E-2</v>
      </c>
      <c r="M164" s="30"/>
    </row>
    <row r="165" spans="1:13">
      <c r="A165" t="s">
        <v>229</v>
      </c>
      <c r="C165" s="6">
        <f>SUM(C4:C163)</f>
        <v>89072</v>
      </c>
      <c r="D165" s="6">
        <f t="shared" ref="D165:I165" si="7">SUM(D4:D163)</f>
        <v>355</v>
      </c>
      <c r="E165" s="6">
        <f t="shared" si="7"/>
        <v>3309</v>
      </c>
      <c r="F165" s="6">
        <f t="shared" si="7"/>
        <v>3</v>
      </c>
      <c r="G165" s="6">
        <f t="shared" si="7"/>
        <v>10018</v>
      </c>
      <c r="H165" s="6">
        <f t="shared" si="7"/>
        <v>75745</v>
      </c>
      <c r="I165" s="6">
        <f t="shared" si="7"/>
        <v>2697</v>
      </c>
      <c r="J165" s="6"/>
      <c r="L165" s="10">
        <f t="shared" si="6"/>
        <v>6.7428597089994616E-2</v>
      </c>
      <c r="M165" s="30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D6A70-221A-4561-85A1-0017AC8AE7B2}">
  <dimension ref="A1:M152"/>
  <sheetViews>
    <sheetView zoomScale="90" zoomScaleNormal="90" workbookViewId="0">
      <pane xSplit="2" ySplit="1" topLeftCell="C2" activePane="bottomRight" state="frozen"/>
      <selection pane="bottomRight" activeCell="C2" sqref="C2"/>
      <selection pane="bottomLeft" activeCell="A2" sqref="A2"/>
      <selection pane="topRight" activeCell="C1" sqref="C1"/>
    </sheetView>
  </sheetViews>
  <sheetFormatPr defaultRowHeight="14.45"/>
  <cols>
    <col min="2" max="2" width="11.5703125" customWidth="1"/>
    <col min="3" max="4" width="10.5703125" customWidth="1"/>
    <col min="5" max="5" width="11.42578125" customWidth="1"/>
    <col min="6" max="6" width="11.28515625" customWidth="1"/>
    <col min="7" max="7" width="15.42578125" customWidth="1"/>
    <col min="8" max="8" width="11.5703125" customWidth="1"/>
    <col min="9" max="9" width="13.42578125" customWidth="1"/>
    <col min="10" max="10" width="25" customWidth="1"/>
    <col min="12" max="12" width="29.5703125" style="8" customWidth="1"/>
    <col min="13" max="13" width="9.42578125" style="29" customWidth="1"/>
  </cols>
  <sheetData>
    <row r="1" spans="2:13"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L1" s="8" t="s">
        <v>13</v>
      </c>
    </row>
    <row r="2" spans="2:13" ht="15" thickBot="1"/>
    <row r="3" spans="2:13" ht="15" thickBot="1">
      <c r="B3" s="18" t="s">
        <v>147</v>
      </c>
      <c r="C3" s="15">
        <v>80824</v>
      </c>
      <c r="D3" s="2">
        <v>11</v>
      </c>
      <c r="E3" s="15">
        <v>3189</v>
      </c>
      <c r="F3" s="3">
        <v>13</v>
      </c>
      <c r="G3" s="15">
        <v>65544</v>
      </c>
      <c r="H3" s="15">
        <v>12091</v>
      </c>
      <c r="I3" s="15">
        <v>4020</v>
      </c>
      <c r="J3" s="16">
        <v>56.2</v>
      </c>
      <c r="L3" s="10">
        <f t="shared" ref="L3:L34" si="0">(E3+I3)/C3</f>
        <v>8.919380382064733E-2</v>
      </c>
      <c r="M3" s="30"/>
    </row>
    <row r="4" spans="2:13" ht="15" thickBot="1">
      <c r="B4" s="17" t="s">
        <v>62</v>
      </c>
      <c r="C4" s="1">
        <v>17660</v>
      </c>
      <c r="D4" s="14">
        <v>2547</v>
      </c>
      <c r="E4" s="1">
        <v>1266</v>
      </c>
      <c r="F4" s="3">
        <v>250</v>
      </c>
      <c r="G4" s="1">
        <v>1439</v>
      </c>
      <c r="H4" s="1">
        <v>14955</v>
      </c>
      <c r="I4" s="1">
        <v>1328</v>
      </c>
      <c r="J4" s="4">
        <v>292.10000000000002</v>
      </c>
      <c r="L4" s="10">
        <f t="shared" si="0"/>
        <v>0.14688561721404303</v>
      </c>
      <c r="M4" s="30"/>
    </row>
    <row r="5" spans="2:13" ht="15" thickBot="1">
      <c r="B5" s="17" t="s">
        <v>99</v>
      </c>
      <c r="C5" s="1">
        <v>11364</v>
      </c>
      <c r="D5" s="14">
        <v>1289</v>
      </c>
      <c r="E5" s="4">
        <v>514</v>
      </c>
      <c r="F5" s="3">
        <v>85</v>
      </c>
      <c r="G5" s="1">
        <v>3529</v>
      </c>
      <c r="H5" s="1">
        <v>7321</v>
      </c>
      <c r="I5" s="4"/>
      <c r="J5" s="4">
        <v>135.30000000000001</v>
      </c>
      <c r="L5" s="10">
        <f t="shared" si="0"/>
        <v>4.5230552622316088E-2</v>
      </c>
      <c r="M5" s="30"/>
    </row>
    <row r="6" spans="2:13" ht="15" thickBot="1">
      <c r="B6" s="17" t="s">
        <v>29</v>
      </c>
      <c r="C6" s="1">
        <v>8086</v>
      </c>
      <c r="D6" s="2">
        <v>217</v>
      </c>
      <c r="E6" s="4">
        <v>72</v>
      </c>
      <c r="F6" s="3">
        <v>6</v>
      </c>
      <c r="G6" s="4">
        <v>714</v>
      </c>
      <c r="H6" s="1">
        <v>7300</v>
      </c>
      <c r="I6" s="4">
        <v>59</v>
      </c>
      <c r="J6" s="4">
        <v>157.69999999999999</v>
      </c>
      <c r="L6" s="10">
        <f t="shared" si="0"/>
        <v>1.6200840959683403E-2</v>
      </c>
      <c r="M6" s="30"/>
    </row>
    <row r="7" spans="2:13" ht="15" thickBot="1">
      <c r="B7" s="17" t="s">
        <v>79</v>
      </c>
      <c r="C7" s="1">
        <v>5232</v>
      </c>
      <c r="D7" s="14">
        <v>2086</v>
      </c>
      <c r="E7" s="4">
        <v>133</v>
      </c>
      <c r="F7" s="3">
        <v>47</v>
      </c>
      <c r="G7" s="4">
        <v>193</v>
      </c>
      <c r="H7" s="1">
        <v>4906</v>
      </c>
      <c r="I7" s="4">
        <v>272</v>
      </c>
      <c r="J7" s="4">
        <v>111.9</v>
      </c>
      <c r="L7" s="10">
        <f t="shared" si="0"/>
        <v>7.7408256880733939E-2</v>
      </c>
      <c r="M7" s="30"/>
    </row>
    <row r="8" spans="2:13" s="11" customFormat="1" ht="15" thickBot="1">
      <c r="B8" s="17" t="s">
        <v>52</v>
      </c>
      <c r="C8" s="1">
        <v>3675</v>
      </c>
      <c r="D8" s="2">
        <v>930</v>
      </c>
      <c r="E8" s="4">
        <v>8</v>
      </c>
      <c r="F8" s="3">
        <v>2</v>
      </c>
      <c r="G8" s="4">
        <v>46</v>
      </c>
      <c r="H8" s="1">
        <v>3621</v>
      </c>
      <c r="I8" s="4">
        <v>9</v>
      </c>
      <c r="J8" s="4">
        <v>43.9</v>
      </c>
      <c r="L8" s="10">
        <f t="shared" si="0"/>
        <v>4.6258503401360547E-3</v>
      </c>
      <c r="M8" s="30"/>
    </row>
    <row r="9" spans="2:13" ht="15" thickBot="1">
      <c r="B9" s="17" t="s">
        <v>95</v>
      </c>
      <c r="C9" s="1">
        <v>3661</v>
      </c>
      <c r="D9" s="2">
        <v>785</v>
      </c>
      <c r="E9" s="4">
        <v>79</v>
      </c>
      <c r="F9" s="3">
        <v>18</v>
      </c>
      <c r="G9" s="4">
        <v>12</v>
      </c>
      <c r="H9" s="1">
        <v>3570</v>
      </c>
      <c r="I9" s="4">
        <v>154</v>
      </c>
      <c r="J9" s="4">
        <v>56.1</v>
      </c>
      <c r="L9" s="10">
        <f t="shared" si="0"/>
        <v>6.3643813165801699E-2</v>
      </c>
      <c r="M9" s="30"/>
    </row>
    <row r="10" spans="2:13" ht="15" thickBot="1">
      <c r="B10" s="17" t="s">
        <v>73</v>
      </c>
      <c r="C10" s="1">
        <v>2291</v>
      </c>
      <c r="D10" s="2">
        <v>594</v>
      </c>
      <c r="E10" s="4">
        <v>50</v>
      </c>
      <c r="F10" s="3">
        <v>9</v>
      </c>
      <c r="G10" s="4">
        <v>41</v>
      </c>
      <c r="H10" s="1">
        <v>2200</v>
      </c>
      <c r="I10" s="4">
        <v>10</v>
      </c>
      <c r="J10" s="4">
        <v>6.9</v>
      </c>
      <c r="L10" s="10">
        <f t="shared" si="0"/>
        <v>2.6189436927106065E-2</v>
      </c>
      <c r="M10" s="30"/>
    </row>
    <row r="11" spans="2:13" ht="15" thickBot="1">
      <c r="B11" s="5" t="s">
        <v>46</v>
      </c>
      <c r="C11" s="1">
        <v>1139</v>
      </c>
      <c r="D11" s="2">
        <v>271</v>
      </c>
      <c r="E11" s="4">
        <v>11</v>
      </c>
      <c r="F11" s="3">
        <v>4</v>
      </c>
      <c r="G11" s="4">
        <v>4</v>
      </c>
      <c r="H11" s="1">
        <v>1124</v>
      </c>
      <c r="I11" s="4"/>
      <c r="J11" s="4">
        <v>131.6</v>
      </c>
      <c r="L11" s="10">
        <f t="shared" si="0"/>
        <v>9.6575943810359964E-3</v>
      </c>
      <c r="M11" s="30"/>
    </row>
    <row r="12" spans="2:13" ht="15" thickBot="1">
      <c r="B12" s="5" t="s">
        <v>31</v>
      </c>
      <c r="C12" s="4">
        <v>996</v>
      </c>
      <c r="D12" s="2">
        <v>196</v>
      </c>
      <c r="E12" s="4">
        <v>1</v>
      </c>
      <c r="F12" s="4"/>
      <c r="G12" s="4">
        <v>1</v>
      </c>
      <c r="H12" s="4">
        <v>994</v>
      </c>
      <c r="I12" s="4">
        <v>27</v>
      </c>
      <c r="J12" s="4">
        <v>183.7</v>
      </c>
      <c r="L12" s="10">
        <f t="shared" si="0"/>
        <v>2.8112449799196786E-2</v>
      </c>
      <c r="M12" s="30"/>
    </row>
    <row r="13" spans="2:13" ht="15" thickBot="1">
      <c r="B13" s="5" t="s">
        <v>81</v>
      </c>
      <c r="C13" s="4">
        <v>814</v>
      </c>
      <c r="D13" s="2">
        <v>127</v>
      </c>
      <c r="E13" s="4">
        <v>1</v>
      </c>
      <c r="F13" s="4"/>
      <c r="G13" s="4">
        <v>1</v>
      </c>
      <c r="H13" s="4">
        <v>812</v>
      </c>
      <c r="I13" s="4">
        <v>2</v>
      </c>
      <c r="J13" s="4">
        <v>80.599999999999994</v>
      </c>
      <c r="L13" s="10">
        <f t="shared" si="0"/>
        <v>3.6855036855036856E-3</v>
      </c>
      <c r="M13" s="30"/>
    </row>
    <row r="14" spans="2:13" ht="15" thickBot="1">
      <c r="B14" s="5" t="s">
        <v>84</v>
      </c>
      <c r="C14" s="4">
        <v>804</v>
      </c>
      <c r="D14" s="2">
        <v>190</v>
      </c>
      <c r="E14" s="4">
        <v>10</v>
      </c>
      <c r="F14" s="3">
        <v>5</v>
      </c>
      <c r="G14" s="4">
        <v>2</v>
      </c>
      <c r="H14" s="4">
        <v>792</v>
      </c>
      <c r="I14" s="4">
        <v>45</v>
      </c>
      <c r="J14" s="4">
        <v>46.9</v>
      </c>
      <c r="L14" s="10">
        <f t="shared" si="0"/>
        <v>6.8407960199004969E-2</v>
      </c>
      <c r="M14" s="30"/>
    </row>
    <row r="15" spans="2:13" ht="15" thickBot="1">
      <c r="B15" s="5" t="s">
        <v>54</v>
      </c>
      <c r="C15" s="4">
        <v>804</v>
      </c>
      <c r="D15" s="2">
        <v>130</v>
      </c>
      <c r="E15" s="4"/>
      <c r="F15" s="4"/>
      <c r="G15" s="4">
        <v>1</v>
      </c>
      <c r="H15" s="4">
        <v>803</v>
      </c>
      <c r="I15" s="4">
        <v>2</v>
      </c>
      <c r="J15" s="4">
        <v>138.80000000000001</v>
      </c>
      <c r="L15" s="10">
        <f t="shared" si="0"/>
        <v>2.4875621890547263E-3</v>
      </c>
      <c r="M15" s="30"/>
    </row>
    <row r="16" spans="2:13" ht="15" thickBot="1">
      <c r="B16" s="17" t="s">
        <v>89</v>
      </c>
      <c r="C16" s="4">
        <v>798</v>
      </c>
      <c r="D16" s="2">
        <v>208</v>
      </c>
      <c r="E16" s="4">
        <v>11</v>
      </c>
      <c r="F16" s="3">
        <v>1</v>
      </c>
      <c r="G16" s="4">
        <v>18</v>
      </c>
      <c r="H16" s="4">
        <v>769</v>
      </c>
      <c r="I16" s="4">
        <v>20</v>
      </c>
      <c r="J16" s="4">
        <v>11.8</v>
      </c>
      <c r="L16" s="10">
        <f t="shared" si="0"/>
        <v>3.8847117794486213E-2</v>
      </c>
      <c r="M16" s="30"/>
    </row>
    <row r="17" spans="2:13" ht="15" thickBot="1">
      <c r="B17" s="5" t="s">
        <v>105</v>
      </c>
      <c r="C17" s="4">
        <v>734</v>
      </c>
      <c r="D17" s="2">
        <v>43</v>
      </c>
      <c r="E17" s="4">
        <v>21</v>
      </c>
      <c r="F17" s="3">
        <v>2</v>
      </c>
      <c r="G17" s="4">
        <v>118</v>
      </c>
      <c r="H17" s="4">
        <v>595</v>
      </c>
      <c r="I17" s="4">
        <v>29</v>
      </c>
      <c r="J17" s="4">
        <v>5.8</v>
      </c>
      <c r="L17" s="10">
        <f t="shared" si="0"/>
        <v>6.8119891008174394E-2</v>
      </c>
      <c r="M17" s="30"/>
    </row>
    <row r="18" spans="2:13" s="11" customFormat="1" ht="20.45" thickBot="1">
      <c r="B18" s="19" t="s">
        <v>151</v>
      </c>
      <c r="C18" s="4">
        <v>696</v>
      </c>
      <c r="D18" s="4"/>
      <c r="E18" s="4">
        <v>7</v>
      </c>
      <c r="F18" s="4"/>
      <c r="G18" s="4">
        <v>325</v>
      </c>
      <c r="H18" s="4">
        <v>364</v>
      </c>
      <c r="I18" s="4">
        <v>32</v>
      </c>
      <c r="J18" s="4"/>
      <c r="L18" s="10">
        <f t="shared" si="0"/>
        <v>5.6034482758620691E-2</v>
      </c>
      <c r="M18" s="30"/>
    </row>
    <row r="19" spans="2:13" ht="15" thickBot="1">
      <c r="B19" s="5" t="s">
        <v>77</v>
      </c>
      <c r="C19" s="4">
        <v>559</v>
      </c>
      <c r="D19" s="2">
        <v>160</v>
      </c>
      <c r="E19" s="4">
        <v>3</v>
      </c>
      <c r="F19" s="4"/>
      <c r="G19" s="4">
        <v>1</v>
      </c>
      <c r="H19" s="4">
        <v>555</v>
      </c>
      <c r="I19" s="4">
        <v>2</v>
      </c>
      <c r="J19" s="4">
        <v>48.2</v>
      </c>
      <c r="L19" s="10">
        <f t="shared" si="0"/>
        <v>8.9445438282647581E-3</v>
      </c>
      <c r="M19" s="30"/>
    </row>
    <row r="20" spans="2:13" ht="15" thickBot="1">
      <c r="B20" s="5" t="s">
        <v>51</v>
      </c>
      <c r="C20" s="4">
        <v>504</v>
      </c>
      <c r="D20" s="2">
        <v>143</v>
      </c>
      <c r="E20" s="4">
        <v>1</v>
      </c>
      <c r="F20" s="4"/>
      <c r="G20" s="4">
        <v>6</v>
      </c>
      <c r="H20" s="4">
        <v>497</v>
      </c>
      <c r="I20" s="4">
        <v>1</v>
      </c>
      <c r="J20" s="4">
        <v>56</v>
      </c>
      <c r="L20" s="10">
        <f t="shared" si="0"/>
        <v>3.968253968253968E-3</v>
      </c>
      <c r="M20" s="30"/>
    </row>
    <row r="21" spans="2:13" ht="15" thickBot="1">
      <c r="B21" s="5" t="s">
        <v>35</v>
      </c>
      <c r="C21" s="4">
        <v>320</v>
      </c>
      <c r="D21" s="2">
        <v>58</v>
      </c>
      <c r="E21" s="4"/>
      <c r="F21" s="4"/>
      <c r="G21" s="4"/>
      <c r="H21" s="4">
        <v>320</v>
      </c>
      <c r="I21" s="4"/>
      <c r="J21" s="4">
        <v>111.1</v>
      </c>
      <c r="L21" s="10">
        <f t="shared" si="0"/>
        <v>0</v>
      </c>
      <c r="M21" s="30"/>
    </row>
    <row r="22" spans="2:13" ht="15" thickBot="1">
      <c r="B22" s="5" t="s">
        <v>18</v>
      </c>
      <c r="C22" s="4">
        <v>210</v>
      </c>
      <c r="D22" s="2">
        <v>13</v>
      </c>
      <c r="E22" s="4"/>
      <c r="F22" s="4"/>
      <c r="G22" s="4">
        <v>44</v>
      </c>
      <c r="H22" s="4">
        <v>166</v>
      </c>
      <c r="I22" s="4">
        <v>1</v>
      </c>
      <c r="J22" s="4">
        <v>123.4</v>
      </c>
      <c r="L22" s="10">
        <f t="shared" si="0"/>
        <v>4.7619047619047623E-3</v>
      </c>
      <c r="M22" s="30"/>
    </row>
    <row r="23" spans="2:13" s="11" customFormat="1" ht="15" thickBot="1">
      <c r="B23" s="5" t="s">
        <v>41</v>
      </c>
      <c r="C23" s="4">
        <v>200</v>
      </c>
      <c r="D23" s="2">
        <v>13</v>
      </c>
      <c r="E23" s="4"/>
      <c r="F23" s="4"/>
      <c r="G23" s="4">
        <v>97</v>
      </c>
      <c r="H23" s="4">
        <v>103</v>
      </c>
      <c r="I23" s="4">
        <v>11</v>
      </c>
      <c r="J23" s="4">
        <v>34.200000000000003</v>
      </c>
      <c r="L23" s="10">
        <f t="shared" si="0"/>
        <v>5.5E-2</v>
      </c>
      <c r="M23" s="30"/>
    </row>
    <row r="24" spans="2:13" ht="15" thickBot="1">
      <c r="B24" s="5" t="s">
        <v>25</v>
      </c>
      <c r="C24" s="4">
        <v>199</v>
      </c>
      <c r="D24" s="2">
        <v>43</v>
      </c>
      <c r="E24" s="4">
        <v>3</v>
      </c>
      <c r="F24" s="4"/>
      <c r="G24" s="4">
        <v>26</v>
      </c>
      <c r="H24" s="4">
        <v>170</v>
      </c>
      <c r="I24" s="4">
        <v>1</v>
      </c>
      <c r="J24" s="4">
        <v>7.8</v>
      </c>
      <c r="L24" s="10">
        <f t="shared" si="0"/>
        <v>2.0100502512562814E-2</v>
      </c>
      <c r="M24" s="30"/>
    </row>
    <row r="25" spans="2:13" ht="15" thickBot="1">
      <c r="B25" s="5" t="s">
        <v>43</v>
      </c>
      <c r="C25" s="4">
        <v>198</v>
      </c>
      <c r="D25" s="2">
        <v>56</v>
      </c>
      <c r="E25" s="4">
        <v>1</v>
      </c>
      <c r="F25" s="4"/>
      <c r="G25" s="4">
        <v>11</v>
      </c>
      <c r="H25" s="4">
        <v>186</v>
      </c>
      <c r="I25" s="4">
        <v>1</v>
      </c>
      <c r="J25" s="4">
        <v>5.2</v>
      </c>
      <c r="L25" s="10">
        <f t="shared" si="0"/>
        <v>1.0101010101010102E-2</v>
      </c>
      <c r="M25" s="30"/>
    </row>
    <row r="26" spans="2:13" ht="15" thickBot="1">
      <c r="B26" s="5" t="s">
        <v>76</v>
      </c>
      <c r="C26" s="4">
        <v>197</v>
      </c>
      <c r="D26" s="2">
        <v>39</v>
      </c>
      <c r="E26" s="4"/>
      <c r="F26" s="4"/>
      <c r="G26" s="4">
        <v>32</v>
      </c>
      <c r="H26" s="4">
        <v>165</v>
      </c>
      <c r="I26" s="4">
        <v>4</v>
      </c>
      <c r="J26" s="4">
        <v>6.1</v>
      </c>
      <c r="L26" s="10">
        <f t="shared" si="0"/>
        <v>2.030456852791878E-2</v>
      </c>
      <c r="M26" s="30"/>
    </row>
    <row r="27" spans="2:13" ht="15" thickBot="1">
      <c r="B27" s="5" t="s">
        <v>69</v>
      </c>
      <c r="C27" s="4">
        <v>190</v>
      </c>
      <c r="D27" s="2">
        <v>73</v>
      </c>
      <c r="E27" s="4">
        <v>1</v>
      </c>
      <c r="F27" s="4"/>
      <c r="G27" s="4">
        <v>2</v>
      </c>
      <c r="H27" s="4">
        <v>187</v>
      </c>
      <c r="I27" s="4">
        <v>2</v>
      </c>
      <c r="J27" s="4">
        <v>18.2</v>
      </c>
      <c r="L27" s="10">
        <f t="shared" si="0"/>
        <v>1.5789473684210527E-2</v>
      </c>
      <c r="M27" s="30"/>
    </row>
    <row r="28" spans="2:13" ht="15" thickBot="1">
      <c r="B28" s="5" t="s">
        <v>55</v>
      </c>
      <c r="C28" s="4">
        <v>155</v>
      </c>
      <c r="D28" s="2">
        <v>46</v>
      </c>
      <c r="E28" s="4"/>
      <c r="F28" s="4"/>
      <c r="G28" s="4">
        <v>1</v>
      </c>
      <c r="H28" s="4">
        <v>154</v>
      </c>
      <c r="I28" s="4"/>
      <c r="J28" s="4">
        <v>28</v>
      </c>
      <c r="L28" s="10">
        <f t="shared" si="0"/>
        <v>0</v>
      </c>
      <c r="M28" s="30"/>
    </row>
    <row r="29" spans="2:13" ht="15" thickBot="1">
      <c r="B29" s="5" t="s">
        <v>123</v>
      </c>
      <c r="C29" s="4">
        <v>151</v>
      </c>
      <c r="D29" s="2">
        <v>74</v>
      </c>
      <c r="E29" s="4"/>
      <c r="F29" s="4"/>
      <c r="G29" s="4">
        <v>1</v>
      </c>
      <c r="H29" s="4">
        <v>150</v>
      </c>
      <c r="I29" s="4">
        <v>2</v>
      </c>
      <c r="J29" s="4">
        <v>0.7</v>
      </c>
      <c r="L29" s="10">
        <f t="shared" si="0"/>
        <v>1.3245033112582781E-2</v>
      </c>
      <c r="M29" s="30"/>
    </row>
    <row r="30" spans="2:13" ht="15" thickBot="1">
      <c r="B30" s="5" t="s">
        <v>49</v>
      </c>
      <c r="C30" s="4">
        <v>143</v>
      </c>
      <c r="D30" s="2">
        <v>34</v>
      </c>
      <c r="E30" s="4"/>
      <c r="F30" s="4"/>
      <c r="G30" s="4">
        <v>4</v>
      </c>
      <c r="H30" s="4">
        <v>139</v>
      </c>
      <c r="I30" s="4">
        <v>3</v>
      </c>
      <c r="J30" s="4">
        <v>16.5</v>
      </c>
      <c r="L30" s="10">
        <f t="shared" si="0"/>
        <v>2.097902097902098E-2</v>
      </c>
      <c r="M30" s="30"/>
    </row>
    <row r="31" spans="2:13" ht="15" thickBot="1">
      <c r="B31" s="5" t="s">
        <v>48</v>
      </c>
      <c r="C31" s="4">
        <v>141</v>
      </c>
      <c r="D31" s="2">
        <v>25</v>
      </c>
      <c r="E31" s="4"/>
      <c r="F31" s="4"/>
      <c r="G31" s="4"/>
      <c r="H31" s="4">
        <v>141</v>
      </c>
      <c r="I31" s="4">
        <v>2</v>
      </c>
      <c r="J31" s="4">
        <v>13.2</v>
      </c>
      <c r="L31" s="10">
        <f t="shared" si="0"/>
        <v>1.4184397163120567E-2</v>
      </c>
      <c r="M31" s="30"/>
    </row>
    <row r="32" spans="2:13" ht="15" thickBot="1">
      <c r="B32" s="5" t="s">
        <v>30</v>
      </c>
      <c r="C32" s="4">
        <v>141</v>
      </c>
      <c r="D32" s="2">
        <v>45</v>
      </c>
      <c r="E32" s="4"/>
      <c r="F32" s="4"/>
      <c r="G32" s="4"/>
      <c r="H32" s="4">
        <v>141</v>
      </c>
      <c r="I32" s="4">
        <v>4</v>
      </c>
      <c r="J32" s="4">
        <v>67.8</v>
      </c>
      <c r="L32" s="10">
        <f t="shared" si="0"/>
        <v>2.8368794326241134E-2</v>
      </c>
      <c r="M32" s="30"/>
    </row>
    <row r="33" spans="2:13" ht="15" thickBot="1">
      <c r="B33" s="5" t="s">
        <v>20</v>
      </c>
      <c r="C33" s="4">
        <v>134</v>
      </c>
      <c r="D33" s="2">
        <v>17</v>
      </c>
      <c r="E33" s="4"/>
      <c r="F33" s="4"/>
      <c r="G33" s="4"/>
      <c r="H33" s="4">
        <v>134</v>
      </c>
      <c r="I33" s="4"/>
      <c r="J33" s="4"/>
      <c r="L33" s="10">
        <f t="shared" si="0"/>
        <v>0</v>
      </c>
      <c r="M33" s="30"/>
    </row>
    <row r="34" spans="2:13" ht="15" thickBot="1">
      <c r="B34" s="5" t="s">
        <v>19</v>
      </c>
      <c r="C34" s="4">
        <v>132</v>
      </c>
      <c r="D34" s="2">
        <v>1</v>
      </c>
      <c r="E34" s="4">
        <v>4</v>
      </c>
      <c r="F34" s="3">
        <v>1</v>
      </c>
      <c r="G34" s="4">
        <v>78</v>
      </c>
      <c r="H34" s="4">
        <v>50</v>
      </c>
      <c r="I34" s="4">
        <v>4</v>
      </c>
      <c r="J34" s="4">
        <v>17.600000000000001</v>
      </c>
      <c r="L34" s="10">
        <f t="shared" si="0"/>
        <v>6.0606060606060608E-2</v>
      </c>
      <c r="M34" s="30"/>
    </row>
    <row r="35" spans="2:13" ht="15" thickBot="1">
      <c r="B35" s="5" t="s">
        <v>59</v>
      </c>
      <c r="C35" s="4">
        <v>112</v>
      </c>
      <c r="D35" s="2">
        <v>34</v>
      </c>
      <c r="E35" s="4"/>
      <c r="F35" s="4"/>
      <c r="G35" s="4">
        <v>1</v>
      </c>
      <c r="H35" s="4">
        <v>111</v>
      </c>
      <c r="I35" s="4">
        <v>1</v>
      </c>
      <c r="J35" s="4">
        <v>11</v>
      </c>
      <c r="L35" s="10">
        <f t="shared" ref="L35:L66" si="1">(E35+I35)/C35</f>
        <v>8.9285714285714281E-3</v>
      </c>
      <c r="M35" s="30"/>
    </row>
    <row r="36" spans="2:13" ht="15" thickBot="1">
      <c r="B36" s="5" t="s">
        <v>149</v>
      </c>
      <c r="C36" s="4">
        <v>101</v>
      </c>
      <c r="D36" s="2">
        <v>18</v>
      </c>
      <c r="E36" s="4">
        <v>9</v>
      </c>
      <c r="F36" s="3">
        <v>1</v>
      </c>
      <c r="G36" s="4">
        <v>24</v>
      </c>
      <c r="H36" s="4">
        <v>68</v>
      </c>
      <c r="I36" s="4"/>
      <c r="J36" s="4">
        <v>2.5</v>
      </c>
      <c r="L36" s="10">
        <f t="shared" si="1"/>
        <v>8.9108910891089105E-2</v>
      </c>
      <c r="M36" s="30"/>
    </row>
    <row r="37" spans="2:13" ht="15" thickBot="1">
      <c r="B37" s="5" t="s">
        <v>153</v>
      </c>
      <c r="C37" s="4">
        <v>100</v>
      </c>
      <c r="D37" s="2">
        <v>20</v>
      </c>
      <c r="E37" s="4"/>
      <c r="F37" s="4"/>
      <c r="G37" s="4">
        <v>5</v>
      </c>
      <c r="H37" s="4">
        <v>95</v>
      </c>
      <c r="I37" s="4">
        <v>4</v>
      </c>
      <c r="J37" s="4">
        <v>23.4</v>
      </c>
      <c r="L37" s="10">
        <f t="shared" si="1"/>
        <v>0.04</v>
      </c>
      <c r="M37" s="30"/>
    </row>
    <row r="38" spans="2:13" ht="15" thickBot="1">
      <c r="B38" s="5" t="s">
        <v>80</v>
      </c>
      <c r="C38" s="4">
        <v>95</v>
      </c>
      <c r="D38" s="2">
        <v>36</v>
      </c>
      <c r="E38" s="4"/>
      <c r="F38" s="4"/>
      <c r="G38" s="4">
        <v>7</v>
      </c>
      <c r="H38" s="4">
        <v>88</v>
      </c>
      <c r="I38" s="4">
        <v>1</v>
      </c>
      <c r="J38" s="4">
        <v>4.9000000000000004</v>
      </c>
      <c r="L38" s="10">
        <f t="shared" si="1"/>
        <v>1.0526315789473684E-2</v>
      </c>
      <c r="M38" s="30"/>
    </row>
    <row r="39" spans="2:13" ht="15" thickBot="1">
      <c r="B39" s="5" t="s">
        <v>104</v>
      </c>
      <c r="C39" s="4">
        <v>93</v>
      </c>
      <c r="D39" s="2">
        <v>13</v>
      </c>
      <c r="E39" s="4">
        <v>2</v>
      </c>
      <c r="F39" s="4"/>
      <c r="G39" s="4">
        <v>27</v>
      </c>
      <c r="H39" s="4">
        <v>64</v>
      </c>
      <c r="I39" s="4"/>
      <c r="J39" s="4">
        <v>0.9</v>
      </c>
      <c r="L39" s="10">
        <f t="shared" si="1"/>
        <v>2.1505376344086023E-2</v>
      </c>
      <c r="M39" s="30"/>
    </row>
    <row r="40" spans="2:13" ht="15" thickBot="1">
      <c r="B40" s="5" t="s">
        <v>68</v>
      </c>
      <c r="C40" s="4">
        <v>90</v>
      </c>
      <c r="D40" s="2">
        <v>20</v>
      </c>
      <c r="E40" s="4">
        <v>1</v>
      </c>
      <c r="F40" s="4"/>
      <c r="G40" s="4"/>
      <c r="H40" s="4">
        <v>89</v>
      </c>
      <c r="I40" s="4">
        <v>6</v>
      </c>
      <c r="J40" s="4">
        <v>18.2</v>
      </c>
      <c r="L40" s="10">
        <f t="shared" si="1"/>
        <v>7.7777777777777779E-2</v>
      </c>
      <c r="M40" s="30"/>
    </row>
    <row r="41" spans="2:13" ht="15" thickBot="1">
      <c r="B41" s="5" t="s">
        <v>148</v>
      </c>
      <c r="C41" s="4">
        <v>86</v>
      </c>
      <c r="D41" s="2">
        <v>41</v>
      </c>
      <c r="E41" s="4"/>
      <c r="F41" s="4"/>
      <c r="G41" s="4">
        <v>1</v>
      </c>
      <c r="H41" s="4">
        <v>85</v>
      </c>
      <c r="I41" s="4"/>
      <c r="J41" s="4">
        <v>2.5</v>
      </c>
      <c r="L41" s="10">
        <f t="shared" si="1"/>
        <v>0</v>
      </c>
      <c r="M41" s="30"/>
    </row>
    <row r="42" spans="2:13" ht="15" thickBot="1">
      <c r="B42" s="5" t="s">
        <v>16</v>
      </c>
      <c r="C42" s="4">
        <v>85</v>
      </c>
      <c r="D42" s="4"/>
      <c r="E42" s="4"/>
      <c r="F42" s="4"/>
      <c r="G42" s="4">
        <v>20</v>
      </c>
      <c r="H42" s="4">
        <v>65</v>
      </c>
      <c r="I42" s="4">
        <v>2</v>
      </c>
      <c r="J42" s="4">
        <v>8.6</v>
      </c>
      <c r="L42" s="10">
        <f t="shared" si="1"/>
        <v>2.3529411764705882E-2</v>
      </c>
      <c r="M42" s="30"/>
    </row>
    <row r="43" spans="2:13" ht="15" thickBot="1">
      <c r="B43" s="5" t="s">
        <v>113</v>
      </c>
      <c r="C43" s="4">
        <v>82</v>
      </c>
      <c r="D43" s="2">
        <v>8</v>
      </c>
      <c r="E43" s="4">
        <v>2</v>
      </c>
      <c r="F43" s="3">
        <v>1</v>
      </c>
      <c r="G43" s="4">
        <v>10</v>
      </c>
      <c r="H43" s="4">
        <v>70</v>
      </c>
      <c r="I43" s="4"/>
      <c r="J43" s="4">
        <v>0.1</v>
      </c>
      <c r="L43" s="10">
        <f t="shared" si="1"/>
        <v>2.4390243902439025E-2</v>
      </c>
      <c r="M43" s="30"/>
    </row>
    <row r="44" spans="2:13" ht="15" thickBot="1">
      <c r="B44" s="5" t="s">
        <v>67</v>
      </c>
      <c r="C44" s="4">
        <v>80</v>
      </c>
      <c r="D44" s="2">
        <v>8</v>
      </c>
      <c r="E44" s="4">
        <v>5</v>
      </c>
      <c r="F44" s="4"/>
      <c r="G44" s="4">
        <v>2</v>
      </c>
      <c r="H44" s="4">
        <v>73</v>
      </c>
      <c r="I44" s="4">
        <v>3</v>
      </c>
      <c r="J44" s="4"/>
      <c r="L44" s="10">
        <f t="shared" si="1"/>
        <v>0.1</v>
      </c>
      <c r="M44" s="30"/>
    </row>
    <row r="45" spans="2:13" ht="15" thickBot="1">
      <c r="B45" s="5" t="s">
        <v>34</v>
      </c>
      <c r="C45" s="4">
        <v>79</v>
      </c>
      <c r="D45" s="2">
        <v>52</v>
      </c>
      <c r="E45" s="4"/>
      <c r="F45" s="4"/>
      <c r="G45" s="4"/>
      <c r="H45" s="4">
        <v>79</v>
      </c>
      <c r="I45" s="4"/>
      <c r="J45" s="4">
        <v>59.6</v>
      </c>
      <c r="L45" s="10">
        <f t="shared" si="1"/>
        <v>0</v>
      </c>
      <c r="M45" s="30"/>
    </row>
    <row r="46" spans="2:13" ht="15" thickBot="1">
      <c r="B46" s="5" t="s">
        <v>74</v>
      </c>
      <c r="C46" s="4">
        <v>77</v>
      </c>
      <c r="D46" s="2">
        <v>9</v>
      </c>
      <c r="E46" s="4">
        <v>3</v>
      </c>
      <c r="F46" s="4"/>
      <c r="G46" s="4">
        <v>1</v>
      </c>
      <c r="H46" s="4">
        <v>73</v>
      </c>
      <c r="I46" s="4">
        <v>3</v>
      </c>
      <c r="J46" s="4">
        <v>11.3</v>
      </c>
      <c r="L46" s="10">
        <f t="shared" si="1"/>
        <v>7.792207792207792E-2</v>
      </c>
      <c r="M46" s="30"/>
    </row>
    <row r="47" spans="2:13" ht="15" thickBot="1">
      <c r="B47" s="5" t="s">
        <v>109</v>
      </c>
      <c r="C47" s="4">
        <v>75</v>
      </c>
      <c r="D47" s="2">
        <v>5</v>
      </c>
      <c r="E47" s="4">
        <v>1</v>
      </c>
      <c r="F47" s="4"/>
      <c r="G47" s="4">
        <v>35</v>
      </c>
      <c r="H47" s="4">
        <v>39</v>
      </c>
      <c r="I47" s="4">
        <v>1</v>
      </c>
      <c r="J47" s="4">
        <v>1.1000000000000001</v>
      </c>
      <c r="L47" s="10">
        <f t="shared" si="1"/>
        <v>2.6666666666666668E-2</v>
      </c>
      <c r="M47" s="30"/>
    </row>
    <row r="48" spans="2:13" ht="15" thickBot="1">
      <c r="B48" s="5" t="s">
        <v>146</v>
      </c>
      <c r="C48" s="4">
        <v>69</v>
      </c>
      <c r="D48" s="2">
        <v>35</v>
      </c>
      <c r="E48" s="4">
        <v>4</v>
      </c>
      <c r="F48" s="3">
        <v>3</v>
      </c>
      <c r="G48" s="4">
        <v>5</v>
      </c>
      <c r="H48" s="4">
        <v>60</v>
      </c>
      <c r="I48" s="4"/>
      <c r="J48" s="4">
        <v>0.3</v>
      </c>
      <c r="L48" s="10">
        <f t="shared" si="1"/>
        <v>5.7971014492753624E-2</v>
      </c>
      <c r="M48" s="30"/>
    </row>
    <row r="49" spans="2:13" ht="15" thickBot="1">
      <c r="B49" s="5" t="s">
        <v>64</v>
      </c>
      <c r="C49" s="4">
        <v>68</v>
      </c>
      <c r="D49" s="2">
        <v>17</v>
      </c>
      <c r="E49" s="4">
        <v>2</v>
      </c>
      <c r="F49" s="3">
        <v>1</v>
      </c>
      <c r="G49" s="4"/>
      <c r="H49" s="4">
        <v>66</v>
      </c>
      <c r="I49" s="4">
        <v>3</v>
      </c>
      <c r="J49" s="4">
        <v>1.8</v>
      </c>
      <c r="L49" s="10">
        <f t="shared" si="1"/>
        <v>7.3529411764705885E-2</v>
      </c>
      <c r="M49" s="30"/>
    </row>
    <row r="50" spans="2:13" ht="15" thickBot="1">
      <c r="B50" s="5" t="s">
        <v>126</v>
      </c>
      <c r="C50" s="4">
        <v>64</v>
      </c>
      <c r="D50" s="2">
        <v>12</v>
      </c>
      <c r="E50" s="4">
        <v>6</v>
      </c>
      <c r="F50" s="3">
        <v>1</v>
      </c>
      <c r="G50" s="4">
        <v>2</v>
      </c>
      <c r="H50" s="4">
        <v>56</v>
      </c>
      <c r="I50" s="4">
        <v>1</v>
      </c>
      <c r="J50" s="4">
        <v>0.6</v>
      </c>
      <c r="L50" s="10">
        <f t="shared" si="1"/>
        <v>0.109375</v>
      </c>
      <c r="M50" s="30"/>
    </row>
    <row r="51" spans="2:13" ht="15" thickBot="1">
      <c r="B51" s="5" t="s">
        <v>45</v>
      </c>
      <c r="C51" s="4">
        <v>50</v>
      </c>
      <c r="D51" s="2">
        <v>1</v>
      </c>
      <c r="E51" s="4">
        <v>1</v>
      </c>
      <c r="F51" s="4"/>
      <c r="G51" s="4">
        <v>20</v>
      </c>
      <c r="H51" s="4">
        <v>29</v>
      </c>
      <c r="I51" s="4"/>
      <c r="J51" s="4">
        <v>2.1</v>
      </c>
      <c r="L51" s="10">
        <f t="shared" si="1"/>
        <v>0.02</v>
      </c>
      <c r="M51" s="30"/>
    </row>
    <row r="52" spans="2:13" ht="15" thickBot="1">
      <c r="B52" s="5" t="s">
        <v>24</v>
      </c>
      <c r="C52" s="4">
        <v>45</v>
      </c>
      <c r="D52" s="2">
        <v>11</v>
      </c>
      <c r="E52" s="4"/>
      <c r="F52" s="4"/>
      <c r="G52" s="4">
        <v>8</v>
      </c>
      <c r="H52" s="4">
        <v>37</v>
      </c>
      <c r="I52" s="4"/>
      <c r="J52" s="4">
        <v>0.3</v>
      </c>
      <c r="L52" s="10">
        <f t="shared" si="1"/>
        <v>0</v>
      </c>
      <c r="M52" s="30"/>
    </row>
    <row r="53" spans="2:13" ht="15" thickBot="1">
      <c r="B53" s="5" t="s">
        <v>32</v>
      </c>
      <c r="C53" s="4">
        <v>44</v>
      </c>
      <c r="D53" s="4"/>
      <c r="E53" s="4"/>
      <c r="F53" s="4"/>
      <c r="G53" s="4">
        <v>16</v>
      </c>
      <c r="H53" s="4">
        <v>28</v>
      </c>
      <c r="I53" s="4"/>
      <c r="J53" s="4">
        <v>0.5</v>
      </c>
      <c r="L53" s="10">
        <f t="shared" si="1"/>
        <v>0</v>
      </c>
      <c r="M53" s="30"/>
    </row>
    <row r="54" spans="2:13" ht="15" thickBot="1">
      <c r="B54" s="5" t="s">
        <v>72</v>
      </c>
      <c r="C54" s="4">
        <v>43</v>
      </c>
      <c r="D54" s="2">
        <v>10</v>
      </c>
      <c r="E54" s="4"/>
      <c r="F54" s="4"/>
      <c r="G54" s="4"/>
      <c r="H54" s="4">
        <v>43</v>
      </c>
      <c r="I54" s="4"/>
      <c r="J54" s="4">
        <v>2.2000000000000002</v>
      </c>
      <c r="L54" s="10">
        <f t="shared" si="1"/>
        <v>0</v>
      </c>
      <c r="M54" s="30"/>
    </row>
    <row r="55" spans="2:13" ht="15" thickBot="1">
      <c r="B55" s="5" t="s">
        <v>33</v>
      </c>
      <c r="C55" s="4">
        <v>38</v>
      </c>
      <c r="D55" s="2">
        <v>12</v>
      </c>
      <c r="E55" s="4">
        <v>1</v>
      </c>
      <c r="F55" s="3">
        <v>1</v>
      </c>
      <c r="G55" s="4"/>
      <c r="H55" s="4">
        <v>37</v>
      </c>
      <c r="I55" s="4"/>
      <c r="J55" s="4"/>
      <c r="L55" s="10">
        <f t="shared" si="1"/>
        <v>2.6315789473684209E-2</v>
      </c>
      <c r="M55" s="30"/>
    </row>
    <row r="56" spans="2:13" ht="15" thickBot="1">
      <c r="B56" s="5" t="s">
        <v>106</v>
      </c>
      <c r="C56" s="4">
        <v>38</v>
      </c>
      <c r="D56" s="2">
        <v>16</v>
      </c>
      <c r="E56" s="4"/>
      <c r="F56" s="4"/>
      <c r="G56" s="4"/>
      <c r="H56" s="4">
        <v>38</v>
      </c>
      <c r="I56" s="4"/>
      <c r="J56" s="4">
        <v>1.2</v>
      </c>
      <c r="L56" s="10">
        <f t="shared" si="1"/>
        <v>0</v>
      </c>
      <c r="M56" s="30"/>
    </row>
    <row r="57" spans="2:13" ht="15" thickBot="1">
      <c r="B57" s="5" t="s">
        <v>21</v>
      </c>
      <c r="C57" s="4">
        <v>37</v>
      </c>
      <c r="D57" s="2">
        <v>12</v>
      </c>
      <c r="E57" s="4"/>
      <c r="F57" s="4"/>
      <c r="G57" s="4"/>
      <c r="H57" s="4">
        <v>37</v>
      </c>
      <c r="I57" s="4"/>
      <c r="J57" s="4"/>
      <c r="L57" s="10">
        <f t="shared" si="1"/>
        <v>0</v>
      </c>
      <c r="M57" s="30"/>
    </row>
    <row r="58" spans="2:13" ht="15" thickBot="1">
      <c r="B58" s="5" t="s">
        <v>111</v>
      </c>
      <c r="C58" s="4">
        <v>35</v>
      </c>
      <c r="D58" s="2">
        <v>11</v>
      </c>
      <c r="E58" s="4"/>
      <c r="F58" s="4"/>
      <c r="G58" s="4"/>
      <c r="H58" s="4">
        <v>35</v>
      </c>
      <c r="I58" s="4">
        <v>1</v>
      </c>
      <c r="J58" s="4">
        <v>4</v>
      </c>
      <c r="L58" s="10">
        <f t="shared" si="1"/>
        <v>2.8571428571428571E-2</v>
      </c>
      <c r="M58" s="30"/>
    </row>
    <row r="59" spans="2:13" ht="15" thickBot="1">
      <c r="B59" s="5" t="s">
        <v>47</v>
      </c>
      <c r="C59" s="4">
        <v>35</v>
      </c>
      <c r="D59" s="2">
        <v>4</v>
      </c>
      <c r="E59" s="4"/>
      <c r="F59" s="4"/>
      <c r="G59" s="4"/>
      <c r="H59" s="4">
        <v>35</v>
      </c>
      <c r="I59" s="4"/>
      <c r="J59" s="4">
        <v>6.9</v>
      </c>
      <c r="L59" s="10">
        <f t="shared" si="1"/>
        <v>0</v>
      </c>
      <c r="M59" s="30"/>
    </row>
    <row r="60" spans="2:13" ht="15" thickBot="1">
      <c r="B60" s="5" t="s">
        <v>127</v>
      </c>
      <c r="C60" s="4">
        <v>34</v>
      </c>
      <c r="D60" s="2">
        <v>3</v>
      </c>
      <c r="E60" s="4">
        <v>2</v>
      </c>
      <c r="F60" s="3">
        <v>1</v>
      </c>
      <c r="G60" s="4"/>
      <c r="H60" s="4">
        <v>32</v>
      </c>
      <c r="I60" s="4">
        <v>1</v>
      </c>
      <c r="J60" s="4">
        <v>0.8</v>
      </c>
      <c r="L60" s="10">
        <f t="shared" si="1"/>
        <v>8.8235294117647065E-2</v>
      </c>
      <c r="M60" s="30"/>
    </row>
    <row r="61" spans="2:13" ht="15" thickBot="1">
      <c r="B61" s="5" t="s">
        <v>102</v>
      </c>
      <c r="C61" s="4">
        <v>33</v>
      </c>
      <c r="D61" s="2">
        <v>10</v>
      </c>
      <c r="E61" s="4">
        <v>1</v>
      </c>
      <c r="F61" s="4"/>
      <c r="G61" s="4"/>
      <c r="H61" s="4">
        <v>32</v>
      </c>
      <c r="I61" s="4"/>
      <c r="J61" s="4">
        <v>11.5</v>
      </c>
      <c r="L61" s="10">
        <f t="shared" si="1"/>
        <v>3.0303030303030304E-2</v>
      </c>
      <c r="M61" s="30"/>
    </row>
    <row r="62" spans="2:13" ht="15" thickBot="1">
      <c r="B62" s="5" t="s">
        <v>75</v>
      </c>
      <c r="C62" s="4">
        <v>32</v>
      </c>
      <c r="D62" s="2">
        <v>5</v>
      </c>
      <c r="E62" s="4"/>
      <c r="F62" s="4"/>
      <c r="G62" s="4">
        <v>1</v>
      </c>
      <c r="H62" s="4">
        <v>31</v>
      </c>
      <c r="I62" s="4"/>
      <c r="J62" s="4">
        <v>7.8</v>
      </c>
      <c r="L62" s="10">
        <f t="shared" si="1"/>
        <v>0</v>
      </c>
      <c r="M62" s="30"/>
    </row>
    <row r="63" spans="2:13" ht="15" thickBot="1">
      <c r="B63" s="5" t="s">
        <v>56</v>
      </c>
      <c r="C63" s="4">
        <v>32</v>
      </c>
      <c r="D63" s="2">
        <v>11</v>
      </c>
      <c r="E63" s="4"/>
      <c r="F63" s="4"/>
      <c r="G63" s="4"/>
      <c r="H63" s="4">
        <v>32</v>
      </c>
      <c r="I63" s="4"/>
      <c r="J63" s="4">
        <v>5.9</v>
      </c>
      <c r="L63" s="10">
        <f t="shared" si="1"/>
        <v>0</v>
      </c>
      <c r="M63" s="30"/>
    </row>
    <row r="64" spans="2:13" ht="15" thickBot="1">
      <c r="B64" s="5" t="s">
        <v>57</v>
      </c>
      <c r="C64" s="4">
        <v>31</v>
      </c>
      <c r="D64" s="2">
        <v>8</v>
      </c>
      <c r="E64" s="4">
        <v>1</v>
      </c>
      <c r="F64" s="4"/>
      <c r="G64" s="4"/>
      <c r="H64" s="4">
        <v>30</v>
      </c>
      <c r="I64" s="4"/>
      <c r="J64" s="4">
        <v>4.5</v>
      </c>
      <c r="L64" s="10">
        <f t="shared" si="1"/>
        <v>3.2258064516129031E-2</v>
      </c>
      <c r="M64" s="30"/>
    </row>
    <row r="65" spans="2:13" ht="15" thickBot="1">
      <c r="B65" s="5" t="s">
        <v>120</v>
      </c>
      <c r="C65" s="4">
        <v>28</v>
      </c>
      <c r="D65" s="2">
        <v>7</v>
      </c>
      <c r="E65" s="4"/>
      <c r="F65" s="4"/>
      <c r="G65" s="4">
        <v>2</v>
      </c>
      <c r="H65" s="4">
        <v>26</v>
      </c>
      <c r="I65" s="4"/>
      <c r="J65" s="4">
        <v>0.1</v>
      </c>
      <c r="L65" s="10">
        <f t="shared" si="1"/>
        <v>0</v>
      </c>
      <c r="M65" s="30"/>
    </row>
    <row r="66" spans="2:13" ht="15" thickBot="1">
      <c r="B66" s="5" t="s">
        <v>91</v>
      </c>
      <c r="C66" s="4">
        <v>27</v>
      </c>
      <c r="D66" s="2">
        <v>13</v>
      </c>
      <c r="E66" s="4">
        <v>1</v>
      </c>
      <c r="F66" s="4"/>
      <c r="G66" s="4"/>
      <c r="H66" s="4">
        <v>26</v>
      </c>
      <c r="I66" s="4"/>
      <c r="J66" s="4">
        <v>6.3</v>
      </c>
      <c r="L66" s="10">
        <f t="shared" si="1"/>
        <v>3.7037037037037035E-2</v>
      </c>
      <c r="M66" s="30"/>
    </row>
    <row r="67" spans="2:13" ht="15" thickBot="1">
      <c r="B67" s="5" t="s">
        <v>42</v>
      </c>
      <c r="C67" s="4">
        <v>27</v>
      </c>
      <c r="D67" s="2">
        <v>6</v>
      </c>
      <c r="E67" s="4"/>
      <c r="F67" s="4"/>
      <c r="G67" s="4">
        <v>3</v>
      </c>
      <c r="H67" s="4">
        <v>24</v>
      </c>
      <c r="I67" s="4"/>
      <c r="J67" s="4">
        <v>2.9</v>
      </c>
      <c r="L67" s="10">
        <f t="shared" ref="L67:L98" si="2">(E67+I67)/C67</f>
        <v>0</v>
      </c>
      <c r="M67" s="30"/>
    </row>
    <row r="68" spans="2:13" ht="15" thickBot="1">
      <c r="B68" s="5" t="s">
        <v>143</v>
      </c>
      <c r="C68" s="4">
        <v>26</v>
      </c>
      <c r="D68" s="4"/>
      <c r="E68" s="4">
        <v>2</v>
      </c>
      <c r="F68" s="4"/>
      <c r="G68" s="4">
        <v>10</v>
      </c>
      <c r="H68" s="4">
        <v>14</v>
      </c>
      <c r="I68" s="4"/>
      <c r="J68" s="4">
        <v>0.6</v>
      </c>
      <c r="L68" s="10">
        <f t="shared" si="2"/>
        <v>7.6923076923076927E-2</v>
      </c>
      <c r="M68" s="30"/>
    </row>
    <row r="69" spans="2:13" ht="15" thickBot="1">
      <c r="B69" s="5" t="s">
        <v>92</v>
      </c>
      <c r="C69" s="4">
        <v>25</v>
      </c>
      <c r="D69" s="4"/>
      <c r="E69" s="4"/>
      <c r="F69" s="4"/>
      <c r="G69" s="4"/>
      <c r="H69" s="4">
        <v>25</v>
      </c>
      <c r="I69" s="4">
        <v>1</v>
      </c>
      <c r="J69" s="4">
        <v>6.3</v>
      </c>
      <c r="L69" s="10">
        <f t="shared" si="2"/>
        <v>0.04</v>
      </c>
      <c r="M69" s="30"/>
    </row>
    <row r="70" spans="2:13" ht="15" thickBot="1">
      <c r="B70" s="5" t="s">
        <v>70</v>
      </c>
      <c r="C70" s="4">
        <v>24</v>
      </c>
      <c r="D70" s="2">
        <v>8</v>
      </c>
      <c r="E70" s="4"/>
      <c r="F70" s="4"/>
      <c r="G70" s="4"/>
      <c r="H70" s="4">
        <v>24</v>
      </c>
      <c r="I70" s="4"/>
      <c r="J70" s="4">
        <v>0.4</v>
      </c>
      <c r="L70" s="10">
        <f t="shared" si="2"/>
        <v>0</v>
      </c>
      <c r="M70" s="30"/>
    </row>
    <row r="71" spans="2:13" ht="15" thickBot="1">
      <c r="B71" s="5" t="s">
        <v>115</v>
      </c>
      <c r="C71" s="4">
        <v>23</v>
      </c>
      <c r="D71" s="2">
        <v>6</v>
      </c>
      <c r="E71" s="4">
        <v>1</v>
      </c>
      <c r="F71" s="3">
        <v>1</v>
      </c>
      <c r="G71" s="4"/>
      <c r="H71" s="4">
        <v>22</v>
      </c>
      <c r="I71" s="4">
        <v>1</v>
      </c>
      <c r="J71" s="4">
        <v>1.3</v>
      </c>
      <c r="L71" s="10">
        <f t="shared" si="2"/>
        <v>8.6956521739130432E-2</v>
      </c>
      <c r="M71" s="30"/>
    </row>
    <row r="72" spans="2:13" ht="15" thickBot="1">
      <c r="B72" s="5" t="s">
        <v>90</v>
      </c>
      <c r="C72" s="4">
        <v>23</v>
      </c>
      <c r="D72" s="4"/>
      <c r="E72" s="4"/>
      <c r="F72" s="4"/>
      <c r="G72" s="4"/>
      <c r="H72" s="4">
        <v>23</v>
      </c>
      <c r="I72" s="4">
        <v>1</v>
      </c>
      <c r="J72" s="4">
        <v>4.5</v>
      </c>
      <c r="L72" s="10">
        <f t="shared" si="2"/>
        <v>4.3478260869565216E-2</v>
      </c>
      <c r="M72" s="30"/>
    </row>
    <row r="73" spans="2:13" ht="15" thickBot="1">
      <c r="B73" s="5" t="s">
        <v>165</v>
      </c>
      <c r="C73" s="4">
        <v>21</v>
      </c>
      <c r="D73" s="2">
        <v>11</v>
      </c>
      <c r="E73" s="4"/>
      <c r="F73" s="4"/>
      <c r="G73" s="4">
        <v>2</v>
      </c>
      <c r="H73" s="4">
        <v>19</v>
      </c>
      <c r="I73" s="4"/>
      <c r="J73" s="4">
        <v>1.3</v>
      </c>
      <c r="L73" s="10">
        <f t="shared" si="2"/>
        <v>0</v>
      </c>
      <c r="M73" s="30"/>
    </row>
    <row r="74" spans="2:13" ht="15" thickBot="1">
      <c r="B74" s="5" t="s">
        <v>161</v>
      </c>
      <c r="C74" s="4">
        <v>19</v>
      </c>
      <c r="D74" s="2">
        <v>1</v>
      </c>
      <c r="E74" s="4"/>
      <c r="F74" s="4"/>
      <c r="G74" s="4">
        <v>9</v>
      </c>
      <c r="H74" s="4">
        <v>10</v>
      </c>
      <c r="I74" s="4"/>
      <c r="J74" s="4">
        <v>3.7</v>
      </c>
      <c r="L74" s="10">
        <f t="shared" si="2"/>
        <v>0</v>
      </c>
      <c r="M74" s="30"/>
    </row>
    <row r="75" spans="2:13" ht="15" thickBot="1">
      <c r="B75" s="5" t="s">
        <v>61</v>
      </c>
      <c r="C75" s="4">
        <v>19</v>
      </c>
      <c r="D75" s="2">
        <v>3</v>
      </c>
      <c r="E75" s="4"/>
      <c r="F75" s="4"/>
      <c r="G75" s="4"/>
      <c r="H75" s="4">
        <v>19</v>
      </c>
      <c r="I75" s="4"/>
      <c r="J75" s="4">
        <v>2</v>
      </c>
      <c r="L75" s="10">
        <f t="shared" si="2"/>
        <v>0</v>
      </c>
      <c r="M75" s="30"/>
    </row>
    <row r="76" spans="2:13" ht="21.6" thickBot="1">
      <c r="B76" s="5" t="s">
        <v>88</v>
      </c>
      <c r="C76" s="4">
        <v>18</v>
      </c>
      <c r="D76" s="2">
        <v>7</v>
      </c>
      <c r="E76" s="4"/>
      <c r="F76" s="4"/>
      <c r="G76" s="4"/>
      <c r="H76" s="4">
        <v>18</v>
      </c>
      <c r="I76" s="4"/>
      <c r="J76" s="4">
        <v>5.5</v>
      </c>
      <c r="L76" s="10">
        <f t="shared" si="2"/>
        <v>0</v>
      </c>
      <c r="M76" s="30"/>
    </row>
    <row r="77" spans="2:13" ht="15" thickBot="1">
      <c r="B77" s="5" t="s">
        <v>28</v>
      </c>
      <c r="C77" s="4">
        <v>17</v>
      </c>
      <c r="D77" s="2">
        <v>1</v>
      </c>
      <c r="E77" s="4"/>
      <c r="F77" s="4"/>
      <c r="G77" s="4">
        <v>1</v>
      </c>
      <c r="H77" s="4">
        <v>16</v>
      </c>
      <c r="I77" s="4"/>
      <c r="J77" s="4">
        <v>9</v>
      </c>
      <c r="L77" s="10">
        <f t="shared" si="2"/>
        <v>0</v>
      </c>
      <c r="M77" s="30"/>
    </row>
    <row r="78" spans="2:13" ht="15" thickBot="1">
      <c r="B78" s="5" t="s">
        <v>97</v>
      </c>
      <c r="C78" s="4">
        <v>16</v>
      </c>
      <c r="D78" s="2">
        <v>3</v>
      </c>
      <c r="E78" s="4"/>
      <c r="F78" s="4"/>
      <c r="G78" s="4"/>
      <c r="H78" s="4">
        <v>16</v>
      </c>
      <c r="I78" s="4">
        <v>2</v>
      </c>
      <c r="J78" s="4">
        <v>1.4</v>
      </c>
      <c r="L78" s="10">
        <f t="shared" si="2"/>
        <v>0.125</v>
      </c>
      <c r="M78" s="30"/>
    </row>
    <row r="79" spans="2:13" ht="15" thickBot="1">
      <c r="B79" s="5" t="s">
        <v>98</v>
      </c>
      <c r="C79" s="4">
        <v>16</v>
      </c>
      <c r="D79" s="2">
        <v>7</v>
      </c>
      <c r="E79" s="4"/>
      <c r="F79" s="4"/>
      <c r="G79" s="4"/>
      <c r="H79" s="4">
        <v>16</v>
      </c>
      <c r="I79" s="4"/>
      <c r="J79" s="4">
        <v>0.3</v>
      </c>
      <c r="L79" s="10">
        <f t="shared" si="2"/>
        <v>0</v>
      </c>
      <c r="M79" s="30"/>
    </row>
    <row r="80" spans="2:13" ht="15" thickBot="1">
      <c r="B80" s="5" t="s">
        <v>37</v>
      </c>
      <c r="C80" s="4">
        <v>15</v>
      </c>
      <c r="D80" s="4"/>
      <c r="E80" s="4">
        <v>1</v>
      </c>
      <c r="F80" s="4"/>
      <c r="G80" s="4">
        <v>3</v>
      </c>
      <c r="H80" s="4">
        <v>11</v>
      </c>
      <c r="I80" s="4"/>
      <c r="J80" s="4">
        <v>1.5</v>
      </c>
      <c r="L80" s="10">
        <f t="shared" si="2"/>
        <v>6.6666666666666666E-2</v>
      </c>
      <c r="M80" s="30"/>
    </row>
    <row r="81" spans="2:13" ht="15" thickBot="1">
      <c r="B81" s="5" t="s">
        <v>129</v>
      </c>
      <c r="C81" s="4">
        <v>15</v>
      </c>
      <c r="D81" s="2">
        <v>3</v>
      </c>
      <c r="E81" s="4"/>
      <c r="F81" s="4"/>
      <c r="G81" s="4">
        <v>4</v>
      </c>
      <c r="H81" s="4">
        <v>11</v>
      </c>
      <c r="I81" s="4">
        <v>1</v>
      </c>
      <c r="J81" s="4">
        <v>0.1</v>
      </c>
      <c r="L81" s="10">
        <f t="shared" si="2"/>
        <v>6.6666666666666666E-2</v>
      </c>
      <c r="M81" s="30"/>
    </row>
    <row r="82" spans="2:13" ht="21.6" thickBot="1">
      <c r="B82" s="5" t="s">
        <v>78</v>
      </c>
      <c r="C82" s="4">
        <v>14</v>
      </c>
      <c r="D82" s="2">
        <v>5</v>
      </c>
      <c r="E82" s="4"/>
      <c r="F82" s="4"/>
      <c r="G82" s="4">
        <v>1</v>
      </c>
      <c r="H82" s="4">
        <v>13</v>
      </c>
      <c r="I82" s="4"/>
      <c r="J82" s="4">
        <v>6.7</v>
      </c>
      <c r="L82" s="10">
        <f t="shared" si="2"/>
        <v>0</v>
      </c>
      <c r="M82" s="30"/>
    </row>
    <row r="83" spans="2:13" ht="15" thickBot="1">
      <c r="B83" s="5" t="s">
        <v>40</v>
      </c>
      <c r="C83" s="4">
        <v>14</v>
      </c>
      <c r="D83" s="2">
        <v>4</v>
      </c>
      <c r="E83" s="4"/>
      <c r="F83" s="4"/>
      <c r="G83" s="4"/>
      <c r="H83" s="4">
        <v>14</v>
      </c>
      <c r="I83" s="4"/>
      <c r="J83" s="4">
        <v>11.6</v>
      </c>
      <c r="L83" s="10">
        <f t="shared" si="2"/>
        <v>0</v>
      </c>
      <c r="M83" s="30"/>
    </row>
    <row r="84" spans="2:13" ht="15" thickBot="1">
      <c r="B84" s="5" t="s">
        <v>22</v>
      </c>
      <c r="C84" s="4">
        <v>12</v>
      </c>
      <c r="D84" s="2">
        <v>3</v>
      </c>
      <c r="E84" s="4"/>
      <c r="F84" s="4"/>
      <c r="G84" s="4">
        <v>1</v>
      </c>
      <c r="H84" s="4">
        <v>11</v>
      </c>
      <c r="I84" s="4"/>
      <c r="J84" s="4"/>
      <c r="L84" s="10">
        <f t="shared" si="2"/>
        <v>0</v>
      </c>
      <c r="M84" s="30"/>
    </row>
    <row r="85" spans="2:13" ht="15" thickBot="1">
      <c r="B85" s="34" t="s">
        <v>181</v>
      </c>
      <c r="C85" s="32">
        <v>10</v>
      </c>
      <c r="D85" s="32"/>
      <c r="E85" s="32"/>
      <c r="F85" s="32"/>
      <c r="G85" s="32">
        <v>10</v>
      </c>
      <c r="H85" s="32">
        <v>0</v>
      </c>
      <c r="I85" s="32"/>
      <c r="J85" s="32"/>
      <c r="L85" s="10">
        <f t="shared" si="2"/>
        <v>0</v>
      </c>
      <c r="M85" s="30"/>
    </row>
    <row r="86" spans="2:13" ht="15" thickBot="1">
      <c r="B86" s="5" t="s">
        <v>144</v>
      </c>
      <c r="C86" s="4">
        <v>10</v>
      </c>
      <c r="D86" s="2">
        <v>7</v>
      </c>
      <c r="E86" s="4"/>
      <c r="F86" s="4"/>
      <c r="G86" s="4"/>
      <c r="H86" s="4">
        <v>10</v>
      </c>
      <c r="I86" s="4"/>
      <c r="J86" s="4">
        <v>0.9</v>
      </c>
      <c r="L86" s="10">
        <f t="shared" si="2"/>
        <v>0</v>
      </c>
      <c r="M86" s="30"/>
    </row>
    <row r="87" spans="2:13" ht="15" thickBot="1">
      <c r="B87" s="5" t="s">
        <v>190</v>
      </c>
      <c r="C87" s="4">
        <v>9</v>
      </c>
      <c r="D87" s="2">
        <v>1</v>
      </c>
      <c r="E87" s="4"/>
      <c r="F87" s="4"/>
      <c r="G87" s="4"/>
      <c r="H87" s="4">
        <v>9</v>
      </c>
      <c r="I87" s="4"/>
      <c r="J87" s="4"/>
      <c r="L87" s="10">
        <f t="shared" si="2"/>
        <v>0</v>
      </c>
      <c r="M87" s="30"/>
    </row>
    <row r="88" spans="2:13" ht="15" thickBot="1">
      <c r="B88" s="5" t="s">
        <v>93</v>
      </c>
      <c r="C88" s="4">
        <v>8</v>
      </c>
      <c r="D88" s="2">
        <v>2</v>
      </c>
      <c r="E88" s="4"/>
      <c r="F88" s="4"/>
      <c r="G88" s="4"/>
      <c r="H88" s="4">
        <v>8</v>
      </c>
      <c r="I88" s="4"/>
      <c r="J88" s="4">
        <v>2.7</v>
      </c>
      <c r="L88" s="10">
        <f t="shared" si="2"/>
        <v>0</v>
      </c>
      <c r="M88" s="30"/>
    </row>
    <row r="89" spans="2:13" ht="15" thickBot="1">
      <c r="B89" s="5" t="s">
        <v>121</v>
      </c>
      <c r="C89" s="4">
        <v>8</v>
      </c>
      <c r="D89" s="2">
        <v>6</v>
      </c>
      <c r="E89" s="4"/>
      <c r="F89" s="4"/>
      <c r="G89" s="4"/>
      <c r="H89" s="4">
        <v>8</v>
      </c>
      <c r="I89" s="4"/>
      <c r="J89" s="4">
        <v>2.7</v>
      </c>
      <c r="L89" s="10">
        <f t="shared" si="2"/>
        <v>0</v>
      </c>
      <c r="M89" s="30"/>
    </row>
    <row r="90" spans="2:13" ht="15" thickBot="1">
      <c r="B90" s="5" t="s">
        <v>134</v>
      </c>
      <c r="C90" s="4">
        <v>7</v>
      </c>
      <c r="D90" s="2">
        <v>1</v>
      </c>
      <c r="E90" s="4">
        <v>1</v>
      </c>
      <c r="F90" s="4"/>
      <c r="G90" s="4">
        <v>1</v>
      </c>
      <c r="H90" s="4">
        <v>5</v>
      </c>
      <c r="I90" s="4">
        <v>1</v>
      </c>
      <c r="J90" s="4">
        <v>0.2</v>
      </c>
      <c r="L90" s="10">
        <f t="shared" si="2"/>
        <v>0.2857142857142857</v>
      </c>
      <c r="M90" s="30"/>
    </row>
    <row r="91" spans="2:13" ht="15" thickBot="1">
      <c r="B91" s="5" t="s">
        <v>155</v>
      </c>
      <c r="C91" s="4">
        <v>7</v>
      </c>
      <c r="D91" s="4"/>
      <c r="E91" s="4"/>
      <c r="F91" s="4"/>
      <c r="G91" s="4"/>
      <c r="H91" s="4">
        <v>7</v>
      </c>
      <c r="I91" s="4"/>
      <c r="J91" s="4">
        <v>0.2</v>
      </c>
      <c r="L91" s="10">
        <f t="shared" si="2"/>
        <v>0</v>
      </c>
      <c r="M91" s="30"/>
    </row>
    <row r="92" spans="2:13" ht="15" thickBot="1">
      <c r="B92" s="5" t="s">
        <v>85</v>
      </c>
      <c r="C92" s="4">
        <v>7</v>
      </c>
      <c r="D92" s="2">
        <v>2</v>
      </c>
      <c r="E92" s="4"/>
      <c r="F92" s="4"/>
      <c r="G92" s="4">
        <v>1</v>
      </c>
      <c r="H92" s="4">
        <v>6</v>
      </c>
      <c r="I92" s="4"/>
      <c r="J92" s="4">
        <v>0.4</v>
      </c>
      <c r="L92" s="10">
        <f t="shared" si="2"/>
        <v>0</v>
      </c>
      <c r="M92" s="30"/>
    </row>
    <row r="93" spans="2:13" ht="15" thickBot="1">
      <c r="B93" s="5" t="s">
        <v>39</v>
      </c>
      <c r="C93" s="4">
        <v>6</v>
      </c>
      <c r="D93" s="2">
        <v>3</v>
      </c>
      <c r="E93" s="4"/>
      <c r="F93" s="4"/>
      <c r="G93" s="4"/>
      <c r="H93" s="4">
        <v>6</v>
      </c>
      <c r="I93" s="4"/>
      <c r="J93" s="4">
        <v>2.2000000000000002</v>
      </c>
      <c r="L93" s="10">
        <f t="shared" si="2"/>
        <v>0</v>
      </c>
      <c r="M93" s="30"/>
    </row>
    <row r="94" spans="2:13" ht="15" thickBot="1">
      <c r="B94" s="5" t="s">
        <v>38</v>
      </c>
      <c r="C94" s="4">
        <v>6</v>
      </c>
      <c r="D94" s="2">
        <v>1</v>
      </c>
      <c r="E94" s="4"/>
      <c r="F94" s="4"/>
      <c r="G94" s="4"/>
      <c r="H94" s="4">
        <v>6</v>
      </c>
      <c r="I94" s="4"/>
      <c r="J94" s="4">
        <v>1.2</v>
      </c>
      <c r="L94" s="10">
        <f t="shared" si="2"/>
        <v>0</v>
      </c>
      <c r="M94" s="30"/>
    </row>
    <row r="95" spans="2:13" ht="15" thickBot="1">
      <c r="B95" s="5" t="s">
        <v>167</v>
      </c>
      <c r="C95" s="4">
        <v>6</v>
      </c>
      <c r="D95" s="2">
        <v>3</v>
      </c>
      <c r="E95" s="4"/>
      <c r="F95" s="4"/>
      <c r="G95" s="4">
        <v>1</v>
      </c>
      <c r="H95" s="4">
        <v>5</v>
      </c>
      <c r="I95" s="4"/>
      <c r="J95" s="4">
        <v>0.3</v>
      </c>
      <c r="L95" s="10">
        <f t="shared" si="2"/>
        <v>0</v>
      </c>
      <c r="M95" s="30"/>
    </row>
    <row r="96" spans="2:13" ht="15" thickBot="1">
      <c r="B96" s="5" t="s">
        <v>175</v>
      </c>
      <c r="C96" s="4">
        <v>6</v>
      </c>
      <c r="D96" s="4"/>
      <c r="E96" s="4"/>
      <c r="F96" s="4"/>
      <c r="G96" s="4"/>
      <c r="H96" s="4">
        <v>6</v>
      </c>
      <c r="I96" s="4"/>
      <c r="J96" s="4"/>
      <c r="L96" s="10">
        <f t="shared" si="2"/>
        <v>0</v>
      </c>
      <c r="M96" s="30"/>
    </row>
    <row r="97" spans="2:13" ht="15" thickBot="1">
      <c r="B97" s="5" t="s">
        <v>150</v>
      </c>
      <c r="C97" s="4">
        <v>6</v>
      </c>
      <c r="D97" s="4"/>
      <c r="E97" s="4"/>
      <c r="F97" s="4"/>
      <c r="G97" s="4"/>
      <c r="H97" s="4">
        <v>6</v>
      </c>
      <c r="I97" s="4"/>
      <c r="J97" s="4">
        <v>1.5</v>
      </c>
      <c r="L97" s="10">
        <f t="shared" si="2"/>
        <v>0</v>
      </c>
      <c r="M97" s="30"/>
    </row>
    <row r="98" spans="2:13" ht="15" thickBot="1">
      <c r="B98" s="5" t="s">
        <v>114</v>
      </c>
      <c r="C98" s="4">
        <v>6</v>
      </c>
      <c r="D98" s="4"/>
      <c r="E98" s="4"/>
      <c r="F98" s="4"/>
      <c r="G98" s="4"/>
      <c r="H98" s="4">
        <v>6</v>
      </c>
      <c r="I98" s="4">
        <v>1</v>
      </c>
      <c r="J98" s="4">
        <v>0.8</v>
      </c>
      <c r="L98" s="10">
        <f t="shared" si="2"/>
        <v>0.16666666666666666</v>
      </c>
      <c r="M98" s="30"/>
    </row>
    <row r="99" spans="2:13" ht="21.6" thickBot="1">
      <c r="B99" s="5" t="s">
        <v>124</v>
      </c>
      <c r="C99" s="4">
        <v>5</v>
      </c>
      <c r="D99" s="4"/>
      <c r="E99" s="4"/>
      <c r="F99" s="4"/>
      <c r="G99" s="4"/>
      <c r="H99" s="4">
        <v>5</v>
      </c>
      <c r="I99" s="4"/>
      <c r="J99" s="4">
        <v>0.5</v>
      </c>
      <c r="L99" s="10">
        <f t="shared" ref="L99:L130" si="3">(E99+I99)/C99</f>
        <v>0</v>
      </c>
      <c r="M99" s="30"/>
    </row>
    <row r="100" spans="2:13" ht="15" thickBot="1">
      <c r="B100" s="5" t="s">
        <v>158</v>
      </c>
      <c r="C100" s="4">
        <v>5</v>
      </c>
      <c r="D100" s="2">
        <v>1</v>
      </c>
      <c r="E100" s="4"/>
      <c r="F100" s="4"/>
      <c r="G100" s="4"/>
      <c r="H100" s="4">
        <v>5</v>
      </c>
      <c r="I100" s="4"/>
      <c r="J100" s="4"/>
      <c r="L100" s="10">
        <f t="shared" si="3"/>
        <v>0</v>
      </c>
      <c r="M100" s="30"/>
    </row>
    <row r="101" spans="2:13" ht="15" thickBot="1">
      <c r="B101" s="5" t="s">
        <v>87</v>
      </c>
      <c r="C101" s="4">
        <v>5</v>
      </c>
      <c r="D101" s="2">
        <v>4</v>
      </c>
      <c r="E101" s="4"/>
      <c r="F101" s="4"/>
      <c r="G101" s="4"/>
      <c r="H101" s="4">
        <v>5</v>
      </c>
      <c r="I101" s="4"/>
      <c r="J101" s="4">
        <v>0.1</v>
      </c>
      <c r="L101" s="10">
        <f t="shared" si="3"/>
        <v>0</v>
      </c>
      <c r="M101" s="30"/>
    </row>
    <row r="102" spans="2:13" ht="15" thickBot="1">
      <c r="B102" s="5" t="s">
        <v>96</v>
      </c>
      <c r="C102" s="4">
        <v>4</v>
      </c>
      <c r="D102" s="2">
        <v>1</v>
      </c>
      <c r="E102" s="4"/>
      <c r="F102" s="4"/>
      <c r="G102" s="4"/>
      <c r="H102" s="4">
        <v>4</v>
      </c>
      <c r="I102" s="4"/>
      <c r="J102" s="4">
        <v>0.4</v>
      </c>
      <c r="L102" s="10">
        <f t="shared" si="3"/>
        <v>0</v>
      </c>
      <c r="M102" s="30"/>
    </row>
    <row r="103" spans="2:13" ht="15" thickBot="1">
      <c r="B103" s="5" t="s">
        <v>116</v>
      </c>
      <c r="C103" s="4">
        <v>4</v>
      </c>
      <c r="D103" s="2">
        <v>4</v>
      </c>
      <c r="E103" s="4"/>
      <c r="F103" s="4"/>
      <c r="G103" s="4"/>
      <c r="H103" s="4">
        <v>4</v>
      </c>
      <c r="I103" s="4"/>
      <c r="J103" s="4">
        <v>0.2</v>
      </c>
      <c r="L103" s="10">
        <f t="shared" si="3"/>
        <v>0</v>
      </c>
      <c r="M103" s="30"/>
    </row>
    <row r="104" spans="2:13" ht="15" thickBot="1">
      <c r="B104" s="5" t="s">
        <v>36</v>
      </c>
      <c r="C104" s="4">
        <v>4</v>
      </c>
      <c r="D104" s="4"/>
      <c r="E104" s="4"/>
      <c r="F104" s="4"/>
      <c r="G104" s="4"/>
      <c r="H104" s="4">
        <v>4</v>
      </c>
      <c r="I104" s="4"/>
      <c r="J104" s="4"/>
      <c r="L104" s="10">
        <f t="shared" si="3"/>
        <v>0</v>
      </c>
      <c r="M104" s="30"/>
    </row>
    <row r="105" spans="2:13" ht="15" thickBot="1">
      <c r="B105" s="5" t="s">
        <v>82</v>
      </c>
      <c r="C105" s="4">
        <v>4</v>
      </c>
      <c r="D105" s="2">
        <v>4</v>
      </c>
      <c r="E105" s="4"/>
      <c r="F105" s="4"/>
      <c r="G105" s="4"/>
      <c r="H105" s="4">
        <v>4</v>
      </c>
      <c r="I105" s="4"/>
      <c r="J105" s="4">
        <v>1.2</v>
      </c>
      <c r="L105" s="10">
        <f t="shared" si="3"/>
        <v>0</v>
      </c>
      <c r="M105" s="30"/>
    </row>
    <row r="106" spans="2:13" ht="15" thickBot="1">
      <c r="B106" s="5" t="s">
        <v>137</v>
      </c>
      <c r="C106" s="4">
        <v>3</v>
      </c>
      <c r="D106" s="4"/>
      <c r="E106" s="4">
        <v>1</v>
      </c>
      <c r="F106" s="3">
        <v>1</v>
      </c>
      <c r="G106" s="4"/>
      <c r="H106" s="4">
        <v>2</v>
      </c>
      <c r="I106" s="4"/>
      <c r="J106" s="4">
        <v>0.1</v>
      </c>
      <c r="L106" s="10">
        <f t="shared" si="3"/>
        <v>0.33333333333333331</v>
      </c>
      <c r="M106" s="30"/>
    </row>
    <row r="107" spans="2:13" ht="15" thickBot="1">
      <c r="B107" s="5" t="s">
        <v>141</v>
      </c>
      <c r="C107" s="4">
        <v>3</v>
      </c>
      <c r="D107" s="4"/>
      <c r="E107" s="4"/>
      <c r="F107" s="4"/>
      <c r="G107" s="4">
        <v>1</v>
      </c>
      <c r="H107" s="4">
        <v>2</v>
      </c>
      <c r="I107" s="4"/>
      <c r="J107" s="4"/>
      <c r="L107" s="10">
        <f t="shared" si="3"/>
        <v>0</v>
      </c>
      <c r="M107" s="30"/>
    </row>
    <row r="108" spans="2:13" ht="21.6" thickBot="1">
      <c r="B108" s="5" t="s">
        <v>160</v>
      </c>
      <c r="C108" s="4">
        <v>3</v>
      </c>
      <c r="D108" s="4"/>
      <c r="E108" s="4"/>
      <c r="F108" s="4"/>
      <c r="G108" s="4"/>
      <c r="H108" s="4">
        <v>3</v>
      </c>
      <c r="I108" s="4"/>
      <c r="J108" s="4"/>
      <c r="L108" s="10">
        <f t="shared" si="3"/>
        <v>0</v>
      </c>
      <c r="M108" s="30"/>
    </row>
    <row r="109" spans="2:13" ht="15" thickBot="1">
      <c r="B109" s="5" t="s">
        <v>17</v>
      </c>
      <c r="C109" s="4">
        <v>3</v>
      </c>
      <c r="D109" s="2">
        <v>1</v>
      </c>
      <c r="E109" s="4"/>
      <c r="F109" s="4"/>
      <c r="G109" s="4"/>
      <c r="H109" s="4">
        <v>3</v>
      </c>
      <c r="I109" s="4"/>
      <c r="J109" s="4"/>
      <c r="L109" s="10">
        <f t="shared" si="3"/>
        <v>0</v>
      </c>
      <c r="M109" s="30"/>
    </row>
    <row r="110" spans="2:13" ht="21.6" thickBot="1">
      <c r="B110" s="5" t="s">
        <v>71</v>
      </c>
      <c r="C110" s="4">
        <v>3</v>
      </c>
      <c r="D110" s="2">
        <v>2</v>
      </c>
      <c r="E110" s="4"/>
      <c r="F110" s="4"/>
      <c r="G110" s="4"/>
      <c r="H110" s="4">
        <v>3</v>
      </c>
      <c r="I110" s="4"/>
      <c r="J110" s="4"/>
      <c r="L110" s="10">
        <f t="shared" si="3"/>
        <v>0</v>
      </c>
      <c r="M110" s="30"/>
    </row>
    <row r="111" spans="2:13" ht="15" thickBot="1">
      <c r="B111" s="5" t="s">
        <v>169</v>
      </c>
      <c r="C111" s="4">
        <v>3</v>
      </c>
      <c r="D111" s="4"/>
      <c r="E111" s="4"/>
      <c r="F111" s="4"/>
      <c r="G111" s="4"/>
      <c r="H111" s="4">
        <v>3</v>
      </c>
      <c r="I111" s="4"/>
      <c r="J111" s="4"/>
      <c r="L111" s="10">
        <f t="shared" si="3"/>
        <v>0</v>
      </c>
      <c r="M111" s="30"/>
    </row>
    <row r="112" spans="2:13" ht="15" thickBot="1">
      <c r="B112" s="5" t="s">
        <v>230</v>
      </c>
      <c r="C112" s="4">
        <v>3</v>
      </c>
      <c r="D112" s="2">
        <v>3</v>
      </c>
      <c r="E112" s="4"/>
      <c r="F112" s="4"/>
      <c r="G112" s="4"/>
      <c r="H112" s="4">
        <v>3</v>
      </c>
      <c r="I112" s="4"/>
      <c r="J112" s="4">
        <v>1</v>
      </c>
      <c r="L112" s="10">
        <f t="shared" si="3"/>
        <v>0</v>
      </c>
      <c r="M112" s="30"/>
    </row>
    <row r="113" spans="2:13" ht="15" thickBot="1">
      <c r="B113" s="5" t="s">
        <v>173</v>
      </c>
      <c r="C113" s="4">
        <v>2</v>
      </c>
      <c r="D113" s="4"/>
      <c r="E113" s="4"/>
      <c r="F113" s="4"/>
      <c r="G113" s="4"/>
      <c r="H113" s="4">
        <v>2</v>
      </c>
      <c r="I113" s="4"/>
      <c r="J113" s="4"/>
      <c r="L113" s="10">
        <f t="shared" si="3"/>
        <v>0</v>
      </c>
      <c r="M113" s="30"/>
    </row>
    <row r="114" spans="2:13" ht="15" thickBot="1">
      <c r="B114" s="5" t="s">
        <v>140</v>
      </c>
      <c r="C114" s="4">
        <v>2</v>
      </c>
      <c r="D114" s="4"/>
      <c r="E114" s="4"/>
      <c r="F114" s="4"/>
      <c r="G114" s="4"/>
      <c r="H114" s="4">
        <v>2</v>
      </c>
      <c r="I114" s="4"/>
      <c r="J114" s="4"/>
      <c r="L114" s="10">
        <f t="shared" si="3"/>
        <v>0</v>
      </c>
      <c r="M114" s="30"/>
    </row>
    <row r="115" spans="2:13" ht="15" thickBot="1">
      <c r="B115" s="5" t="s">
        <v>50</v>
      </c>
      <c r="C115" s="4">
        <v>2</v>
      </c>
      <c r="D115" s="2">
        <v>2</v>
      </c>
      <c r="E115" s="4"/>
      <c r="F115" s="4"/>
      <c r="G115" s="4"/>
      <c r="H115" s="4">
        <v>2</v>
      </c>
      <c r="I115" s="4"/>
      <c r="J115" s="4"/>
      <c r="L115" s="10">
        <f t="shared" si="3"/>
        <v>0</v>
      </c>
      <c r="M115" s="30"/>
    </row>
    <row r="116" spans="2:13" ht="15" thickBot="1">
      <c r="B116" s="5" t="s">
        <v>156</v>
      </c>
      <c r="C116" s="4">
        <v>2</v>
      </c>
      <c r="D116" s="4"/>
      <c r="E116" s="4"/>
      <c r="F116" s="4"/>
      <c r="G116" s="4"/>
      <c r="H116" s="4">
        <v>2</v>
      </c>
      <c r="I116" s="4"/>
      <c r="J116" s="4">
        <v>0.1</v>
      </c>
      <c r="L116" s="10">
        <f t="shared" si="3"/>
        <v>0</v>
      </c>
      <c r="M116" s="30"/>
    </row>
    <row r="117" spans="2:13" ht="15" thickBot="1">
      <c r="B117" s="5" t="s">
        <v>152</v>
      </c>
      <c r="C117" s="4">
        <v>2</v>
      </c>
      <c r="D117" s="4"/>
      <c r="E117" s="4"/>
      <c r="F117" s="4"/>
      <c r="G117" s="4"/>
      <c r="H117" s="4">
        <v>2</v>
      </c>
      <c r="I117" s="4"/>
      <c r="J117" s="4">
        <v>0.1</v>
      </c>
      <c r="L117" s="10">
        <f t="shared" si="3"/>
        <v>0</v>
      </c>
      <c r="M117" s="30"/>
    </row>
    <row r="118" spans="2:13" ht="15" thickBot="1">
      <c r="B118" s="5" t="s">
        <v>168</v>
      </c>
      <c r="C118" s="4">
        <v>2</v>
      </c>
      <c r="D118" s="2">
        <v>1</v>
      </c>
      <c r="E118" s="4"/>
      <c r="F118" s="4"/>
      <c r="G118" s="4"/>
      <c r="H118" s="4">
        <v>2</v>
      </c>
      <c r="I118" s="4"/>
      <c r="J118" s="4"/>
      <c r="L118" s="10">
        <f t="shared" si="3"/>
        <v>0</v>
      </c>
      <c r="M118" s="30"/>
    </row>
    <row r="119" spans="2:13" ht="15" thickBot="1">
      <c r="B119" s="5" t="s">
        <v>166</v>
      </c>
      <c r="C119" s="4">
        <v>2</v>
      </c>
      <c r="D119" s="4"/>
      <c r="E119" s="4"/>
      <c r="F119" s="4"/>
      <c r="G119" s="4"/>
      <c r="H119" s="4">
        <v>2</v>
      </c>
      <c r="I119" s="4"/>
      <c r="J119" s="4">
        <v>0.1</v>
      </c>
      <c r="L119" s="10">
        <f t="shared" si="3"/>
        <v>0</v>
      </c>
      <c r="M119" s="30"/>
    </row>
    <row r="120" spans="2:13" ht="15" thickBot="1">
      <c r="B120" s="5" t="s">
        <v>162</v>
      </c>
      <c r="C120" s="4">
        <v>2</v>
      </c>
      <c r="D120" s="4"/>
      <c r="E120" s="4"/>
      <c r="F120" s="4"/>
      <c r="G120" s="4"/>
      <c r="H120" s="4">
        <v>2</v>
      </c>
      <c r="I120" s="4"/>
      <c r="J120" s="4">
        <v>0.2</v>
      </c>
      <c r="L120" s="10">
        <f t="shared" si="3"/>
        <v>0</v>
      </c>
      <c r="M120" s="30"/>
    </row>
    <row r="121" spans="2:13" ht="15" thickBot="1">
      <c r="B121" s="5" t="s">
        <v>182</v>
      </c>
      <c r="C121" s="4">
        <v>2</v>
      </c>
      <c r="D121" s="4"/>
      <c r="E121" s="4"/>
      <c r="F121" s="4"/>
      <c r="G121" s="4"/>
      <c r="H121" s="4">
        <v>2</v>
      </c>
      <c r="I121" s="4"/>
      <c r="J121" s="4"/>
      <c r="L121" s="10">
        <f t="shared" si="3"/>
        <v>0</v>
      </c>
      <c r="M121" s="30"/>
    </row>
    <row r="122" spans="2:13" ht="15" thickBot="1">
      <c r="B122" s="5" t="s">
        <v>131</v>
      </c>
      <c r="C122" s="4">
        <v>2</v>
      </c>
      <c r="D122" s="2">
        <v>2</v>
      </c>
      <c r="E122" s="4"/>
      <c r="F122" s="4"/>
      <c r="G122" s="4"/>
      <c r="H122" s="4">
        <v>2</v>
      </c>
      <c r="I122" s="4"/>
      <c r="J122" s="4">
        <v>0.1</v>
      </c>
      <c r="L122" s="10">
        <f t="shared" si="3"/>
        <v>0</v>
      </c>
      <c r="M122" s="30"/>
    </row>
    <row r="123" spans="2:13" ht="15" thickBot="1">
      <c r="B123" s="35" t="s">
        <v>138</v>
      </c>
      <c r="C123" s="33">
        <v>1</v>
      </c>
      <c r="D123" s="33"/>
      <c r="E123" s="33">
        <v>1</v>
      </c>
      <c r="F123" s="33"/>
      <c r="G123" s="33"/>
      <c r="H123" s="33">
        <v>0</v>
      </c>
      <c r="I123" s="33"/>
      <c r="J123" s="33"/>
      <c r="L123" s="10">
        <f t="shared" si="3"/>
        <v>1</v>
      </c>
      <c r="M123" s="30"/>
    </row>
    <row r="124" spans="2:13" ht="15" thickBot="1">
      <c r="B124" s="35" t="s">
        <v>197</v>
      </c>
      <c r="C124" s="33">
        <v>1</v>
      </c>
      <c r="D124" s="2">
        <v>1</v>
      </c>
      <c r="E124" s="33">
        <v>1</v>
      </c>
      <c r="F124" s="3">
        <v>1</v>
      </c>
      <c r="G124" s="33"/>
      <c r="H124" s="33">
        <v>0</v>
      </c>
      <c r="I124" s="33"/>
      <c r="J124" s="33"/>
      <c r="L124" s="10">
        <f t="shared" si="3"/>
        <v>1</v>
      </c>
      <c r="M124" s="30"/>
    </row>
    <row r="125" spans="2:13" ht="15" thickBot="1">
      <c r="B125" s="5" t="s">
        <v>154</v>
      </c>
      <c r="C125" s="4">
        <v>1</v>
      </c>
      <c r="D125" s="4"/>
      <c r="E125" s="4"/>
      <c r="F125" s="4"/>
      <c r="G125" s="4"/>
      <c r="H125" s="4">
        <v>1</v>
      </c>
      <c r="I125" s="4"/>
      <c r="J125" s="4"/>
      <c r="L125" s="10">
        <f t="shared" si="3"/>
        <v>0</v>
      </c>
      <c r="M125" s="30"/>
    </row>
    <row r="126" spans="2:13" ht="15" thickBot="1">
      <c r="B126" s="34" t="s">
        <v>157</v>
      </c>
      <c r="C126" s="32">
        <v>1</v>
      </c>
      <c r="D126" s="32"/>
      <c r="E126" s="32"/>
      <c r="F126" s="32"/>
      <c r="G126" s="32">
        <v>1</v>
      </c>
      <c r="H126" s="32">
        <v>0</v>
      </c>
      <c r="I126" s="32"/>
      <c r="J126" s="32">
        <v>0.1</v>
      </c>
      <c r="L126" s="10">
        <f t="shared" si="3"/>
        <v>0</v>
      </c>
      <c r="M126" s="30"/>
    </row>
    <row r="127" spans="2:13" ht="15" thickBot="1">
      <c r="B127" s="34" t="s">
        <v>94</v>
      </c>
      <c r="C127" s="32">
        <v>1</v>
      </c>
      <c r="D127" s="32"/>
      <c r="E127" s="32"/>
      <c r="F127" s="32"/>
      <c r="G127" s="32">
        <v>1</v>
      </c>
      <c r="H127" s="32">
        <v>0</v>
      </c>
      <c r="I127" s="32"/>
      <c r="J127" s="32"/>
      <c r="L127" s="10">
        <f t="shared" si="3"/>
        <v>0</v>
      </c>
      <c r="M127" s="30"/>
    </row>
    <row r="128" spans="2:13" ht="21.6" thickBot="1">
      <c r="B128" s="5" t="s">
        <v>125</v>
      </c>
      <c r="C128" s="4">
        <v>1</v>
      </c>
      <c r="D128" s="2">
        <v>1</v>
      </c>
      <c r="E128" s="4"/>
      <c r="F128" s="4"/>
      <c r="G128" s="4"/>
      <c r="H128" s="4">
        <v>1</v>
      </c>
      <c r="I128" s="4"/>
      <c r="J128" s="4"/>
      <c r="L128" s="10">
        <f t="shared" si="3"/>
        <v>0</v>
      </c>
      <c r="M128" s="30"/>
    </row>
    <row r="129" spans="2:13" ht="15" thickBot="1">
      <c r="B129" s="5" t="s">
        <v>215</v>
      </c>
      <c r="C129" s="4">
        <v>1</v>
      </c>
      <c r="D129" s="4"/>
      <c r="E129" s="4"/>
      <c r="F129" s="4"/>
      <c r="G129" s="4"/>
      <c r="H129" s="4">
        <v>1</v>
      </c>
      <c r="I129" s="4"/>
      <c r="J129" s="4"/>
      <c r="L129" s="10">
        <f t="shared" si="3"/>
        <v>0</v>
      </c>
      <c r="M129" s="30"/>
    </row>
    <row r="130" spans="2:13" ht="21.6" thickBot="1">
      <c r="B130" s="5" t="s">
        <v>63</v>
      </c>
      <c r="C130" s="4">
        <v>1</v>
      </c>
      <c r="D130" s="2">
        <v>1</v>
      </c>
      <c r="E130" s="4"/>
      <c r="F130" s="4"/>
      <c r="G130" s="4"/>
      <c r="H130" s="4">
        <v>1</v>
      </c>
      <c r="I130" s="4"/>
      <c r="J130" s="4"/>
      <c r="L130" s="10">
        <f t="shared" si="3"/>
        <v>0</v>
      </c>
      <c r="M130" s="30"/>
    </row>
    <row r="131" spans="2:13" ht="15" thickBot="1">
      <c r="B131" s="5" t="s">
        <v>163</v>
      </c>
      <c r="C131" s="4">
        <v>1</v>
      </c>
      <c r="D131" s="4"/>
      <c r="E131" s="4"/>
      <c r="F131" s="4"/>
      <c r="G131" s="4"/>
      <c r="H131" s="4">
        <v>1</v>
      </c>
      <c r="I131" s="4"/>
      <c r="J131" s="4"/>
      <c r="L131" s="10">
        <f t="shared" ref="L131:L148" si="4">(E131+I131)/C131</f>
        <v>0</v>
      </c>
      <c r="M131" s="30"/>
    </row>
    <row r="132" spans="2:13" ht="15" thickBot="1">
      <c r="B132" s="5" t="s">
        <v>199</v>
      </c>
      <c r="C132" s="4">
        <v>1</v>
      </c>
      <c r="D132" s="2">
        <v>1</v>
      </c>
      <c r="E132" s="4"/>
      <c r="F132" s="4"/>
      <c r="G132" s="4"/>
      <c r="H132" s="4">
        <v>1</v>
      </c>
      <c r="I132" s="4"/>
      <c r="J132" s="4"/>
      <c r="L132" s="10">
        <f t="shared" si="4"/>
        <v>0</v>
      </c>
      <c r="M132" s="30"/>
    </row>
    <row r="133" spans="2:13" ht="15" thickBot="1">
      <c r="B133" s="5" t="s">
        <v>133</v>
      </c>
      <c r="C133" s="4">
        <v>1</v>
      </c>
      <c r="D133" s="2">
        <v>1</v>
      </c>
      <c r="E133" s="4"/>
      <c r="F133" s="4"/>
      <c r="G133" s="4"/>
      <c r="H133" s="4">
        <v>1</v>
      </c>
      <c r="I133" s="4"/>
      <c r="J133" s="4"/>
      <c r="L133" s="10">
        <f t="shared" si="4"/>
        <v>0</v>
      </c>
      <c r="M133" s="30"/>
    </row>
    <row r="134" spans="2:13" ht="15" thickBot="1">
      <c r="B134" s="5" t="s">
        <v>187</v>
      </c>
      <c r="C134" s="4">
        <v>1</v>
      </c>
      <c r="D134" s="2">
        <v>1</v>
      </c>
      <c r="E134" s="4"/>
      <c r="F134" s="4"/>
      <c r="G134" s="4"/>
      <c r="H134" s="4">
        <v>1</v>
      </c>
      <c r="I134" s="4"/>
      <c r="J134" s="4">
        <v>0.4</v>
      </c>
      <c r="L134" s="10">
        <f t="shared" si="4"/>
        <v>0</v>
      </c>
      <c r="M134" s="30"/>
    </row>
    <row r="135" spans="2:13" ht="15" thickBot="1">
      <c r="B135" s="34" t="s">
        <v>26</v>
      </c>
      <c r="C135" s="32">
        <v>1</v>
      </c>
      <c r="D135" s="32"/>
      <c r="E135" s="32"/>
      <c r="F135" s="32"/>
      <c r="G135" s="32">
        <v>1</v>
      </c>
      <c r="H135" s="32">
        <v>0</v>
      </c>
      <c r="I135" s="32"/>
      <c r="J135" s="32"/>
      <c r="L135" s="10">
        <f t="shared" si="4"/>
        <v>0</v>
      </c>
      <c r="M135" s="30"/>
    </row>
    <row r="136" spans="2:13" ht="15" thickBot="1">
      <c r="B136" s="5" t="s">
        <v>170</v>
      </c>
      <c r="C136" s="4">
        <v>1</v>
      </c>
      <c r="D136" s="2">
        <v>1</v>
      </c>
      <c r="E136" s="4"/>
      <c r="F136" s="4"/>
      <c r="G136" s="4"/>
      <c r="H136" s="4">
        <v>1</v>
      </c>
      <c r="I136" s="4"/>
      <c r="J136" s="4"/>
      <c r="L136" s="10">
        <f t="shared" si="4"/>
        <v>0</v>
      </c>
      <c r="M136" s="30"/>
    </row>
    <row r="137" spans="2:13" ht="15" thickBot="1">
      <c r="B137" s="5" t="s">
        <v>128</v>
      </c>
      <c r="C137" s="4">
        <v>1</v>
      </c>
      <c r="D137" s="2">
        <v>1</v>
      </c>
      <c r="E137" s="4"/>
      <c r="F137" s="4"/>
      <c r="G137" s="4"/>
      <c r="H137" s="4">
        <v>1</v>
      </c>
      <c r="I137" s="4"/>
      <c r="J137" s="4">
        <v>0.1</v>
      </c>
      <c r="L137" s="10">
        <f t="shared" si="4"/>
        <v>0</v>
      </c>
      <c r="M137" s="30"/>
    </row>
    <row r="138" spans="2:13" ht="15" thickBot="1">
      <c r="B138" s="5" t="s">
        <v>171</v>
      </c>
      <c r="C138" s="4">
        <v>1</v>
      </c>
      <c r="D138" s="2">
        <v>1</v>
      </c>
      <c r="E138" s="4"/>
      <c r="F138" s="4"/>
      <c r="G138" s="4"/>
      <c r="H138" s="4">
        <v>1</v>
      </c>
      <c r="I138" s="4"/>
      <c r="J138" s="4">
        <v>0.1</v>
      </c>
      <c r="L138" s="10">
        <f t="shared" si="4"/>
        <v>0</v>
      </c>
      <c r="M138" s="30"/>
    </row>
    <row r="139" spans="2:13" ht="15" thickBot="1">
      <c r="B139" s="5" t="s">
        <v>207</v>
      </c>
      <c r="C139" s="4">
        <v>1</v>
      </c>
      <c r="D139" s="4"/>
      <c r="E139" s="4"/>
      <c r="F139" s="4"/>
      <c r="G139" s="4"/>
      <c r="H139" s="4">
        <v>1</v>
      </c>
      <c r="I139" s="4"/>
      <c r="J139" s="4"/>
      <c r="L139" s="10">
        <f t="shared" si="4"/>
        <v>0</v>
      </c>
      <c r="M139" s="30"/>
    </row>
    <row r="140" spans="2:13" ht="15" thickBot="1">
      <c r="B140" s="5" t="s">
        <v>118</v>
      </c>
      <c r="C140" s="4">
        <v>1</v>
      </c>
      <c r="D140" s="2">
        <v>1</v>
      </c>
      <c r="E140" s="4"/>
      <c r="F140" s="4"/>
      <c r="G140" s="4"/>
      <c r="H140" s="4">
        <v>1</v>
      </c>
      <c r="I140" s="4"/>
      <c r="J140" s="4"/>
      <c r="L140" s="10">
        <f t="shared" si="4"/>
        <v>0</v>
      </c>
      <c r="M140" s="30"/>
    </row>
    <row r="141" spans="2:13" ht="15" thickBot="1">
      <c r="B141" s="5" t="s">
        <v>145</v>
      </c>
      <c r="C141" s="4">
        <v>1</v>
      </c>
      <c r="D141" s="2">
        <v>1</v>
      </c>
      <c r="E141" s="4"/>
      <c r="F141" s="4"/>
      <c r="G141" s="4"/>
      <c r="H141" s="4">
        <v>1</v>
      </c>
      <c r="I141" s="4"/>
      <c r="J141" s="4">
        <v>0.2</v>
      </c>
      <c r="L141" s="10">
        <f t="shared" si="4"/>
        <v>0</v>
      </c>
      <c r="M141" s="30"/>
    </row>
    <row r="142" spans="2:13" ht="15" thickBot="1">
      <c r="B142" s="5" t="s">
        <v>194</v>
      </c>
      <c r="C142" s="4">
        <v>1</v>
      </c>
      <c r="D142" s="4"/>
      <c r="E142" s="4"/>
      <c r="F142" s="4"/>
      <c r="G142" s="4"/>
      <c r="H142" s="4">
        <v>1</v>
      </c>
      <c r="I142" s="4"/>
      <c r="J142" s="4">
        <v>0.3</v>
      </c>
      <c r="L142" s="10">
        <f t="shared" si="4"/>
        <v>0</v>
      </c>
      <c r="M142" s="30"/>
    </row>
    <row r="143" spans="2:13" ht="15" thickBot="1">
      <c r="B143" s="5" t="s">
        <v>212</v>
      </c>
      <c r="C143" s="4">
        <v>1</v>
      </c>
      <c r="D143" s="4"/>
      <c r="E143" s="4"/>
      <c r="F143" s="4"/>
      <c r="G143" s="4"/>
      <c r="H143" s="4">
        <v>1</v>
      </c>
      <c r="I143" s="4"/>
      <c r="J143" s="4"/>
      <c r="L143" s="10">
        <f t="shared" si="4"/>
        <v>0</v>
      </c>
      <c r="M143" s="30"/>
    </row>
    <row r="144" spans="2:13" ht="15" thickBot="1">
      <c r="B144" s="5" t="s">
        <v>195</v>
      </c>
      <c r="C144" s="4">
        <v>1</v>
      </c>
      <c r="D144" s="2">
        <v>1</v>
      </c>
      <c r="E144" s="4"/>
      <c r="F144" s="4"/>
      <c r="G144" s="4"/>
      <c r="H144" s="4">
        <v>1</v>
      </c>
      <c r="I144" s="4"/>
      <c r="J144" s="4"/>
      <c r="L144" s="10">
        <f t="shared" si="4"/>
        <v>0</v>
      </c>
      <c r="M144" s="30"/>
    </row>
    <row r="145" spans="1:13" ht="21.6" thickBot="1">
      <c r="B145" s="5" t="s">
        <v>208</v>
      </c>
      <c r="C145" s="4">
        <v>1</v>
      </c>
      <c r="D145" s="4"/>
      <c r="E145" s="4"/>
      <c r="F145" s="4"/>
      <c r="G145" s="4"/>
      <c r="H145" s="4">
        <v>1</v>
      </c>
      <c r="I145" s="4"/>
      <c r="J145" s="4"/>
      <c r="L145" s="10">
        <f t="shared" si="4"/>
        <v>0</v>
      </c>
      <c r="M145" s="30"/>
    </row>
    <row r="146" spans="1:13" ht="15" thickBot="1">
      <c r="B146" s="5" t="s">
        <v>200</v>
      </c>
      <c r="C146" s="4">
        <v>1</v>
      </c>
      <c r="D146" s="2">
        <v>1</v>
      </c>
      <c r="E146" s="4"/>
      <c r="F146" s="4"/>
      <c r="G146" s="4"/>
      <c r="H146" s="4">
        <v>1</v>
      </c>
      <c r="I146" s="4"/>
      <c r="J146" s="4"/>
      <c r="L146" s="10">
        <f t="shared" si="4"/>
        <v>0</v>
      </c>
      <c r="M146" s="30"/>
    </row>
    <row r="147" spans="1:13" ht="15" thickBot="1">
      <c r="B147" s="5" t="s">
        <v>180</v>
      </c>
      <c r="C147" s="4">
        <v>1</v>
      </c>
      <c r="D147" s="4"/>
      <c r="E147" s="4"/>
      <c r="F147" s="4"/>
      <c r="G147" s="4"/>
      <c r="H147" s="4">
        <v>1</v>
      </c>
      <c r="I147" s="4"/>
      <c r="J147" s="4">
        <v>0.1</v>
      </c>
      <c r="L147" s="10">
        <f t="shared" si="4"/>
        <v>0</v>
      </c>
      <c r="M147" s="30"/>
    </row>
    <row r="148" spans="1:13" ht="21.6" thickBot="1">
      <c r="B148" s="20" t="s">
        <v>108</v>
      </c>
      <c r="C148" s="21">
        <v>1</v>
      </c>
      <c r="D148" s="21"/>
      <c r="E148" s="21"/>
      <c r="F148" s="21"/>
      <c r="G148" s="21"/>
      <c r="H148" s="21">
        <v>1</v>
      </c>
      <c r="I148" s="21"/>
      <c r="J148" s="21">
        <v>0.7</v>
      </c>
      <c r="L148" s="10">
        <f t="shared" si="4"/>
        <v>0</v>
      </c>
      <c r="M148" s="30"/>
    </row>
    <row r="149" spans="1:13">
      <c r="B149" s="23"/>
      <c r="C149" s="24"/>
      <c r="D149" s="25"/>
      <c r="E149" s="24"/>
      <c r="F149" s="24"/>
      <c r="G149" s="24"/>
      <c r="H149" s="24"/>
      <c r="I149" s="24"/>
      <c r="J149" s="24"/>
      <c r="L149" s="10"/>
      <c r="M149" s="30"/>
    </row>
    <row r="150" spans="1:13">
      <c r="B150" s="23"/>
      <c r="C150" s="24"/>
      <c r="D150" s="25"/>
      <c r="E150" s="24"/>
      <c r="F150" s="24"/>
      <c r="G150" s="24"/>
      <c r="H150" s="24"/>
      <c r="I150" s="24"/>
      <c r="J150" s="24"/>
      <c r="L150" s="10"/>
      <c r="M150" s="30"/>
    </row>
    <row r="151" spans="1:13">
      <c r="A151" t="s">
        <v>227</v>
      </c>
      <c r="C151" s="6">
        <f t="shared" ref="C151:I151" si="5">SUM(C3:C150)</f>
        <v>145634</v>
      </c>
      <c r="D151" s="6">
        <f t="shared" si="5"/>
        <v>11058</v>
      </c>
      <c r="E151" s="6">
        <f t="shared" si="5"/>
        <v>5436</v>
      </c>
      <c r="F151" s="6">
        <f t="shared" si="5"/>
        <v>455</v>
      </c>
      <c r="G151" s="6">
        <f t="shared" si="5"/>
        <v>72529</v>
      </c>
      <c r="H151" s="6">
        <f t="shared" si="5"/>
        <v>67669</v>
      </c>
      <c r="I151" s="6">
        <f t="shared" si="5"/>
        <v>6082</v>
      </c>
      <c r="J151" s="6"/>
      <c r="L151" s="10">
        <f t="shared" ref="L151:L152" si="6">(E151+I151)/C151</f>
        <v>7.9088674348023122E-2</v>
      </c>
      <c r="M151" s="30"/>
    </row>
    <row r="152" spans="1:13">
      <c r="A152" t="s">
        <v>229</v>
      </c>
      <c r="C152" s="6">
        <f>SUM(C4:C150)</f>
        <v>64810</v>
      </c>
      <c r="D152" s="6">
        <f t="shared" ref="D152:I152" si="7">SUM(D4:D150)</f>
        <v>11047</v>
      </c>
      <c r="E152" s="6">
        <f t="shared" si="7"/>
        <v>2247</v>
      </c>
      <c r="F152" s="6">
        <f t="shared" si="7"/>
        <v>442</v>
      </c>
      <c r="G152" s="6">
        <f t="shared" si="7"/>
        <v>6985</v>
      </c>
      <c r="H152" s="6">
        <f t="shared" si="7"/>
        <v>55578</v>
      </c>
      <c r="I152" s="6">
        <f t="shared" si="7"/>
        <v>2062</v>
      </c>
      <c r="J152" s="6"/>
      <c r="L152" s="10">
        <f t="shared" si="6"/>
        <v>6.6486653294244719E-2</v>
      </c>
      <c r="M152" s="30"/>
    </row>
  </sheetData>
  <hyperlinks>
    <hyperlink ref="B3" r:id="rId1" display="https://www.worldometers.info/coronavirus/country/china/" xr:uid="{1A8D8733-F3CE-4E55-826D-40A423D1D4B2}"/>
    <hyperlink ref="B4" r:id="rId2" display="https://www.worldometers.info/coronavirus/country/italy/" xr:uid="{B3A801C8-D319-47ED-B21B-408D06BBE27F}"/>
    <hyperlink ref="B5" r:id="rId3" display="https://www.worldometers.info/coronavirus/country/iran/" xr:uid="{1F34DB4E-2242-4329-8212-459592D43CB4}"/>
    <hyperlink ref="B6" r:id="rId4" display="https://www.worldometers.info/coronavirus/country/south-korea/" xr:uid="{BCD3F95F-4B2E-4F39-B7DE-F545C662E106}"/>
    <hyperlink ref="B7" r:id="rId5" display="https://www.worldometers.info/coronavirus/country/spain/" xr:uid="{763C5D97-98C2-4A24-BAB9-CA0749022024}"/>
    <hyperlink ref="B8" r:id="rId6" display="https://www.worldometers.info/coronavirus/country/germany/" xr:uid="{9FB976ED-B224-4B65-A711-461680C7A189}"/>
    <hyperlink ref="B9" r:id="rId7" display="https://www.worldometers.info/coronavirus/country/france/" xr:uid="{45A6E377-1D87-4697-8123-0FDB07824B72}"/>
    <hyperlink ref="B10" r:id="rId8" display="https://www.worldometers.info/coronavirus/country/us/" xr:uid="{7038552D-1389-445F-BCC6-836E7A0D14FD}"/>
    <hyperlink ref="B16" r:id="rId9" display="https://www.worldometers.info/coronavirus/country/uk/" xr:uid="{32583DE2-C0F0-4830-8547-5BA22AC87F17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8B0AC-78B1-473F-8144-69D82CC4E268}">
  <dimension ref="A1:M133"/>
  <sheetViews>
    <sheetView zoomScale="90" zoomScaleNormal="90" workbookViewId="0">
      <pane xSplit="2" ySplit="1" topLeftCell="C2" activePane="bottomRight" state="frozen"/>
      <selection pane="bottomRight" activeCell="C2" sqref="C2"/>
      <selection pane="bottomLeft" activeCell="A2" sqref="A2"/>
      <selection pane="topRight" activeCell="C1" sqref="C1"/>
    </sheetView>
  </sheetViews>
  <sheetFormatPr defaultRowHeight="14.45"/>
  <cols>
    <col min="2" max="2" width="11.5703125" customWidth="1"/>
    <col min="3" max="4" width="10.5703125" customWidth="1"/>
    <col min="5" max="5" width="11.42578125" customWidth="1"/>
    <col min="6" max="6" width="11.28515625" customWidth="1"/>
    <col min="7" max="7" width="15.42578125" customWidth="1"/>
    <col min="8" max="8" width="11.5703125" customWidth="1"/>
    <col min="9" max="9" width="13.42578125" customWidth="1"/>
    <col min="10" max="10" width="25" customWidth="1"/>
    <col min="12" max="12" width="30.140625" style="8" customWidth="1"/>
    <col min="13" max="13" width="9.42578125" style="29" customWidth="1"/>
  </cols>
  <sheetData>
    <row r="1" spans="2:13"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L1" s="8" t="s">
        <v>13</v>
      </c>
    </row>
    <row r="2" spans="2:13" ht="15" thickBot="1"/>
    <row r="3" spans="2:13" ht="15" thickBot="1">
      <c r="B3" s="17" t="s">
        <v>147</v>
      </c>
      <c r="C3" s="1">
        <v>80797</v>
      </c>
      <c r="D3" s="14">
        <v>4</v>
      </c>
      <c r="E3" s="1">
        <v>3170</v>
      </c>
      <c r="F3" s="3">
        <v>1</v>
      </c>
      <c r="G3" s="1">
        <v>62856</v>
      </c>
      <c r="H3" s="1">
        <v>14771</v>
      </c>
      <c r="I3" s="1">
        <v>4257</v>
      </c>
      <c r="J3" s="4">
        <v>56.1</v>
      </c>
      <c r="L3" s="10">
        <f t="shared" ref="L3:L34" si="0">(E3+I3)/C3</f>
        <v>9.192172976719433E-2</v>
      </c>
      <c r="M3" s="30"/>
    </row>
    <row r="4" spans="2:13" ht="15" thickBot="1">
      <c r="B4" s="18" t="s">
        <v>62</v>
      </c>
      <c r="C4" s="15">
        <v>15113</v>
      </c>
      <c r="D4" s="14">
        <v>2651</v>
      </c>
      <c r="E4" s="15">
        <v>1016</v>
      </c>
      <c r="F4" s="3">
        <v>189</v>
      </c>
      <c r="G4" s="15">
        <v>1258</v>
      </c>
      <c r="H4" s="15">
        <v>12839</v>
      </c>
      <c r="I4" s="15">
        <v>1153</v>
      </c>
      <c r="J4" s="16">
        <v>250</v>
      </c>
      <c r="L4" s="10">
        <f t="shared" si="0"/>
        <v>0.14351882485277576</v>
      </c>
      <c r="M4" s="30"/>
    </row>
    <row r="5" spans="2:13" ht="15" thickBot="1">
      <c r="B5" s="17" t="s">
        <v>99</v>
      </c>
      <c r="C5" s="1">
        <v>10075</v>
      </c>
      <c r="D5" s="14">
        <v>1075</v>
      </c>
      <c r="E5" s="4">
        <v>429</v>
      </c>
      <c r="F5" s="3">
        <v>75</v>
      </c>
      <c r="G5" s="1">
        <v>3276</v>
      </c>
      <c r="H5" s="1">
        <v>6370</v>
      </c>
      <c r="I5" s="4"/>
      <c r="J5" s="4">
        <v>120</v>
      </c>
      <c r="L5" s="10">
        <f t="shared" si="0"/>
        <v>4.2580645161290322E-2</v>
      </c>
      <c r="M5" s="30"/>
    </row>
    <row r="6" spans="2:13" ht="15" thickBot="1">
      <c r="B6" s="17" t="s">
        <v>29</v>
      </c>
      <c r="C6" s="1">
        <v>7869</v>
      </c>
      <c r="D6" s="2">
        <v>114</v>
      </c>
      <c r="E6" s="4">
        <v>66</v>
      </c>
      <c r="F6" s="3">
        <v>6</v>
      </c>
      <c r="G6" s="4">
        <v>333</v>
      </c>
      <c r="H6" s="1">
        <v>7470</v>
      </c>
      <c r="I6" s="4">
        <v>93</v>
      </c>
      <c r="J6" s="4">
        <v>153.5</v>
      </c>
      <c r="L6" s="10">
        <f t="shared" si="0"/>
        <v>2.0205871139916128E-2</v>
      </c>
      <c r="M6" s="30"/>
    </row>
    <row r="7" spans="2:13" ht="15" thickBot="1">
      <c r="B7" s="17" t="s">
        <v>79</v>
      </c>
      <c r="C7" s="1">
        <v>3146</v>
      </c>
      <c r="D7" s="2">
        <v>869</v>
      </c>
      <c r="E7" s="4">
        <v>86</v>
      </c>
      <c r="F7" s="3">
        <v>31</v>
      </c>
      <c r="G7" s="4">
        <v>189</v>
      </c>
      <c r="H7" s="1">
        <v>2871</v>
      </c>
      <c r="I7" s="4">
        <v>190</v>
      </c>
      <c r="J7" s="4">
        <v>67.3</v>
      </c>
      <c r="L7" s="10">
        <f t="shared" si="0"/>
        <v>8.773045136681501E-2</v>
      </c>
      <c r="M7" s="30"/>
    </row>
    <row r="8" spans="2:13" s="11" customFormat="1" ht="15" thickBot="1">
      <c r="B8" s="5" t="s">
        <v>95</v>
      </c>
      <c r="C8" s="1">
        <v>2876</v>
      </c>
      <c r="D8" s="2">
        <v>595</v>
      </c>
      <c r="E8" s="4">
        <v>61</v>
      </c>
      <c r="F8" s="3">
        <v>13</v>
      </c>
      <c r="G8" s="4">
        <v>12</v>
      </c>
      <c r="H8" s="1">
        <v>2803</v>
      </c>
      <c r="I8" s="4">
        <v>129</v>
      </c>
      <c r="J8" s="4">
        <v>44.1</v>
      </c>
      <c r="L8" s="10">
        <f t="shared" si="0"/>
        <v>6.6063977746870658E-2</v>
      </c>
      <c r="M8" s="30"/>
    </row>
    <row r="9" spans="2:13" ht="15" thickBot="1">
      <c r="B9" s="19" t="s">
        <v>52</v>
      </c>
      <c r="C9" s="1">
        <v>2745</v>
      </c>
      <c r="D9" s="4">
        <v>779</v>
      </c>
      <c r="E9" s="4">
        <v>6</v>
      </c>
      <c r="F9" s="4">
        <v>3</v>
      </c>
      <c r="G9" s="4">
        <v>25</v>
      </c>
      <c r="H9" s="1">
        <v>2714</v>
      </c>
      <c r="I9" s="4">
        <v>9</v>
      </c>
      <c r="J9" s="4">
        <v>32.799999999999997</v>
      </c>
      <c r="L9" s="10">
        <f t="shared" si="0"/>
        <v>5.4644808743169399E-3</v>
      </c>
      <c r="M9" s="30"/>
    </row>
    <row r="10" spans="2:13" ht="15" thickBot="1">
      <c r="B10" s="17" t="s">
        <v>73</v>
      </c>
      <c r="C10" s="1">
        <v>1716</v>
      </c>
      <c r="D10" s="2">
        <v>415</v>
      </c>
      <c r="E10" s="4">
        <v>41</v>
      </c>
      <c r="F10" s="3">
        <v>3</v>
      </c>
      <c r="G10" s="4">
        <v>30</v>
      </c>
      <c r="H10" s="1">
        <v>1645</v>
      </c>
      <c r="I10" s="4">
        <v>10</v>
      </c>
      <c r="J10" s="4">
        <v>5.2</v>
      </c>
      <c r="L10" s="10">
        <f t="shared" si="0"/>
        <v>2.972027972027972E-2</v>
      </c>
      <c r="M10" s="30"/>
    </row>
    <row r="11" spans="2:13" ht="15" thickBot="1">
      <c r="B11" s="5" t="s">
        <v>46</v>
      </c>
      <c r="C11" s="4">
        <v>868</v>
      </c>
      <c r="D11" s="2">
        <v>216</v>
      </c>
      <c r="E11" s="4">
        <v>7</v>
      </c>
      <c r="F11" s="3">
        <v>3</v>
      </c>
      <c r="G11" s="4">
        <v>4</v>
      </c>
      <c r="H11" s="4">
        <v>857</v>
      </c>
      <c r="I11" s="4"/>
      <c r="J11" s="4">
        <v>100.3</v>
      </c>
      <c r="L11" s="10">
        <f t="shared" si="0"/>
        <v>8.0645161290322578E-3</v>
      </c>
      <c r="M11" s="30"/>
    </row>
    <row r="12" spans="2:13" ht="15" thickBot="1">
      <c r="B12" s="5" t="s">
        <v>31</v>
      </c>
      <c r="C12" s="4">
        <v>800</v>
      </c>
      <c r="D12" s="2">
        <v>171</v>
      </c>
      <c r="E12" s="4">
        <v>1</v>
      </c>
      <c r="F12" s="4">
        <v>1</v>
      </c>
      <c r="G12" s="4">
        <v>1</v>
      </c>
      <c r="H12" s="4">
        <v>798</v>
      </c>
      <c r="I12" s="4"/>
      <c r="J12" s="4">
        <v>147.6</v>
      </c>
      <c r="L12" s="10">
        <f t="shared" si="0"/>
        <v>1.25E-3</v>
      </c>
      <c r="M12" s="30"/>
    </row>
    <row r="13" spans="2:13" ht="21.6" thickBot="1">
      <c r="B13" s="5" t="s">
        <v>151</v>
      </c>
      <c r="C13" s="4">
        <v>696</v>
      </c>
      <c r="D13" s="2"/>
      <c r="E13" s="4">
        <v>7</v>
      </c>
      <c r="F13" s="3"/>
      <c r="G13" s="4">
        <v>325</v>
      </c>
      <c r="H13" s="4">
        <v>364</v>
      </c>
      <c r="I13" s="4">
        <v>32</v>
      </c>
      <c r="J13" s="4"/>
      <c r="L13" s="10">
        <f t="shared" si="0"/>
        <v>5.6034482758620691E-2</v>
      </c>
      <c r="M13" s="30"/>
    </row>
    <row r="14" spans="2:13" ht="15" thickBot="1">
      <c r="B14" s="5" t="s">
        <v>105</v>
      </c>
      <c r="C14" s="4">
        <v>691</v>
      </c>
      <c r="D14" s="2">
        <v>52</v>
      </c>
      <c r="E14" s="4">
        <v>19</v>
      </c>
      <c r="F14" s="3">
        <v>4</v>
      </c>
      <c r="G14" s="4">
        <v>118</v>
      </c>
      <c r="H14" s="4">
        <v>554</v>
      </c>
      <c r="I14" s="4">
        <v>29</v>
      </c>
      <c r="J14" s="4">
        <v>5.5</v>
      </c>
      <c r="L14" s="10">
        <f t="shared" si="0"/>
        <v>6.9464544138929094E-2</v>
      </c>
      <c r="M14" s="30"/>
    </row>
    <row r="15" spans="2:13" ht="15" thickBot="1">
      <c r="B15" s="5" t="s">
        <v>81</v>
      </c>
      <c r="C15" s="4">
        <v>687</v>
      </c>
      <c r="D15" s="2">
        <v>187</v>
      </c>
      <c r="E15" s="4">
        <v>1</v>
      </c>
      <c r="F15" s="4"/>
      <c r="G15" s="4">
        <v>1</v>
      </c>
      <c r="H15" s="4">
        <v>685</v>
      </c>
      <c r="I15" s="4">
        <v>2</v>
      </c>
      <c r="J15" s="4">
        <v>68</v>
      </c>
      <c r="L15" s="10">
        <f t="shared" si="0"/>
        <v>4.3668122270742356E-3</v>
      </c>
      <c r="M15" s="30"/>
    </row>
    <row r="16" spans="2:13" ht="15" thickBot="1">
      <c r="B16" s="5" t="s">
        <v>54</v>
      </c>
      <c r="C16" s="4">
        <v>674</v>
      </c>
      <c r="D16" s="2">
        <v>160</v>
      </c>
      <c r="E16" s="4"/>
      <c r="F16" s="4"/>
      <c r="G16" s="4">
        <v>1</v>
      </c>
      <c r="H16" s="4">
        <v>673</v>
      </c>
      <c r="I16" s="4">
        <v>2</v>
      </c>
      <c r="J16" s="4">
        <v>116.4</v>
      </c>
      <c r="L16" s="10">
        <f t="shared" si="0"/>
        <v>2.967359050445104E-3</v>
      </c>
      <c r="M16" s="30"/>
    </row>
    <row r="17" spans="2:13" ht="15" thickBot="1">
      <c r="B17" s="5" t="s">
        <v>84</v>
      </c>
      <c r="C17" s="4">
        <v>614</v>
      </c>
      <c r="D17" s="2">
        <v>111</v>
      </c>
      <c r="E17" s="4">
        <v>5</v>
      </c>
      <c r="F17" s="4"/>
      <c r="G17" s="4">
        <v>2</v>
      </c>
      <c r="H17" s="4">
        <v>607</v>
      </c>
      <c r="I17" s="4">
        <v>1</v>
      </c>
      <c r="J17" s="4">
        <v>35.799999999999997</v>
      </c>
      <c r="L17" s="10">
        <f t="shared" si="0"/>
        <v>9.7719869706840382E-3</v>
      </c>
      <c r="M17" s="30"/>
    </row>
    <row r="18" spans="2:13" s="11" customFormat="1" ht="15" thickBot="1">
      <c r="B18" s="5" t="s">
        <v>89</v>
      </c>
      <c r="C18" s="4">
        <v>590</v>
      </c>
      <c r="D18" s="2">
        <v>130</v>
      </c>
      <c r="E18" s="4">
        <v>10</v>
      </c>
      <c r="F18" s="4">
        <v>2</v>
      </c>
      <c r="G18" s="4">
        <v>18</v>
      </c>
      <c r="H18" s="4">
        <v>562</v>
      </c>
      <c r="I18" s="4">
        <v>20</v>
      </c>
      <c r="J18" s="4">
        <v>8.6999999999999993</v>
      </c>
      <c r="L18" s="10">
        <f t="shared" si="0"/>
        <v>5.0847457627118647E-2</v>
      </c>
      <c r="M18" s="30"/>
    </row>
    <row r="19" spans="2:13" ht="15" thickBot="1">
      <c r="B19" s="20" t="s">
        <v>77</v>
      </c>
      <c r="C19" s="21">
        <v>399</v>
      </c>
      <c r="D19" s="22">
        <v>85</v>
      </c>
      <c r="E19" s="21">
        <v>3</v>
      </c>
      <c r="F19" s="21"/>
      <c r="G19" s="21">
        <v>1</v>
      </c>
      <c r="H19" s="21">
        <v>395</v>
      </c>
      <c r="I19" s="21">
        <v>2</v>
      </c>
      <c r="J19" s="21">
        <v>34.4</v>
      </c>
      <c r="L19" s="10">
        <f t="shared" si="0"/>
        <v>1.2531328320802004E-2</v>
      </c>
      <c r="M19" s="30"/>
    </row>
    <row r="20" spans="2:13">
      <c r="B20" s="23" t="s">
        <v>51</v>
      </c>
      <c r="C20" s="24">
        <v>361</v>
      </c>
      <c r="D20" s="25">
        <v>115</v>
      </c>
      <c r="E20" s="24">
        <v>1</v>
      </c>
      <c r="F20" s="24">
        <v>1</v>
      </c>
      <c r="G20" s="24">
        <v>4</v>
      </c>
      <c r="H20" s="24">
        <v>356</v>
      </c>
      <c r="I20" s="24">
        <v>1</v>
      </c>
      <c r="J20" s="24">
        <v>40.1</v>
      </c>
      <c r="L20" s="10">
        <f t="shared" si="0"/>
        <v>5.5401662049861496E-3</v>
      </c>
      <c r="M20" s="30"/>
    </row>
    <row r="21" spans="2:13">
      <c r="B21" s="23" t="s">
        <v>35</v>
      </c>
      <c r="C21" s="24">
        <v>262</v>
      </c>
      <c r="D21" s="25"/>
      <c r="E21" s="24"/>
      <c r="F21" s="24"/>
      <c r="G21" s="24"/>
      <c r="H21" s="24">
        <v>262</v>
      </c>
      <c r="I21" s="24"/>
      <c r="J21" s="24">
        <v>90.9</v>
      </c>
      <c r="L21" s="10">
        <f t="shared" si="0"/>
        <v>0</v>
      </c>
      <c r="M21" s="30"/>
    </row>
    <row r="22" spans="2:13">
      <c r="B22" s="23" t="s">
        <v>18</v>
      </c>
      <c r="C22" s="24">
        <v>197</v>
      </c>
      <c r="D22" s="25">
        <v>2</v>
      </c>
      <c r="E22" s="24"/>
      <c r="F22" s="24"/>
      <c r="G22" s="24">
        <v>35</v>
      </c>
      <c r="H22" s="24">
        <v>162</v>
      </c>
      <c r="I22" s="24">
        <v>1</v>
      </c>
      <c r="J22" s="24">
        <v>115.8</v>
      </c>
      <c r="L22" s="10">
        <f t="shared" si="0"/>
        <v>5.076142131979695E-3</v>
      </c>
      <c r="M22" s="30"/>
    </row>
    <row r="23" spans="2:13" s="11" customFormat="1">
      <c r="B23" s="26" t="s">
        <v>41</v>
      </c>
      <c r="C23" s="27">
        <v>187</v>
      </c>
      <c r="D23" s="28">
        <v>9</v>
      </c>
      <c r="E23" s="27"/>
      <c r="F23" s="27"/>
      <c r="G23" s="27">
        <v>96</v>
      </c>
      <c r="H23" s="27">
        <v>91</v>
      </c>
      <c r="I23" s="27">
        <v>12</v>
      </c>
      <c r="J23" s="27">
        <v>32</v>
      </c>
      <c r="L23" s="10">
        <f t="shared" si="0"/>
        <v>6.4171122994652413E-2</v>
      </c>
      <c r="M23" s="30"/>
    </row>
    <row r="24" spans="2:13">
      <c r="B24" s="23" t="s">
        <v>76</v>
      </c>
      <c r="C24" s="24">
        <v>158</v>
      </c>
      <c r="D24" s="25">
        <v>9</v>
      </c>
      <c r="E24" s="24"/>
      <c r="F24" s="24"/>
      <c r="G24" s="24">
        <v>26</v>
      </c>
      <c r="H24" s="24">
        <v>132</v>
      </c>
      <c r="I24" s="24">
        <v>2</v>
      </c>
      <c r="J24" s="24">
        <v>4.9000000000000004</v>
      </c>
      <c r="L24" s="10">
        <f t="shared" si="0"/>
        <v>1.2658227848101266E-2</v>
      </c>
      <c r="M24" s="30"/>
    </row>
    <row r="25" spans="2:13">
      <c r="B25" s="23" t="s">
        <v>25</v>
      </c>
      <c r="C25" s="24">
        <v>156</v>
      </c>
      <c r="D25" s="25">
        <v>28</v>
      </c>
      <c r="E25" s="24">
        <v>3</v>
      </c>
      <c r="F25" s="24"/>
      <c r="G25" s="24">
        <v>26</v>
      </c>
      <c r="H25" s="24">
        <v>127</v>
      </c>
      <c r="I25" s="24">
        <v>1</v>
      </c>
      <c r="J25" s="24">
        <v>6.1</v>
      </c>
      <c r="L25" s="10">
        <f t="shared" si="0"/>
        <v>2.564102564102564E-2</v>
      </c>
      <c r="M25" s="30"/>
    </row>
    <row r="26" spans="2:13">
      <c r="B26" s="23" t="s">
        <v>43</v>
      </c>
      <c r="C26" s="24">
        <v>142</v>
      </c>
      <c r="D26" s="25">
        <v>32</v>
      </c>
      <c r="E26" s="24">
        <v>1</v>
      </c>
      <c r="F26" s="24"/>
      <c r="G26" s="24">
        <v>11</v>
      </c>
      <c r="H26" s="24">
        <v>130</v>
      </c>
      <c r="I26" s="24">
        <v>1</v>
      </c>
      <c r="J26" s="24">
        <v>3.8</v>
      </c>
      <c r="L26" s="10">
        <f t="shared" si="0"/>
        <v>1.4084507042253521E-2</v>
      </c>
      <c r="M26" s="30"/>
    </row>
    <row r="27" spans="2:13">
      <c r="B27" s="23" t="s">
        <v>19</v>
      </c>
      <c r="C27" s="24">
        <v>130</v>
      </c>
      <c r="D27" s="25"/>
      <c r="E27" s="24">
        <v>3</v>
      </c>
      <c r="F27" s="24"/>
      <c r="G27" s="24">
        <v>77</v>
      </c>
      <c r="H27" s="24">
        <v>50</v>
      </c>
      <c r="I27" s="24">
        <v>6</v>
      </c>
      <c r="J27" s="24">
        <v>17.3</v>
      </c>
      <c r="L27" s="10">
        <f t="shared" si="0"/>
        <v>6.9230769230769235E-2</v>
      </c>
      <c r="M27" s="30"/>
    </row>
    <row r="28" spans="2:13">
      <c r="B28" s="23" t="s">
        <v>69</v>
      </c>
      <c r="C28" s="24">
        <v>117</v>
      </c>
      <c r="D28" s="25">
        <v>18</v>
      </c>
      <c r="E28" s="24">
        <v>1</v>
      </c>
      <c r="F28" s="24">
        <v>1</v>
      </c>
      <c r="G28" s="24"/>
      <c r="H28" s="24">
        <v>116</v>
      </c>
      <c r="I28" s="24">
        <v>2</v>
      </c>
      <c r="J28" s="24">
        <v>11.2</v>
      </c>
      <c r="L28" s="10">
        <f t="shared" si="0"/>
        <v>2.564102564102564E-2</v>
      </c>
      <c r="M28" s="30"/>
    </row>
    <row r="29" spans="2:13">
      <c r="B29" s="23" t="s">
        <v>48</v>
      </c>
      <c r="C29" s="24">
        <v>113</v>
      </c>
      <c r="D29" s="25">
        <v>19</v>
      </c>
      <c r="E29" s="24"/>
      <c r="F29" s="24"/>
      <c r="G29" s="24"/>
      <c r="H29" s="24">
        <v>113</v>
      </c>
      <c r="I29" s="24"/>
      <c r="J29" s="24">
        <v>10.6</v>
      </c>
      <c r="L29" s="10">
        <f t="shared" si="0"/>
        <v>0</v>
      </c>
      <c r="M29" s="30"/>
    </row>
    <row r="30" spans="2:13">
      <c r="B30" s="23" t="s">
        <v>55</v>
      </c>
      <c r="C30" s="24">
        <v>109</v>
      </c>
      <c r="D30" s="25">
        <v>44</v>
      </c>
      <c r="E30" s="24"/>
      <c r="F30" s="24"/>
      <c r="G30" s="24">
        <v>1</v>
      </c>
      <c r="H30" s="24">
        <v>108</v>
      </c>
      <c r="I30" s="24"/>
      <c r="J30" s="24">
        <v>19.7</v>
      </c>
      <c r="L30" s="10">
        <f t="shared" si="0"/>
        <v>0</v>
      </c>
      <c r="M30" s="30"/>
    </row>
    <row r="31" spans="2:13">
      <c r="B31" s="23" t="s">
        <v>20</v>
      </c>
      <c r="C31" s="24">
        <v>109</v>
      </c>
      <c r="D31" s="25">
        <v>24</v>
      </c>
      <c r="E31" s="24"/>
      <c r="F31" s="24"/>
      <c r="G31" s="24"/>
      <c r="H31" s="24">
        <v>109</v>
      </c>
      <c r="I31" s="24"/>
      <c r="J31" s="24"/>
      <c r="L31" s="10">
        <f t="shared" si="0"/>
        <v>0</v>
      </c>
      <c r="M31" s="30"/>
    </row>
    <row r="32" spans="2:13">
      <c r="B32" s="23" t="s">
        <v>49</v>
      </c>
      <c r="C32" s="24">
        <v>109</v>
      </c>
      <c r="D32" s="25">
        <v>12</v>
      </c>
      <c r="E32" s="24"/>
      <c r="F32" s="24"/>
      <c r="G32" s="24">
        <v>4</v>
      </c>
      <c r="H32" s="24">
        <v>105</v>
      </c>
      <c r="I32" s="24">
        <v>2</v>
      </c>
      <c r="J32" s="24">
        <v>12.6</v>
      </c>
      <c r="L32" s="10">
        <f t="shared" si="0"/>
        <v>1.834862385321101E-2</v>
      </c>
      <c r="M32" s="30"/>
    </row>
    <row r="33" spans="2:13">
      <c r="B33" s="23" t="s">
        <v>30</v>
      </c>
      <c r="C33" s="24">
        <v>96</v>
      </c>
      <c r="D33" s="25">
        <v>39</v>
      </c>
      <c r="E33" s="24"/>
      <c r="F33" s="24"/>
      <c r="G33" s="24"/>
      <c r="H33" s="24">
        <v>96</v>
      </c>
      <c r="I33" s="24"/>
      <c r="J33" s="24">
        <v>46.2</v>
      </c>
      <c r="L33" s="10">
        <f t="shared" si="0"/>
        <v>0</v>
      </c>
      <c r="M33" s="30"/>
    </row>
    <row r="34" spans="2:13">
      <c r="B34" s="23" t="s">
        <v>16</v>
      </c>
      <c r="C34" s="24">
        <v>85</v>
      </c>
      <c r="D34" s="25">
        <v>11</v>
      </c>
      <c r="E34" s="24"/>
      <c r="F34" s="24"/>
      <c r="G34" s="24">
        <v>20</v>
      </c>
      <c r="H34" s="24">
        <v>65</v>
      </c>
      <c r="I34" s="24">
        <v>2</v>
      </c>
      <c r="J34" s="24">
        <v>8.6</v>
      </c>
      <c r="L34" s="10">
        <f t="shared" si="0"/>
        <v>2.3529411764705882E-2</v>
      </c>
      <c r="M34" s="30"/>
    </row>
    <row r="35" spans="2:13">
      <c r="B35" s="23" t="s">
        <v>149</v>
      </c>
      <c r="C35" s="24">
        <v>83</v>
      </c>
      <c r="D35" s="25">
        <v>12</v>
      </c>
      <c r="E35" s="24">
        <v>8</v>
      </c>
      <c r="F35" s="24">
        <v>1</v>
      </c>
      <c r="G35" s="24">
        <v>24</v>
      </c>
      <c r="H35" s="24">
        <v>51</v>
      </c>
      <c r="I35" s="24"/>
      <c r="J35" s="24">
        <v>2.1</v>
      </c>
      <c r="L35" s="10">
        <f t="shared" ref="L35:L66" si="1">(E35+I35)/C35</f>
        <v>9.6385542168674704E-2</v>
      </c>
      <c r="M35" s="30"/>
    </row>
    <row r="36" spans="2:13">
      <c r="B36" s="23" t="s">
        <v>104</v>
      </c>
      <c r="C36" s="24">
        <v>80</v>
      </c>
      <c r="D36" s="25">
        <v>13</v>
      </c>
      <c r="E36" s="24">
        <v>2</v>
      </c>
      <c r="F36" s="24">
        <v>1</v>
      </c>
      <c r="G36" s="24">
        <v>27</v>
      </c>
      <c r="H36" s="24">
        <v>51</v>
      </c>
      <c r="I36" s="24"/>
      <c r="J36" s="24">
        <v>0.8</v>
      </c>
      <c r="L36" s="10">
        <f t="shared" si="1"/>
        <v>2.5000000000000001E-2</v>
      </c>
      <c r="M36" s="30"/>
    </row>
    <row r="37" spans="2:13">
      <c r="B37" s="23" t="s">
        <v>153</v>
      </c>
      <c r="C37" s="24">
        <v>80</v>
      </c>
      <c r="D37" s="25">
        <v>8</v>
      </c>
      <c r="E37" s="24"/>
      <c r="F37" s="24"/>
      <c r="G37" s="24">
        <v>5</v>
      </c>
      <c r="H37" s="24">
        <v>75</v>
      </c>
      <c r="I37" s="24">
        <v>4</v>
      </c>
      <c r="J37" s="24">
        <v>18.7</v>
      </c>
      <c r="L37" s="10">
        <f t="shared" si="1"/>
        <v>0.05</v>
      </c>
      <c r="M37" s="30"/>
    </row>
    <row r="38" spans="2:13">
      <c r="B38" s="23" t="s">
        <v>59</v>
      </c>
      <c r="C38" s="24">
        <v>78</v>
      </c>
      <c r="D38" s="25">
        <v>17</v>
      </c>
      <c r="E38" s="24"/>
      <c r="F38" s="24"/>
      <c r="G38" s="24">
        <v>1</v>
      </c>
      <c r="H38" s="24">
        <v>77</v>
      </c>
      <c r="I38" s="24">
        <v>1</v>
      </c>
      <c r="J38" s="24">
        <v>7.6</v>
      </c>
      <c r="L38" s="10">
        <f t="shared" si="1"/>
        <v>1.282051282051282E-2</v>
      </c>
      <c r="M38" s="30"/>
    </row>
    <row r="39" spans="2:13">
      <c r="B39" s="23" t="s">
        <v>123</v>
      </c>
      <c r="C39" s="24">
        <v>77</v>
      </c>
      <c r="D39" s="25">
        <v>25</v>
      </c>
      <c r="E39" s="24"/>
      <c r="F39" s="24"/>
      <c r="G39" s="24"/>
      <c r="H39" s="24">
        <v>77</v>
      </c>
      <c r="I39" s="24">
        <v>2</v>
      </c>
      <c r="J39" s="24">
        <v>0.4</v>
      </c>
      <c r="L39" s="10">
        <f t="shared" si="1"/>
        <v>2.5974025974025976E-2</v>
      </c>
      <c r="M39" s="30"/>
    </row>
    <row r="40" spans="2:13">
      <c r="B40" s="23" t="s">
        <v>113</v>
      </c>
      <c r="C40" s="24">
        <v>74</v>
      </c>
      <c r="D40" s="25">
        <v>12</v>
      </c>
      <c r="E40" s="24">
        <v>1</v>
      </c>
      <c r="F40" s="24">
        <v>1</v>
      </c>
      <c r="G40" s="24">
        <v>4</v>
      </c>
      <c r="H40" s="24">
        <v>69</v>
      </c>
      <c r="I40" s="24"/>
      <c r="J40" s="24">
        <v>0.1</v>
      </c>
      <c r="L40" s="10">
        <f t="shared" si="1"/>
        <v>1.3513513513513514E-2</v>
      </c>
      <c r="M40" s="30"/>
    </row>
    <row r="41" spans="2:13">
      <c r="B41" s="23" t="s">
        <v>67</v>
      </c>
      <c r="C41" s="24">
        <v>72</v>
      </c>
      <c r="D41" s="25">
        <v>3</v>
      </c>
      <c r="E41" s="24">
        <v>5</v>
      </c>
      <c r="F41" s="24">
        <v>2</v>
      </c>
      <c r="G41" s="24"/>
      <c r="H41" s="24">
        <v>67</v>
      </c>
      <c r="I41" s="24">
        <v>3</v>
      </c>
      <c r="J41" s="24"/>
      <c r="L41" s="10">
        <f t="shared" si="1"/>
        <v>0.1111111111111111</v>
      </c>
      <c r="M41" s="30"/>
    </row>
    <row r="42" spans="2:13">
      <c r="B42" s="23" t="s">
        <v>68</v>
      </c>
      <c r="C42" s="24">
        <v>70</v>
      </c>
      <c r="D42" s="25">
        <v>27</v>
      </c>
      <c r="E42" s="24">
        <v>1</v>
      </c>
      <c r="F42" s="24"/>
      <c r="G42" s="24"/>
      <c r="H42" s="24">
        <v>69</v>
      </c>
      <c r="I42" s="24">
        <v>6</v>
      </c>
      <c r="J42" s="24">
        <v>14.2</v>
      </c>
      <c r="L42" s="10">
        <f t="shared" si="1"/>
        <v>0.1</v>
      </c>
      <c r="M42" s="30"/>
    </row>
    <row r="43" spans="2:13">
      <c r="B43" s="23" t="s">
        <v>109</v>
      </c>
      <c r="C43" s="24">
        <v>70</v>
      </c>
      <c r="D43" s="25">
        <v>11</v>
      </c>
      <c r="E43" s="24">
        <v>1</v>
      </c>
      <c r="F43" s="24"/>
      <c r="G43" s="24">
        <v>35</v>
      </c>
      <c r="H43" s="24">
        <v>34</v>
      </c>
      <c r="I43" s="24">
        <v>1</v>
      </c>
      <c r="J43" s="24">
        <v>1</v>
      </c>
      <c r="L43" s="10">
        <f t="shared" si="1"/>
        <v>2.8571428571428571E-2</v>
      </c>
      <c r="M43" s="30"/>
    </row>
    <row r="44" spans="2:13">
      <c r="B44" s="23" t="s">
        <v>74</v>
      </c>
      <c r="C44" s="24">
        <v>68</v>
      </c>
      <c r="D44" s="25"/>
      <c r="E44" s="24">
        <v>3</v>
      </c>
      <c r="F44" s="24">
        <v>1</v>
      </c>
      <c r="G44" s="24">
        <v>1</v>
      </c>
      <c r="H44" s="24">
        <v>64</v>
      </c>
      <c r="I44" s="24">
        <v>3</v>
      </c>
      <c r="J44" s="24">
        <v>10</v>
      </c>
      <c r="L44" s="10">
        <f t="shared" si="1"/>
        <v>8.8235294117647065E-2</v>
      </c>
      <c r="M44" s="30"/>
    </row>
    <row r="45" spans="2:13">
      <c r="B45" s="23" t="s">
        <v>80</v>
      </c>
      <c r="C45" s="24">
        <v>59</v>
      </c>
      <c r="D45" s="25">
        <v>12</v>
      </c>
      <c r="E45" s="24"/>
      <c r="F45" s="24"/>
      <c r="G45" s="24">
        <v>6</v>
      </c>
      <c r="H45" s="24">
        <v>53</v>
      </c>
      <c r="I45" s="24">
        <v>1</v>
      </c>
      <c r="J45" s="24">
        <v>3.1</v>
      </c>
      <c r="L45" s="10">
        <f t="shared" si="1"/>
        <v>1.6949152542372881E-2</v>
      </c>
      <c r="M45" s="30"/>
    </row>
    <row r="46" spans="2:13">
      <c r="B46" s="23" t="s">
        <v>126</v>
      </c>
      <c r="C46" s="24">
        <v>52</v>
      </c>
      <c r="D46" s="25">
        <v>3</v>
      </c>
      <c r="E46" s="24">
        <v>2</v>
      </c>
      <c r="F46" s="24"/>
      <c r="G46" s="24">
        <v>2</v>
      </c>
      <c r="H46" s="24">
        <v>48</v>
      </c>
      <c r="I46" s="24">
        <v>1</v>
      </c>
      <c r="J46" s="24">
        <v>0.5</v>
      </c>
      <c r="L46" s="10">
        <f t="shared" si="1"/>
        <v>5.7692307692307696E-2</v>
      </c>
      <c r="M46" s="30"/>
    </row>
    <row r="47" spans="2:13">
      <c r="B47" s="23" t="s">
        <v>64</v>
      </c>
      <c r="C47" s="24">
        <v>51</v>
      </c>
      <c r="D47" s="25">
        <v>20</v>
      </c>
      <c r="E47" s="24">
        <v>1</v>
      </c>
      <c r="F47" s="24">
        <v>1</v>
      </c>
      <c r="G47" s="24"/>
      <c r="H47" s="24">
        <v>50</v>
      </c>
      <c r="I47" s="24">
        <v>3</v>
      </c>
      <c r="J47" s="24">
        <v>1.3</v>
      </c>
      <c r="L47" s="10">
        <f t="shared" si="1"/>
        <v>7.8431372549019607E-2</v>
      </c>
      <c r="M47" s="30"/>
    </row>
    <row r="48" spans="2:13">
      <c r="B48" s="23" t="s">
        <v>45</v>
      </c>
      <c r="C48" s="24">
        <v>49</v>
      </c>
      <c r="D48" s="25">
        <v>1</v>
      </c>
      <c r="E48" s="24">
        <v>1</v>
      </c>
      <c r="F48" s="24"/>
      <c r="G48" s="24">
        <v>20</v>
      </c>
      <c r="H48" s="24">
        <v>28</v>
      </c>
      <c r="I48" s="24"/>
      <c r="J48" s="24">
        <v>2.1</v>
      </c>
      <c r="L48" s="10">
        <f t="shared" si="1"/>
        <v>2.0408163265306121E-2</v>
      </c>
      <c r="M48" s="30"/>
    </row>
    <row r="49" spans="2:13">
      <c r="B49" s="23" t="s">
        <v>148</v>
      </c>
      <c r="C49" s="24">
        <v>45</v>
      </c>
      <c r="D49" s="25"/>
      <c r="E49" s="24"/>
      <c r="F49" s="24"/>
      <c r="G49" s="24">
        <v>1</v>
      </c>
      <c r="H49" s="24">
        <v>44</v>
      </c>
      <c r="I49" s="24"/>
      <c r="J49" s="24">
        <v>1.3</v>
      </c>
      <c r="L49" s="10">
        <f t="shared" si="1"/>
        <v>0</v>
      </c>
      <c r="M49" s="30"/>
    </row>
    <row r="50" spans="2:13">
      <c r="B50" s="23" t="s">
        <v>32</v>
      </c>
      <c r="C50" s="24">
        <v>39</v>
      </c>
      <c r="D50" s="25"/>
      <c r="E50" s="24"/>
      <c r="F50" s="24"/>
      <c r="G50" s="24">
        <v>16</v>
      </c>
      <c r="H50" s="24">
        <v>23</v>
      </c>
      <c r="I50" s="24"/>
      <c r="J50" s="24">
        <v>0.4</v>
      </c>
      <c r="L50" s="10">
        <f t="shared" si="1"/>
        <v>0</v>
      </c>
      <c r="M50" s="30"/>
    </row>
    <row r="51" spans="2:13">
      <c r="B51" s="23" t="s">
        <v>146</v>
      </c>
      <c r="C51" s="24">
        <v>34</v>
      </c>
      <c r="D51" s="25"/>
      <c r="E51" s="24">
        <v>1</v>
      </c>
      <c r="F51" s="24"/>
      <c r="G51" s="24">
        <v>3</v>
      </c>
      <c r="H51" s="24">
        <v>30</v>
      </c>
      <c r="I51" s="24"/>
      <c r="J51" s="24">
        <v>0.1</v>
      </c>
      <c r="L51" s="10">
        <f t="shared" si="1"/>
        <v>2.9411764705882353E-2</v>
      </c>
      <c r="M51" s="30"/>
    </row>
    <row r="52" spans="2:13">
      <c r="B52" s="23" t="s">
        <v>24</v>
      </c>
      <c r="C52" s="24">
        <v>34</v>
      </c>
      <c r="D52" s="25">
        <v>6</v>
      </c>
      <c r="E52" s="24"/>
      <c r="F52" s="24"/>
      <c r="G52" s="24">
        <v>3</v>
      </c>
      <c r="H52" s="24">
        <v>31</v>
      </c>
      <c r="I52" s="24"/>
      <c r="J52" s="24">
        <v>0.2</v>
      </c>
      <c r="L52" s="10">
        <f t="shared" si="1"/>
        <v>0</v>
      </c>
      <c r="M52" s="30"/>
    </row>
    <row r="53" spans="2:13">
      <c r="B53" s="23" t="s">
        <v>72</v>
      </c>
      <c r="C53" s="24">
        <v>33</v>
      </c>
      <c r="D53" s="25">
        <v>10</v>
      </c>
      <c r="E53" s="24"/>
      <c r="F53" s="24"/>
      <c r="G53" s="24"/>
      <c r="H53" s="24">
        <v>33</v>
      </c>
      <c r="I53" s="24"/>
      <c r="J53" s="24">
        <v>1.7</v>
      </c>
      <c r="L53" s="10">
        <f t="shared" si="1"/>
        <v>0</v>
      </c>
      <c r="M53" s="30"/>
    </row>
    <row r="54" spans="2:13">
      <c r="B54" s="23" t="s">
        <v>47</v>
      </c>
      <c r="C54" s="24">
        <v>31</v>
      </c>
      <c r="D54" s="25">
        <v>1</v>
      </c>
      <c r="E54" s="24"/>
      <c r="F54" s="24"/>
      <c r="G54" s="24"/>
      <c r="H54" s="24">
        <v>31</v>
      </c>
      <c r="I54" s="24"/>
      <c r="J54" s="24">
        <v>6.1</v>
      </c>
      <c r="L54" s="10">
        <f t="shared" si="1"/>
        <v>0</v>
      </c>
      <c r="M54" s="30"/>
    </row>
    <row r="55" spans="2:13">
      <c r="B55" s="23" t="s">
        <v>127</v>
      </c>
      <c r="C55" s="24">
        <v>30</v>
      </c>
      <c r="D55" s="25">
        <v>9</v>
      </c>
      <c r="E55" s="24">
        <v>1</v>
      </c>
      <c r="F55" s="24"/>
      <c r="G55" s="24"/>
      <c r="H55" s="24">
        <v>29</v>
      </c>
      <c r="I55" s="24">
        <v>1</v>
      </c>
      <c r="J55" s="24">
        <v>0.7</v>
      </c>
      <c r="L55" s="10">
        <f t="shared" si="1"/>
        <v>6.6666666666666666E-2</v>
      </c>
      <c r="M55" s="30"/>
    </row>
    <row r="56" spans="2:13">
      <c r="B56" s="23" t="s">
        <v>75</v>
      </c>
      <c r="C56" s="24">
        <v>27</v>
      </c>
      <c r="D56" s="25">
        <v>8</v>
      </c>
      <c r="E56" s="24"/>
      <c r="F56" s="24"/>
      <c r="G56" s="24">
        <v>1</v>
      </c>
      <c r="H56" s="24">
        <v>26</v>
      </c>
      <c r="I56" s="24"/>
      <c r="J56" s="24">
        <v>6.6</v>
      </c>
      <c r="L56" s="10">
        <f t="shared" si="1"/>
        <v>0</v>
      </c>
      <c r="M56" s="30"/>
    </row>
    <row r="57" spans="2:13">
      <c r="B57" s="23" t="s">
        <v>34</v>
      </c>
      <c r="C57" s="24">
        <v>27</v>
      </c>
      <c r="D57" s="25">
        <v>11</v>
      </c>
      <c r="E57" s="24"/>
      <c r="F57" s="24"/>
      <c r="G57" s="24"/>
      <c r="H57" s="24">
        <v>27</v>
      </c>
      <c r="I57" s="24"/>
      <c r="J57" s="24">
        <v>20.399999999999999</v>
      </c>
      <c r="L57" s="10">
        <f t="shared" si="1"/>
        <v>0</v>
      </c>
      <c r="M57" s="30"/>
    </row>
    <row r="58" spans="2:13">
      <c r="B58" s="23" t="s">
        <v>143</v>
      </c>
      <c r="C58" s="24">
        <v>26</v>
      </c>
      <c r="D58" s="25">
        <v>6</v>
      </c>
      <c r="E58" s="24">
        <v>2</v>
      </c>
      <c r="F58" s="24">
        <v>2</v>
      </c>
      <c r="G58" s="24">
        <v>10</v>
      </c>
      <c r="H58" s="24">
        <v>14</v>
      </c>
      <c r="I58" s="24"/>
      <c r="J58" s="24">
        <v>0.6</v>
      </c>
      <c r="L58" s="10">
        <f t="shared" si="1"/>
        <v>7.6923076923076927E-2</v>
      </c>
      <c r="M58" s="30"/>
    </row>
    <row r="59" spans="2:13">
      <c r="B59" s="23" t="s">
        <v>33</v>
      </c>
      <c r="C59" s="24">
        <v>26</v>
      </c>
      <c r="D59" s="25">
        <v>19</v>
      </c>
      <c r="E59" s="24"/>
      <c r="F59" s="24"/>
      <c r="G59" s="24"/>
      <c r="H59" s="24">
        <v>26</v>
      </c>
      <c r="I59" s="24">
        <v>1</v>
      </c>
      <c r="J59" s="24"/>
      <c r="L59" s="10">
        <f t="shared" si="1"/>
        <v>3.8461538461538464E-2</v>
      </c>
      <c r="M59" s="30"/>
    </row>
    <row r="60" spans="2:13">
      <c r="B60" s="23" t="s">
        <v>92</v>
      </c>
      <c r="C60" s="24">
        <v>25</v>
      </c>
      <c r="D60" s="25">
        <v>1</v>
      </c>
      <c r="E60" s="24"/>
      <c r="F60" s="24"/>
      <c r="G60" s="24"/>
      <c r="H60" s="24">
        <v>25</v>
      </c>
      <c r="I60" s="24">
        <v>1</v>
      </c>
      <c r="J60" s="24">
        <v>6.3</v>
      </c>
      <c r="L60" s="10">
        <f t="shared" si="1"/>
        <v>0.04</v>
      </c>
      <c r="M60" s="30"/>
    </row>
    <row r="61" spans="2:13">
      <c r="B61" s="23" t="s">
        <v>21</v>
      </c>
      <c r="C61" s="24">
        <v>25</v>
      </c>
      <c r="D61" s="25">
        <v>14</v>
      </c>
      <c r="E61" s="24"/>
      <c r="F61" s="24"/>
      <c r="G61" s="24"/>
      <c r="H61" s="24">
        <v>25</v>
      </c>
      <c r="I61" s="24"/>
      <c r="J61" s="24"/>
      <c r="L61" s="10">
        <f t="shared" si="1"/>
        <v>0</v>
      </c>
      <c r="M61" s="30"/>
    </row>
    <row r="62" spans="2:13">
      <c r="B62" s="23" t="s">
        <v>111</v>
      </c>
      <c r="C62" s="24">
        <v>24</v>
      </c>
      <c r="D62" s="25">
        <v>6</v>
      </c>
      <c r="E62" s="24"/>
      <c r="F62" s="24"/>
      <c r="G62" s="24"/>
      <c r="H62" s="24">
        <v>24</v>
      </c>
      <c r="I62" s="24"/>
      <c r="J62" s="24">
        <v>2.7</v>
      </c>
      <c r="L62" s="10">
        <f t="shared" si="1"/>
        <v>0</v>
      </c>
      <c r="M62" s="30"/>
    </row>
    <row r="63" spans="2:13">
      <c r="B63" s="23" t="s">
        <v>102</v>
      </c>
      <c r="C63" s="24">
        <v>23</v>
      </c>
      <c r="D63" s="25">
        <v>8</v>
      </c>
      <c r="E63" s="24">
        <v>1</v>
      </c>
      <c r="F63" s="24"/>
      <c r="G63" s="24"/>
      <c r="H63" s="24">
        <v>22</v>
      </c>
      <c r="I63" s="24"/>
      <c r="J63" s="24">
        <v>8</v>
      </c>
      <c r="L63" s="10">
        <f t="shared" si="1"/>
        <v>4.3478260869565216E-2</v>
      </c>
      <c r="M63" s="30"/>
    </row>
    <row r="64" spans="2:13">
      <c r="B64" s="23" t="s">
        <v>57</v>
      </c>
      <c r="C64" s="24">
        <v>23</v>
      </c>
      <c r="D64" s="25">
        <v>16</v>
      </c>
      <c r="E64" s="24">
        <v>1</v>
      </c>
      <c r="F64" s="24"/>
      <c r="G64" s="24"/>
      <c r="H64" s="24">
        <v>22</v>
      </c>
      <c r="I64" s="24"/>
      <c r="J64" s="24">
        <v>3.3</v>
      </c>
      <c r="L64" s="10">
        <f t="shared" si="1"/>
        <v>4.3478260869565216E-2</v>
      </c>
      <c r="M64" s="30"/>
    </row>
    <row r="65" spans="2:13">
      <c r="B65" s="23" t="s">
        <v>90</v>
      </c>
      <c r="C65" s="24">
        <v>23</v>
      </c>
      <c r="D65" s="25">
        <v>1</v>
      </c>
      <c r="E65" s="24"/>
      <c r="F65" s="24"/>
      <c r="G65" s="24"/>
      <c r="H65" s="24">
        <v>23</v>
      </c>
      <c r="I65" s="24">
        <v>1</v>
      </c>
      <c r="J65" s="24">
        <v>4.5</v>
      </c>
      <c r="L65" s="10">
        <f t="shared" si="1"/>
        <v>4.3478260869565216E-2</v>
      </c>
      <c r="M65" s="30"/>
    </row>
    <row r="66" spans="2:13">
      <c r="B66" s="23" t="s">
        <v>106</v>
      </c>
      <c r="C66" s="24">
        <v>22</v>
      </c>
      <c r="D66" s="25">
        <v>5</v>
      </c>
      <c r="E66" s="24"/>
      <c r="F66" s="24"/>
      <c r="G66" s="24"/>
      <c r="H66" s="24">
        <v>22</v>
      </c>
      <c r="I66" s="24"/>
      <c r="J66" s="24">
        <v>0.7</v>
      </c>
      <c r="L66" s="10">
        <f t="shared" si="1"/>
        <v>0</v>
      </c>
      <c r="M66" s="30"/>
    </row>
    <row r="67" spans="2:13">
      <c r="B67" s="23" t="s">
        <v>42</v>
      </c>
      <c r="C67" s="24">
        <v>21</v>
      </c>
      <c r="D67" s="25">
        <v>12</v>
      </c>
      <c r="E67" s="24"/>
      <c r="F67" s="24"/>
      <c r="G67" s="24">
        <v>3</v>
      </c>
      <c r="H67" s="24">
        <v>18</v>
      </c>
      <c r="I67" s="24"/>
      <c r="J67" s="24">
        <v>2.2000000000000002</v>
      </c>
      <c r="L67" s="10">
        <f t="shared" ref="L67:L98" si="2">(E67+I67)/C67</f>
        <v>0</v>
      </c>
      <c r="M67" s="30"/>
    </row>
    <row r="68" spans="2:13">
      <c r="B68" s="23" t="s">
        <v>120</v>
      </c>
      <c r="C68" s="24">
        <v>21</v>
      </c>
      <c r="D68" s="25">
        <v>1</v>
      </c>
      <c r="E68" s="24"/>
      <c r="F68" s="24"/>
      <c r="G68" s="24">
        <v>2</v>
      </c>
      <c r="H68" s="24">
        <v>19</v>
      </c>
      <c r="I68" s="24"/>
      <c r="J68" s="24">
        <v>0.1</v>
      </c>
      <c r="L68" s="10">
        <f t="shared" si="2"/>
        <v>0</v>
      </c>
      <c r="M68" s="30"/>
    </row>
    <row r="69" spans="2:13">
      <c r="B69" s="23" t="s">
        <v>56</v>
      </c>
      <c r="C69" s="24">
        <v>21</v>
      </c>
      <c r="D69" s="25">
        <v>11</v>
      </c>
      <c r="E69" s="24"/>
      <c r="F69" s="24"/>
      <c r="G69" s="24"/>
      <c r="H69" s="24">
        <v>21</v>
      </c>
      <c r="I69" s="24"/>
      <c r="J69" s="24">
        <v>3.8</v>
      </c>
      <c r="L69" s="10">
        <f t="shared" si="2"/>
        <v>0</v>
      </c>
      <c r="M69" s="30"/>
    </row>
    <row r="70" spans="2:13">
      <c r="B70" s="23" t="s">
        <v>161</v>
      </c>
      <c r="C70" s="24">
        <v>18</v>
      </c>
      <c r="D70" s="25"/>
      <c r="E70" s="24"/>
      <c r="F70" s="24"/>
      <c r="G70" s="24">
        <v>9</v>
      </c>
      <c r="H70" s="24">
        <v>9</v>
      </c>
      <c r="I70" s="24"/>
      <c r="J70" s="24">
        <v>3.5</v>
      </c>
      <c r="L70" s="10">
        <f t="shared" si="2"/>
        <v>0</v>
      </c>
      <c r="M70" s="30"/>
    </row>
    <row r="71" spans="2:13">
      <c r="B71" s="23" t="s">
        <v>115</v>
      </c>
      <c r="C71" s="24">
        <v>17</v>
      </c>
      <c r="D71" s="25"/>
      <c r="E71" s="24"/>
      <c r="F71" s="24"/>
      <c r="G71" s="24"/>
      <c r="H71" s="24">
        <v>17</v>
      </c>
      <c r="I71" s="24">
        <v>1</v>
      </c>
      <c r="J71" s="24">
        <v>1</v>
      </c>
      <c r="L71" s="10">
        <f t="shared" si="2"/>
        <v>5.8823529411764705E-2</v>
      </c>
      <c r="M71" s="30"/>
    </row>
    <row r="72" spans="2:13">
      <c r="B72" s="23" t="s">
        <v>70</v>
      </c>
      <c r="C72" s="24">
        <v>17</v>
      </c>
      <c r="D72" s="25">
        <v>4</v>
      </c>
      <c r="E72" s="24"/>
      <c r="F72" s="24"/>
      <c r="G72" s="24"/>
      <c r="H72" s="24">
        <v>17</v>
      </c>
      <c r="I72" s="24"/>
      <c r="J72" s="24">
        <v>0.3</v>
      </c>
      <c r="L72" s="10">
        <f t="shared" si="2"/>
        <v>0</v>
      </c>
      <c r="M72" s="30"/>
    </row>
    <row r="73" spans="2:13">
      <c r="B73" s="23" t="s">
        <v>28</v>
      </c>
      <c r="C73" s="24">
        <v>16</v>
      </c>
      <c r="D73" s="25">
        <v>6</v>
      </c>
      <c r="E73" s="24"/>
      <c r="F73" s="24"/>
      <c r="G73" s="24">
        <v>1</v>
      </c>
      <c r="H73" s="24">
        <v>15</v>
      </c>
      <c r="I73" s="24"/>
      <c r="J73" s="24">
        <v>8.5</v>
      </c>
      <c r="L73" s="10">
        <f t="shared" si="2"/>
        <v>0</v>
      </c>
      <c r="M73" s="30"/>
    </row>
    <row r="74" spans="2:13">
      <c r="B74" s="23" t="s">
        <v>61</v>
      </c>
      <c r="C74" s="24">
        <v>16</v>
      </c>
      <c r="D74" s="25">
        <v>3</v>
      </c>
      <c r="E74" s="24"/>
      <c r="F74" s="24"/>
      <c r="G74" s="24"/>
      <c r="H74" s="24">
        <v>16</v>
      </c>
      <c r="I74" s="24"/>
      <c r="J74" s="24">
        <v>1.7</v>
      </c>
      <c r="L74" s="10">
        <f t="shared" si="2"/>
        <v>0</v>
      </c>
      <c r="M74" s="30"/>
    </row>
    <row r="75" spans="2:13">
      <c r="B75" s="23" t="s">
        <v>37</v>
      </c>
      <c r="C75" s="24">
        <v>15</v>
      </c>
      <c r="D75" s="25">
        <v>4</v>
      </c>
      <c r="E75" s="24">
        <v>1</v>
      </c>
      <c r="F75" s="24">
        <v>1</v>
      </c>
      <c r="G75" s="24">
        <v>3</v>
      </c>
      <c r="H75" s="24">
        <v>11</v>
      </c>
      <c r="I75" s="24"/>
      <c r="J75" s="24">
        <v>1.5</v>
      </c>
      <c r="L75" s="10">
        <f t="shared" si="2"/>
        <v>6.6666666666666666E-2</v>
      </c>
      <c r="M75" s="30"/>
    </row>
    <row r="76" spans="2:13">
      <c r="B76" s="23" t="s">
        <v>91</v>
      </c>
      <c r="C76" s="24">
        <v>14</v>
      </c>
      <c r="D76" s="25"/>
      <c r="E76" s="24">
        <v>1</v>
      </c>
      <c r="F76" s="24"/>
      <c r="G76" s="24"/>
      <c r="H76" s="24">
        <v>13</v>
      </c>
      <c r="I76" s="24"/>
      <c r="J76" s="24">
        <v>3.2</v>
      </c>
      <c r="L76" s="10">
        <f t="shared" si="2"/>
        <v>7.1428571428571425E-2</v>
      </c>
      <c r="M76" s="30"/>
    </row>
    <row r="77" spans="2:13">
      <c r="B77" s="23" t="s">
        <v>97</v>
      </c>
      <c r="C77" s="24">
        <v>13</v>
      </c>
      <c r="D77" s="25">
        <v>6</v>
      </c>
      <c r="E77" s="24"/>
      <c r="F77" s="24"/>
      <c r="G77" s="24"/>
      <c r="H77" s="24">
        <v>13</v>
      </c>
      <c r="I77" s="24">
        <v>2</v>
      </c>
      <c r="J77" s="24">
        <v>1.1000000000000001</v>
      </c>
      <c r="L77" s="10">
        <f t="shared" si="2"/>
        <v>0.15384615384615385</v>
      </c>
      <c r="M77" s="30"/>
    </row>
    <row r="78" spans="2:13">
      <c r="B78" s="23" t="s">
        <v>129</v>
      </c>
      <c r="C78" s="24">
        <v>12</v>
      </c>
      <c r="D78" s="25">
        <v>1</v>
      </c>
      <c r="E78" s="24"/>
      <c r="F78" s="24"/>
      <c r="G78" s="24">
        <v>4</v>
      </c>
      <c r="H78" s="24">
        <v>8</v>
      </c>
      <c r="I78" s="24">
        <v>1</v>
      </c>
      <c r="J78" s="24">
        <v>0.1</v>
      </c>
      <c r="L78" s="10">
        <f t="shared" si="2"/>
        <v>8.3333333333333329E-2</v>
      </c>
      <c r="M78" s="30"/>
    </row>
    <row r="79" spans="2:13" ht="21">
      <c r="B79" s="23" t="s">
        <v>88</v>
      </c>
      <c r="C79" s="24">
        <v>11</v>
      </c>
      <c r="D79" s="25">
        <v>4</v>
      </c>
      <c r="E79" s="24"/>
      <c r="F79" s="24"/>
      <c r="G79" s="24"/>
      <c r="H79" s="24">
        <v>11</v>
      </c>
      <c r="I79" s="24"/>
      <c r="J79" s="24">
        <v>3.4</v>
      </c>
      <c r="L79" s="10">
        <f t="shared" si="2"/>
        <v>0</v>
      </c>
      <c r="M79" s="30"/>
    </row>
    <row r="80" spans="2:13">
      <c r="B80" s="23" t="s">
        <v>181</v>
      </c>
      <c r="C80" s="24">
        <v>10</v>
      </c>
      <c r="D80" s="25"/>
      <c r="E80" s="24"/>
      <c r="F80" s="24"/>
      <c r="G80" s="24">
        <v>10</v>
      </c>
      <c r="H80" s="24">
        <v>0</v>
      </c>
      <c r="I80" s="24"/>
      <c r="J80" s="24"/>
      <c r="L80" s="10">
        <f t="shared" si="2"/>
        <v>0</v>
      </c>
      <c r="M80" s="30"/>
    </row>
    <row r="81" spans="2:13">
      <c r="B81" s="23" t="s">
        <v>165</v>
      </c>
      <c r="C81" s="24">
        <v>10</v>
      </c>
      <c r="D81" s="25">
        <v>6</v>
      </c>
      <c r="E81" s="24"/>
      <c r="F81" s="24"/>
      <c r="G81" s="24">
        <v>1</v>
      </c>
      <c r="H81" s="24">
        <v>9</v>
      </c>
      <c r="I81" s="24"/>
      <c r="J81" s="24">
        <v>0.6</v>
      </c>
      <c r="L81" s="10">
        <f t="shared" si="2"/>
        <v>0</v>
      </c>
      <c r="M81" s="30"/>
    </row>
    <row r="82" spans="2:13">
      <c r="B82" s="23" t="s">
        <v>40</v>
      </c>
      <c r="C82" s="24">
        <v>10</v>
      </c>
      <c r="D82" s="25">
        <v>4</v>
      </c>
      <c r="E82" s="24"/>
      <c r="F82" s="24"/>
      <c r="G82" s="24"/>
      <c r="H82" s="24">
        <v>10</v>
      </c>
      <c r="I82" s="24"/>
      <c r="J82" s="24">
        <v>8.3000000000000007</v>
      </c>
      <c r="L82" s="10">
        <f t="shared" si="2"/>
        <v>0</v>
      </c>
      <c r="M82" s="30"/>
    </row>
    <row r="83" spans="2:13" ht="21">
      <c r="B83" s="23" t="s">
        <v>78</v>
      </c>
      <c r="C83" s="24">
        <v>9</v>
      </c>
      <c r="D83" s="25"/>
      <c r="E83" s="24"/>
      <c r="F83" s="24"/>
      <c r="G83" s="24">
        <v>1</v>
      </c>
      <c r="H83" s="24">
        <v>8</v>
      </c>
      <c r="I83" s="24"/>
      <c r="J83" s="24">
        <v>4.3</v>
      </c>
      <c r="L83" s="10">
        <f t="shared" si="2"/>
        <v>0</v>
      </c>
      <c r="M83" s="30"/>
    </row>
    <row r="84" spans="2:13">
      <c r="B84" s="23" t="s">
        <v>98</v>
      </c>
      <c r="C84" s="24">
        <v>9</v>
      </c>
      <c r="D84" s="25"/>
      <c r="E84" s="24"/>
      <c r="F84" s="24"/>
      <c r="G84" s="24"/>
      <c r="H84" s="24">
        <v>9</v>
      </c>
      <c r="I84" s="24"/>
      <c r="J84" s="24">
        <v>0.2</v>
      </c>
      <c r="L84" s="10">
        <f t="shared" si="2"/>
        <v>0</v>
      </c>
      <c r="M84" s="30"/>
    </row>
    <row r="85" spans="2:13">
      <c r="B85" s="23" t="s">
        <v>22</v>
      </c>
      <c r="C85" s="24">
        <v>9</v>
      </c>
      <c r="D85" s="25">
        <v>2</v>
      </c>
      <c r="E85" s="24"/>
      <c r="F85" s="24"/>
      <c r="G85" s="24"/>
      <c r="H85" s="24">
        <v>9</v>
      </c>
      <c r="I85" s="24"/>
      <c r="J85" s="24"/>
      <c r="L85" s="10">
        <f t="shared" si="2"/>
        <v>0</v>
      </c>
      <c r="M85" s="30"/>
    </row>
    <row r="86" spans="2:13">
      <c r="B86" s="23" t="s">
        <v>190</v>
      </c>
      <c r="C86" s="24">
        <v>8</v>
      </c>
      <c r="D86" s="25"/>
      <c r="E86" s="24"/>
      <c r="F86" s="24"/>
      <c r="G86" s="24"/>
      <c r="H86" s="24">
        <v>8</v>
      </c>
      <c r="I86" s="24"/>
      <c r="J86" s="24"/>
      <c r="L86" s="10">
        <f t="shared" si="2"/>
        <v>0</v>
      </c>
      <c r="M86" s="30"/>
    </row>
    <row r="87" spans="2:13">
      <c r="B87" s="23" t="s">
        <v>155</v>
      </c>
      <c r="C87" s="24">
        <v>7</v>
      </c>
      <c r="D87" s="25"/>
      <c r="E87" s="24"/>
      <c r="F87" s="24"/>
      <c r="G87" s="24"/>
      <c r="H87" s="24">
        <v>7</v>
      </c>
      <c r="I87" s="24"/>
      <c r="J87" s="24">
        <v>0.2</v>
      </c>
      <c r="L87" s="10">
        <f t="shared" si="2"/>
        <v>0</v>
      </c>
      <c r="M87" s="30"/>
    </row>
    <row r="88" spans="2:13">
      <c r="B88" s="23" t="s">
        <v>134</v>
      </c>
      <c r="C88" s="24">
        <v>6</v>
      </c>
      <c r="D88" s="25"/>
      <c r="E88" s="24">
        <v>1</v>
      </c>
      <c r="F88" s="24"/>
      <c r="G88" s="24"/>
      <c r="H88" s="24">
        <v>5</v>
      </c>
      <c r="I88" s="24">
        <v>1</v>
      </c>
      <c r="J88" s="24">
        <v>0.2</v>
      </c>
      <c r="L88" s="10">
        <f t="shared" si="2"/>
        <v>0.33333333333333331</v>
      </c>
      <c r="M88" s="30"/>
    </row>
    <row r="89" spans="2:13">
      <c r="B89" s="23" t="s">
        <v>93</v>
      </c>
      <c r="C89" s="24">
        <v>6</v>
      </c>
      <c r="D89" s="25">
        <v>5</v>
      </c>
      <c r="E89" s="24"/>
      <c r="F89" s="24"/>
      <c r="G89" s="24"/>
      <c r="H89" s="24">
        <v>6</v>
      </c>
      <c r="I89" s="24"/>
      <c r="J89" s="24">
        <v>2</v>
      </c>
      <c r="L89" s="10">
        <f t="shared" si="2"/>
        <v>0</v>
      </c>
      <c r="M89" s="30"/>
    </row>
    <row r="90" spans="2:13">
      <c r="B90" s="23" t="s">
        <v>175</v>
      </c>
      <c r="C90" s="24">
        <v>6</v>
      </c>
      <c r="D90" s="25"/>
      <c r="E90" s="24"/>
      <c r="F90" s="24"/>
      <c r="G90" s="24"/>
      <c r="H90" s="24">
        <v>6</v>
      </c>
      <c r="I90" s="24"/>
      <c r="J90" s="24"/>
      <c r="L90" s="10">
        <f t="shared" si="2"/>
        <v>0</v>
      </c>
      <c r="M90" s="30"/>
    </row>
    <row r="91" spans="2:13">
      <c r="B91" s="23" t="s">
        <v>150</v>
      </c>
      <c r="C91" s="24">
        <v>6</v>
      </c>
      <c r="D91" s="25">
        <v>3</v>
      </c>
      <c r="E91" s="24"/>
      <c r="F91" s="24"/>
      <c r="G91" s="24"/>
      <c r="H91" s="24">
        <v>6</v>
      </c>
      <c r="I91" s="24"/>
      <c r="J91" s="24">
        <v>1.5</v>
      </c>
      <c r="L91" s="10">
        <f t="shared" si="2"/>
        <v>0</v>
      </c>
      <c r="M91" s="30"/>
    </row>
    <row r="92" spans="2:13">
      <c r="B92" s="23" t="s">
        <v>85</v>
      </c>
      <c r="C92" s="24">
        <v>5</v>
      </c>
      <c r="D92" s="25"/>
      <c r="E92" s="24"/>
      <c r="F92" s="24"/>
      <c r="G92" s="24">
        <v>1</v>
      </c>
      <c r="H92" s="24">
        <v>4</v>
      </c>
      <c r="I92" s="24"/>
      <c r="J92" s="24">
        <v>0.3</v>
      </c>
      <c r="L92" s="10">
        <f t="shared" si="2"/>
        <v>0</v>
      </c>
      <c r="M92" s="30"/>
    </row>
    <row r="93" spans="2:13" ht="21">
      <c r="B93" s="23" t="s">
        <v>124</v>
      </c>
      <c r="C93" s="24">
        <v>5</v>
      </c>
      <c r="D93" s="25"/>
      <c r="E93" s="24"/>
      <c r="F93" s="24"/>
      <c r="G93" s="24"/>
      <c r="H93" s="24">
        <v>5</v>
      </c>
      <c r="I93" s="24"/>
      <c r="J93" s="24">
        <v>0.5</v>
      </c>
      <c r="L93" s="10">
        <f t="shared" si="2"/>
        <v>0</v>
      </c>
      <c r="M93" s="30"/>
    </row>
    <row r="94" spans="2:13">
      <c r="B94" s="23" t="s">
        <v>38</v>
      </c>
      <c r="C94" s="24">
        <v>5</v>
      </c>
      <c r="D94" s="25"/>
      <c r="E94" s="24"/>
      <c r="F94" s="24"/>
      <c r="G94" s="24"/>
      <c r="H94" s="24">
        <v>5</v>
      </c>
      <c r="I94" s="24"/>
      <c r="J94" s="24">
        <v>1</v>
      </c>
      <c r="L94" s="10">
        <f t="shared" si="2"/>
        <v>0</v>
      </c>
      <c r="M94" s="30"/>
    </row>
    <row r="95" spans="2:13">
      <c r="B95" s="23" t="s">
        <v>114</v>
      </c>
      <c r="C95" s="24">
        <v>5</v>
      </c>
      <c r="D95" s="25"/>
      <c r="E95" s="24"/>
      <c r="F95" s="24"/>
      <c r="G95" s="24"/>
      <c r="H95" s="24">
        <v>5</v>
      </c>
      <c r="I95" s="24">
        <v>1</v>
      </c>
      <c r="J95" s="24">
        <v>0.7</v>
      </c>
      <c r="L95" s="10">
        <f t="shared" si="2"/>
        <v>0.2</v>
      </c>
      <c r="M95" s="30"/>
    </row>
    <row r="96" spans="2:13">
      <c r="B96" s="23" t="s">
        <v>36</v>
      </c>
      <c r="C96" s="24">
        <v>4</v>
      </c>
      <c r="D96" s="25">
        <v>1</v>
      </c>
      <c r="E96" s="24"/>
      <c r="F96" s="24"/>
      <c r="G96" s="24"/>
      <c r="H96" s="24">
        <v>4</v>
      </c>
      <c r="I96" s="24"/>
      <c r="J96" s="24"/>
      <c r="L96" s="10">
        <f t="shared" si="2"/>
        <v>0</v>
      </c>
      <c r="M96" s="30"/>
    </row>
    <row r="97" spans="2:13">
      <c r="B97" s="23" t="s">
        <v>158</v>
      </c>
      <c r="C97" s="24">
        <v>4</v>
      </c>
      <c r="D97" s="25">
        <v>3</v>
      </c>
      <c r="E97" s="24"/>
      <c r="F97" s="24"/>
      <c r="G97" s="24"/>
      <c r="H97" s="24">
        <v>4</v>
      </c>
      <c r="I97" s="24"/>
      <c r="J97" s="24"/>
      <c r="L97" s="10">
        <f t="shared" si="2"/>
        <v>0</v>
      </c>
      <c r="M97" s="30"/>
    </row>
    <row r="98" spans="2:13">
      <c r="B98" s="23" t="s">
        <v>39</v>
      </c>
      <c r="C98" s="24">
        <v>3</v>
      </c>
      <c r="D98" s="25"/>
      <c r="E98" s="24"/>
      <c r="F98" s="24"/>
      <c r="G98" s="24"/>
      <c r="H98" s="24">
        <v>3</v>
      </c>
      <c r="I98" s="24"/>
      <c r="J98" s="24">
        <v>1.1000000000000001</v>
      </c>
      <c r="L98" s="10">
        <f t="shared" si="2"/>
        <v>0</v>
      </c>
      <c r="M98" s="30"/>
    </row>
    <row r="99" spans="2:13">
      <c r="B99" s="23" t="s">
        <v>167</v>
      </c>
      <c r="C99" s="24">
        <v>3</v>
      </c>
      <c r="D99" s="25">
        <v>1</v>
      </c>
      <c r="E99" s="24"/>
      <c r="F99" s="24"/>
      <c r="G99" s="24">
        <v>1</v>
      </c>
      <c r="H99" s="24">
        <v>2</v>
      </c>
      <c r="I99" s="24"/>
      <c r="J99" s="24">
        <v>0.1</v>
      </c>
      <c r="L99" s="10">
        <f t="shared" ref="L99:L129" si="3">(E99+I99)/C99</f>
        <v>0</v>
      </c>
      <c r="M99" s="30"/>
    </row>
    <row r="100" spans="2:13">
      <c r="B100" s="23" t="s">
        <v>137</v>
      </c>
      <c r="C100" s="24">
        <v>3</v>
      </c>
      <c r="D100" s="25">
        <v>2</v>
      </c>
      <c r="E100" s="24"/>
      <c r="F100" s="24"/>
      <c r="G100" s="24"/>
      <c r="H100" s="24">
        <v>3</v>
      </c>
      <c r="I100" s="24"/>
      <c r="J100" s="24">
        <v>0.1</v>
      </c>
      <c r="L100" s="10">
        <f t="shared" si="3"/>
        <v>0</v>
      </c>
      <c r="M100" s="30"/>
    </row>
    <row r="101" spans="2:13">
      <c r="B101" s="23" t="s">
        <v>141</v>
      </c>
      <c r="C101" s="24">
        <v>3</v>
      </c>
      <c r="D101" s="25"/>
      <c r="E101" s="24"/>
      <c r="F101" s="24"/>
      <c r="G101" s="24"/>
      <c r="H101" s="24">
        <v>3</v>
      </c>
      <c r="I101" s="24"/>
      <c r="J101" s="24"/>
      <c r="L101" s="10">
        <f t="shared" si="3"/>
        <v>0</v>
      </c>
      <c r="M101" s="30"/>
    </row>
    <row r="102" spans="2:13">
      <c r="B102" s="23" t="s">
        <v>144</v>
      </c>
      <c r="C102" s="24">
        <v>3</v>
      </c>
      <c r="D102" s="25">
        <v>1</v>
      </c>
      <c r="E102" s="24"/>
      <c r="F102" s="24"/>
      <c r="G102" s="24"/>
      <c r="H102" s="24">
        <v>3</v>
      </c>
      <c r="I102" s="24"/>
      <c r="J102" s="24">
        <v>0.3</v>
      </c>
      <c r="L102" s="10">
        <f t="shared" si="3"/>
        <v>0</v>
      </c>
      <c r="M102" s="30"/>
    </row>
    <row r="103" spans="2:13" ht="21">
      <c r="B103" s="23" t="s">
        <v>160</v>
      </c>
      <c r="C103" s="24">
        <v>3</v>
      </c>
      <c r="D103" s="25">
        <v>1</v>
      </c>
      <c r="E103" s="24"/>
      <c r="F103" s="24"/>
      <c r="G103" s="24"/>
      <c r="H103" s="24">
        <v>3</v>
      </c>
      <c r="I103" s="24"/>
      <c r="J103" s="24"/>
      <c r="L103" s="10">
        <f t="shared" si="3"/>
        <v>0</v>
      </c>
      <c r="M103" s="30"/>
    </row>
    <row r="104" spans="2:13">
      <c r="B104" s="23" t="s">
        <v>96</v>
      </c>
      <c r="C104" s="24">
        <v>3</v>
      </c>
      <c r="D104" s="25"/>
      <c r="E104" s="24"/>
      <c r="F104" s="24"/>
      <c r="G104" s="24"/>
      <c r="H104" s="24">
        <v>3</v>
      </c>
      <c r="I104" s="24"/>
      <c r="J104" s="24">
        <v>0.3</v>
      </c>
      <c r="L104" s="10">
        <f t="shared" si="3"/>
        <v>0</v>
      </c>
      <c r="M104" s="30"/>
    </row>
    <row r="105" spans="2:13">
      <c r="B105" s="23" t="s">
        <v>169</v>
      </c>
      <c r="C105" s="24">
        <v>3</v>
      </c>
      <c r="D105" s="25"/>
      <c r="E105" s="24"/>
      <c r="F105" s="24"/>
      <c r="G105" s="24"/>
      <c r="H105" s="24">
        <v>3</v>
      </c>
      <c r="I105" s="24"/>
      <c r="J105" s="24"/>
      <c r="L105" s="10">
        <f t="shared" si="3"/>
        <v>0</v>
      </c>
      <c r="M105" s="30"/>
    </row>
    <row r="106" spans="2:13">
      <c r="B106" s="23" t="s">
        <v>140</v>
      </c>
      <c r="C106" s="24">
        <v>2</v>
      </c>
      <c r="D106" s="25"/>
      <c r="E106" s="24"/>
      <c r="F106" s="24"/>
      <c r="G106" s="24"/>
      <c r="H106" s="24">
        <v>2</v>
      </c>
      <c r="I106" s="24"/>
      <c r="J106" s="24"/>
      <c r="L106" s="10">
        <f t="shared" si="3"/>
        <v>0</v>
      </c>
      <c r="M106" s="30"/>
    </row>
    <row r="107" spans="2:13">
      <c r="B107" s="23" t="s">
        <v>156</v>
      </c>
      <c r="C107" s="24">
        <v>2</v>
      </c>
      <c r="D107" s="25"/>
      <c r="E107" s="24"/>
      <c r="F107" s="24"/>
      <c r="G107" s="24"/>
      <c r="H107" s="24">
        <v>2</v>
      </c>
      <c r="I107" s="24"/>
      <c r="J107" s="24">
        <v>0.1</v>
      </c>
      <c r="L107" s="10">
        <f t="shared" si="3"/>
        <v>0</v>
      </c>
      <c r="M107" s="30"/>
    </row>
    <row r="108" spans="2:13">
      <c r="B108" s="23" t="s">
        <v>152</v>
      </c>
      <c r="C108" s="24">
        <v>2</v>
      </c>
      <c r="D108" s="25"/>
      <c r="E108" s="24"/>
      <c r="F108" s="24"/>
      <c r="G108" s="24"/>
      <c r="H108" s="24">
        <v>2</v>
      </c>
      <c r="I108" s="24"/>
      <c r="J108" s="24">
        <v>0.1</v>
      </c>
      <c r="L108" s="10">
        <f t="shared" si="3"/>
        <v>0</v>
      </c>
      <c r="M108" s="30"/>
    </row>
    <row r="109" spans="2:13">
      <c r="B109" s="23" t="s">
        <v>17</v>
      </c>
      <c r="C109" s="24">
        <v>2</v>
      </c>
      <c r="D109" s="25"/>
      <c r="E109" s="24"/>
      <c r="F109" s="24"/>
      <c r="G109" s="24"/>
      <c r="H109" s="24">
        <v>2</v>
      </c>
      <c r="I109" s="24"/>
      <c r="J109" s="24"/>
      <c r="L109" s="10">
        <f t="shared" si="3"/>
        <v>0</v>
      </c>
      <c r="M109" s="30"/>
    </row>
    <row r="110" spans="2:13">
      <c r="B110" s="23" t="s">
        <v>166</v>
      </c>
      <c r="C110" s="24">
        <v>2</v>
      </c>
      <c r="D110" s="25">
        <v>2</v>
      </c>
      <c r="E110" s="24"/>
      <c r="F110" s="24"/>
      <c r="G110" s="24"/>
      <c r="H110" s="24">
        <v>2</v>
      </c>
      <c r="I110" s="24"/>
      <c r="J110" s="24">
        <v>0.1</v>
      </c>
      <c r="L110" s="10">
        <f t="shared" si="3"/>
        <v>0</v>
      </c>
      <c r="M110" s="30"/>
    </row>
    <row r="111" spans="2:13">
      <c r="B111" s="23" t="s">
        <v>162</v>
      </c>
      <c r="C111" s="24">
        <v>2</v>
      </c>
      <c r="D111" s="25"/>
      <c r="E111" s="24"/>
      <c r="F111" s="24"/>
      <c r="G111" s="24"/>
      <c r="H111" s="24">
        <v>2</v>
      </c>
      <c r="I111" s="24"/>
      <c r="J111" s="24">
        <v>0.2</v>
      </c>
      <c r="L111" s="10">
        <f t="shared" si="3"/>
        <v>0</v>
      </c>
      <c r="M111" s="30"/>
    </row>
    <row r="112" spans="2:13">
      <c r="B112" s="23" t="s">
        <v>121</v>
      </c>
      <c r="C112" s="24">
        <v>2</v>
      </c>
      <c r="D112" s="25"/>
      <c r="E112" s="24"/>
      <c r="F112" s="24"/>
      <c r="G112" s="24"/>
      <c r="H112" s="24">
        <v>2</v>
      </c>
      <c r="I112" s="24"/>
      <c r="J112" s="24">
        <v>0.7</v>
      </c>
      <c r="L112" s="10">
        <f t="shared" si="3"/>
        <v>0</v>
      </c>
      <c r="M112" s="30"/>
    </row>
    <row r="113" spans="2:13">
      <c r="B113" s="23" t="s">
        <v>182</v>
      </c>
      <c r="C113" s="24">
        <v>2</v>
      </c>
      <c r="D113" s="25"/>
      <c r="E113" s="24"/>
      <c r="F113" s="24"/>
      <c r="G113" s="24"/>
      <c r="H113" s="24">
        <v>2</v>
      </c>
      <c r="I113" s="24"/>
      <c r="J113" s="24"/>
      <c r="L113" s="10">
        <f t="shared" si="3"/>
        <v>0</v>
      </c>
      <c r="M113" s="30"/>
    </row>
    <row r="114" spans="2:13">
      <c r="B114" s="23" t="s">
        <v>138</v>
      </c>
      <c r="C114" s="24">
        <v>1</v>
      </c>
      <c r="D114" s="25">
        <v>1</v>
      </c>
      <c r="E114" s="24">
        <v>1</v>
      </c>
      <c r="F114" s="24">
        <v>1</v>
      </c>
      <c r="G114" s="24"/>
      <c r="H114" s="24">
        <v>0</v>
      </c>
      <c r="I114" s="24"/>
      <c r="J114" s="24"/>
      <c r="L114" s="10">
        <f t="shared" si="3"/>
        <v>1</v>
      </c>
      <c r="M114" s="30"/>
    </row>
    <row r="115" spans="2:13">
      <c r="B115" s="23" t="s">
        <v>154</v>
      </c>
      <c r="C115" s="24">
        <v>1</v>
      </c>
      <c r="D115" s="25"/>
      <c r="E115" s="24"/>
      <c r="F115" s="24"/>
      <c r="G115" s="24"/>
      <c r="H115" s="24">
        <v>1</v>
      </c>
      <c r="I115" s="24"/>
      <c r="J115" s="24"/>
      <c r="L115" s="10">
        <f t="shared" si="3"/>
        <v>0</v>
      </c>
      <c r="M115" s="30"/>
    </row>
    <row r="116" spans="2:13">
      <c r="B116" s="23" t="s">
        <v>157</v>
      </c>
      <c r="C116" s="24">
        <v>1</v>
      </c>
      <c r="D116" s="25"/>
      <c r="E116" s="24"/>
      <c r="F116" s="24"/>
      <c r="G116" s="24"/>
      <c r="H116" s="24">
        <v>1</v>
      </c>
      <c r="I116" s="24"/>
      <c r="J116" s="24">
        <v>0.1</v>
      </c>
      <c r="L116" s="10">
        <f t="shared" si="3"/>
        <v>0</v>
      </c>
      <c r="M116" s="30"/>
    </row>
    <row r="117" spans="2:13">
      <c r="B117" s="23" t="s">
        <v>173</v>
      </c>
      <c r="C117" s="24">
        <v>1</v>
      </c>
      <c r="D117" s="25"/>
      <c r="E117" s="24"/>
      <c r="F117" s="24"/>
      <c r="G117" s="24"/>
      <c r="H117" s="24">
        <v>1</v>
      </c>
      <c r="I117" s="24"/>
      <c r="J117" s="24"/>
      <c r="L117" s="10">
        <f t="shared" si="3"/>
        <v>0</v>
      </c>
      <c r="M117" s="30"/>
    </row>
    <row r="118" spans="2:13">
      <c r="B118" s="23" t="s">
        <v>94</v>
      </c>
      <c r="C118" s="24">
        <v>1</v>
      </c>
      <c r="D118" s="25"/>
      <c r="E118" s="24"/>
      <c r="F118" s="24"/>
      <c r="G118" s="24">
        <v>1</v>
      </c>
      <c r="H118" s="24">
        <v>0</v>
      </c>
      <c r="I118" s="24"/>
      <c r="J118" s="24"/>
      <c r="L118" s="10">
        <f t="shared" si="3"/>
        <v>0</v>
      </c>
      <c r="M118" s="30"/>
    </row>
    <row r="119" spans="2:13">
      <c r="B119" s="23" t="s">
        <v>215</v>
      </c>
      <c r="C119" s="24">
        <v>1</v>
      </c>
      <c r="D119" s="25"/>
      <c r="E119" s="24"/>
      <c r="F119" s="24"/>
      <c r="G119" s="24"/>
      <c r="H119" s="24">
        <v>1</v>
      </c>
      <c r="I119" s="24"/>
      <c r="J119" s="24"/>
      <c r="L119" s="10">
        <f t="shared" si="3"/>
        <v>0</v>
      </c>
      <c r="M119" s="30"/>
    </row>
    <row r="120" spans="2:13">
      <c r="B120" s="23" t="s">
        <v>163</v>
      </c>
      <c r="C120" s="24">
        <v>1</v>
      </c>
      <c r="D120" s="25"/>
      <c r="E120" s="24"/>
      <c r="F120" s="24"/>
      <c r="G120" s="24"/>
      <c r="H120" s="24">
        <v>1</v>
      </c>
      <c r="I120" s="24"/>
      <c r="J120" s="24"/>
      <c r="L120" s="10">
        <f t="shared" si="3"/>
        <v>0</v>
      </c>
      <c r="M120" s="30"/>
    </row>
    <row r="121" spans="2:13">
      <c r="B121" s="23" t="s">
        <v>168</v>
      </c>
      <c r="C121" s="24">
        <v>1</v>
      </c>
      <c r="D121" s="25"/>
      <c r="E121" s="24"/>
      <c r="F121" s="24"/>
      <c r="G121" s="24"/>
      <c r="H121" s="24">
        <v>1</v>
      </c>
      <c r="I121" s="24"/>
      <c r="J121" s="24"/>
      <c r="L121" s="10">
        <f t="shared" si="3"/>
        <v>0</v>
      </c>
      <c r="M121" s="30"/>
    </row>
    <row r="122" spans="2:13" ht="21">
      <c r="B122" s="23" t="s">
        <v>71</v>
      </c>
      <c r="C122" s="24">
        <v>1</v>
      </c>
      <c r="D122" s="25"/>
      <c r="E122" s="24"/>
      <c r="F122" s="24"/>
      <c r="G122" s="24"/>
      <c r="H122" s="24">
        <v>1</v>
      </c>
      <c r="I122" s="24"/>
      <c r="J122" s="24"/>
      <c r="L122" s="10">
        <f t="shared" si="3"/>
        <v>0</v>
      </c>
      <c r="M122" s="30"/>
    </row>
    <row r="123" spans="2:13">
      <c r="B123" s="23" t="s">
        <v>26</v>
      </c>
      <c r="C123" s="24">
        <v>1</v>
      </c>
      <c r="D123" s="25"/>
      <c r="E123" s="24"/>
      <c r="F123" s="24"/>
      <c r="G123" s="24">
        <v>1</v>
      </c>
      <c r="H123" s="24">
        <v>0</v>
      </c>
      <c r="I123" s="24"/>
      <c r="J123" s="24"/>
      <c r="L123" s="10">
        <f t="shared" si="3"/>
        <v>0</v>
      </c>
      <c r="M123" s="30"/>
    </row>
    <row r="124" spans="2:13">
      <c r="B124" s="23" t="s">
        <v>207</v>
      </c>
      <c r="C124" s="24">
        <v>1</v>
      </c>
      <c r="D124" s="25"/>
      <c r="E124" s="24"/>
      <c r="F124" s="24"/>
      <c r="G124" s="24"/>
      <c r="H124" s="24">
        <v>1</v>
      </c>
      <c r="I124" s="24"/>
      <c r="J124" s="24"/>
      <c r="L124" s="10">
        <f t="shared" si="3"/>
        <v>0</v>
      </c>
      <c r="M124" s="30"/>
    </row>
    <row r="125" spans="2:13">
      <c r="B125" s="23" t="s">
        <v>194</v>
      </c>
      <c r="C125" s="24">
        <v>1</v>
      </c>
      <c r="D125" s="25"/>
      <c r="E125" s="24"/>
      <c r="F125" s="24"/>
      <c r="G125" s="24"/>
      <c r="H125" s="24">
        <v>1</v>
      </c>
      <c r="I125" s="24"/>
      <c r="J125" s="24">
        <v>0.3</v>
      </c>
      <c r="L125" s="10">
        <f t="shared" si="3"/>
        <v>0</v>
      </c>
      <c r="M125" s="30"/>
    </row>
    <row r="126" spans="2:13">
      <c r="B126" s="23" t="s">
        <v>212</v>
      </c>
      <c r="C126" s="24">
        <v>1</v>
      </c>
      <c r="D126" s="25"/>
      <c r="E126" s="24"/>
      <c r="F126" s="24"/>
      <c r="G126" s="24"/>
      <c r="H126" s="24">
        <v>1</v>
      </c>
      <c r="I126" s="24"/>
      <c r="J126" s="24"/>
      <c r="L126" s="10">
        <f t="shared" si="3"/>
        <v>0</v>
      </c>
      <c r="M126" s="30"/>
    </row>
    <row r="127" spans="2:13" ht="21">
      <c r="B127" s="23" t="s">
        <v>208</v>
      </c>
      <c r="C127" s="24">
        <v>1</v>
      </c>
      <c r="D127" s="25"/>
      <c r="E127" s="24"/>
      <c r="F127" s="24"/>
      <c r="G127" s="24"/>
      <c r="H127" s="24">
        <v>1</v>
      </c>
      <c r="I127" s="24"/>
      <c r="J127" s="24"/>
      <c r="L127" s="10">
        <f t="shared" si="3"/>
        <v>0</v>
      </c>
      <c r="M127" s="30"/>
    </row>
    <row r="128" spans="2:13">
      <c r="B128" s="23" t="s">
        <v>180</v>
      </c>
      <c r="C128" s="24">
        <v>1</v>
      </c>
      <c r="D128" s="25"/>
      <c r="E128" s="24"/>
      <c r="F128" s="24"/>
      <c r="G128" s="24"/>
      <c r="H128" s="24">
        <v>1</v>
      </c>
      <c r="I128" s="24"/>
      <c r="J128" s="24">
        <v>0.1</v>
      </c>
      <c r="L128" s="10">
        <f t="shared" si="3"/>
        <v>0</v>
      </c>
      <c r="M128" s="30"/>
    </row>
    <row r="129" spans="1:13" ht="21">
      <c r="B129" s="23" t="s">
        <v>108</v>
      </c>
      <c r="C129" s="24">
        <v>1</v>
      </c>
      <c r="D129" s="25">
        <v>1</v>
      </c>
      <c r="E129" s="24"/>
      <c r="F129" s="24"/>
      <c r="G129" s="24"/>
      <c r="H129" s="24">
        <v>1</v>
      </c>
      <c r="I129" s="24"/>
      <c r="J129" s="24">
        <v>0.7</v>
      </c>
      <c r="L129" s="10">
        <f t="shared" si="3"/>
        <v>0</v>
      </c>
      <c r="M129" s="30"/>
    </row>
    <row r="130" spans="1:13">
      <c r="B130" s="23" t="s">
        <v>87</v>
      </c>
      <c r="C130" s="24">
        <v>1</v>
      </c>
      <c r="D130" s="25"/>
      <c r="E130" s="24"/>
      <c r="F130" s="24"/>
      <c r="G130" s="24"/>
      <c r="H130" s="24">
        <v>1</v>
      </c>
      <c r="I130" s="24"/>
      <c r="J130" s="24"/>
      <c r="L130" s="10"/>
      <c r="M130" s="30"/>
    </row>
    <row r="131" spans="1:13">
      <c r="B131" s="23"/>
      <c r="C131" s="24"/>
      <c r="D131" s="25"/>
      <c r="E131" s="24"/>
      <c r="F131" s="24"/>
      <c r="G131" s="24"/>
      <c r="H131" s="24"/>
      <c r="I131" s="24"/>
      <c r="J131" s="24"/>
      <c r="L131" s="10"/>
      <c r="M131" s="30"/>
    </row>
    <row r="132" spans="1:13">
      <c r="A132" t="s">
        <v>227</v>
      </c>
      <c r="C132" s="6">
        <f t="shared" ref="C132:I132" si="4">SUM(C3:C131)</f>
        <v>134560</v>
      </c>
      <c r="D132" s="6">
        <f t="shared" si="4"/>
        <v>8346</v>
      </c>
      <c r="E132" s="6">
        <f t="shared" si="4"/>
        <v>4972</v>
      </c>
      <c r="F132" s="6">
        <f t="shared" si="4"/>
        <v>344</v>
      </c>
      <c r="G132" s="6">
        <f t="shared" si="4"/>
        <v>68947</v>
      </c>
      <c r="H132" s="6">
        <f t="shared" si="4"/>
        <v>60641</v>
      </c>
      <c r="I132" s="6">
        <f t="shared" si="4"/>
        <v>5994</v>
      </c>
      <c r="J132" s="6"/>
      <c r="L132" s="10">
        <f t="shared" ref="L132:L133" si="5">(E132+I132)/C132</f>
        <v>8.1495243757431626E-2</v>
      </c>
      <c r="M132" s="30"/>
    </row>
    <row r="133" spans="1:13">
      <c r="A133" t="s">
        <v>229</v>
      </c>
      <c r="C133" s="6">
        <f t="shared" ref="C133:I133" si="6">SUM(C4:C19)</f>
        <v>49559</v>
      </c>
      <c r="D133" s="6">
        <f t="shared" si="6"/>
        <v>7610</v>
      </c>
      <c r="E133" s="6">
        <f t="shared" si="6"/>
        <v>1758</v>
      </c>
      <c r="F133" s="6">
        <f t="shared" si="6"/>
        <v>330</v>
      </c>
      <c r="G133" s="6">
        <f t="shared" si="6"/>
        <v>5594</v>
      </c>
      <c r="H133" s="6">
        <f t="shared" si="6"/>
        <v>42207</v>
      </c>
      <c r="I133" s="6">
        <f t="shared" si="6"/>
        <v>1672</v>
      </c>
      <c r="J133" s="6"/>
      <c r="L133" s="10">
        <f t="shared" si="5"/>
        <v>6.9210436045925056E-2</v>
      </c>
      <c r="M133" s="30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7EDB9-9FFB-4B9F-AFD2-48901EB7D6DC}">
  <dimension ref="A1:L37"/>
  <sheetViews>
    <sheetView zoomScale="90" zoomScaleNormal="90" workbookViewId="0">
      <pane xSplit="2" ySplit="1" topLeftCell="C2" activePane="bottomRight" state="frozen"/>
      <selection pane="bottomRight" activeCell="C2" sqref="C2"/>
      <selection pane="bottomLeft" activeCell="A2" sqref="A2"/>
      <selection pane="topRight" activeCell="C1" sqref="C1"/>
    </sheetView>
  </sheetViews>
  <sheetFormatPr defaultRowHeight="14.45"/>
  <cols>
    <col min="2" max="2" width="11.5703125" customWidth="1"/>
    <col min="3" max="4" width="10.5703125" customWidth="1"/>
    <col min="5" max="5" width="11.42578125" customWidth="1"/>
    <col min="6" max="6" width="11.28515625" customWidth="1"/>
    <col min="7" max="7" width="15.42578125" customWidth="1"/>
    <col min="8" max="8" width="11.5703125" customWidth="1"/>
    <col min="9" max="9" width="13.42578125" customWidth="1"/>
    <col min="10" max="10" width="25" customWidth="1"/>
    <col min="12" max="12" width="31.42578125" customWidth="1"/>
  </cols>
  <sheetData>
    <row r="1" spans="2:12" s="31" customFormat="1"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L1" s="40" t="s">
        <v>13</v>
      </c>
    </row>
    <row r="2" spans="2:12" ht="15" thickBot="1">
      <c r="L2" s="8"/>
    </row>
    <row r="3" spans="2:12" ht="15" thickBot="1">
      <c r="B3" s="17" t="s">
        <v>147</v>
      </c>
      <c r="C3" s="1">
        <v>80790</v>
      </c>
      <c r="D3" s="14">
        <v>12</v>
      </c>
      <c r="E3" s="1">
        <v>3158</v>
      </c>
      <c r="F3" s="3"/>
      <c r="G3" s="1">
        <v>61616</v>
      </c>
      <c r="H3" s="1">
        <v>16016</v>
      </c>
      <c r="I3" s="1">
        <v>4492</v>
      </c>
      <c r="J3" s="4">
        <v>56.1</v>
      </c>
      <c r="L3" s="10">
        <f>(E3+I3)/C3</f>
        <v>9.4689936873375416E-2</v>
      </c>
    </row>
    <row r="4" spans="2:12" ht="15" thickBot="1">
      <c r="B4" s="18" t="s">
        <v>62</v>
      </c>
      <c r="C4" s="15">
        <v>12462</v>
      </c>
      <c r="D4" s="14">
        <v>2313</v>
      </c>
      <c r="E4" s="16">
        <v>827</v>
      </c>
      <c r="F4" s="3">
        <v>196</v>
      </c>
      <c r="G4" s="15">
        <v>1045</v>
      </c>
      <c r="H4" s="15">
        <v>10590</v>
      </c>
      <c r="I4" s="15">
        <v>1028</v>
      </c>
      <c r="J4" s="16">
        <v>206.1</v>
      </c>
      <c r="L4" s="10">
        <f t="shared" ref="L4:L31" si="0">(E4+I4)/C4</f>
        <v>0.14885251163537153</v>
      </c>
    </row>
    <row r="5" spans="2:12" ht="15" thickBot="1">
      <c r="B5" s="17" t="s">
        <v>99</v>
      </c>
      <c r="C5" s="1">
        <v>9000</v>
      </c>
      <c r="D5" s="2">
        <v>958</v>
      </c>
      <c r="E5" s="4">
        <v>354</v>
      </c>
      <c r="F5" s="3">
        <v>63</v>
      </c>
      <c r="G5" s="1">
        <v>2959</v>
      </c>
      <c r="H5" s="1">
        <v>5687</v>
      </c>
      <c r="I5" s="4"/>
      <c r="J5" s="4">
        <v>107.2</v>
      </c>
      <c r="L5" s="10">
        <f t="shared" si="0"/>
        <v>3.9333333333333331E-2</v>
      </c>
    </row>
    <row r="6" spans="2:12" ht="15" thickBot="1">
      <c r="B6" s="17" t="s">
        <v>29</v>
      </c>
      <c r="C6" s="1">
        <v>7755</v>
      </c>
      <c r="D6" s="2">
        <v>242</v>
      </c>
      <c r="E6" s="4">
        <v>60</v>
      </c>
      <c r="F6" s="3"/>
      <c r="G6" s="4">
        <v>288</v>
      </c>
      <c r="H6" s="1">
        <v>7407</v>
      </c>
      <c r="I6" s="4">
        <v>54</v>
      </c>
      <c r="J6" s="4">
        <v>151.30000000000001</v>
      </c>
      <c r="L6" s="10">
        <f t="shared" si="0"/>
        <v>1.4700193423597678E-2</v>
      </c>
    </row>
    <row r="7" spans="2:12" ht="15" thickBot="1">
      <c r="B7" s="17" t="s">
        <v>95</v>
      </c>
      <c r="C7" s="1">
        <v>2281</v>
      </c>
      <c r="D7" s="2">
        <v>497</v>
      </c>
      <c r="E7" s="4">
        <v>48</v>
      </c>
      <c r="F7" s="3">
        <v>15</v>
      </c>
      <c r="G7" s="4">
        <v>12</v>
      </c>
      <c r="H7" s="1">
        <v>2221</v>
      </c>
      <c r="I7" s="4">
        <v>105</v>
      </c>
      <c r="J7" s="4">
        <v>34.9</v>
      </c>
      <c r="L7" s="10">
        <f t="shared" si="0"/>
        <v>6.7075843928101717E-2</v>
      </c>
    </row>
    <row r="8" spans="2:12" s="11" customFormat="1" ht="15" thickBot="1">
      <c r="B8" s="5" t="s">
        <v>79</v>
      </c>
      <c r="C8" s="1">
        <v>2277</v>
      </c>
      <c r="D8" s="2">
        <v>582</v>
      </c>
      <c r="E8" s="4">
        <v>55</v>
      </c>
      <c r="F8" s="3">
        <v>19</v>
      </c>
      <c r="G8" s="4">
        <v>183</v>
      </c>
      <c r="H8" s="1">
        <v>2039</v>
      </c>
      <c r="I8" s="4">
        <v>126</v>
      </c>
      <c r="J8" s="4">
        <v>48.7</v>
      </c>
      <c r="L8" s="10">
        <f t="shared" si="0"/>
        <v>7.9490557751427313E-2</v>
      </c>
    </row>
    <row r="9" spans="2:12" ht="15" thickBot="1">
      <c r="B9" s="19" t="s">
        <v>52</v>
      </c>
      <c r="C9" s="1">
        <v>1908</v>
      </c>
      <c r="D9" s="4">
        <v>343</v>
      </c>
      <c r="E9" s="4">
        <v>3</v>
      </c>
      <c r="F9" s="4">
        <v>1</v>
      </c>
      <c r="G9" s="4">
        <v>25</v>
      </c>
      <c r="H9" s="1">
        <v>1880</v>
      </c>
      <c r="I9" s="4">
        <v>9</v>
      </c>
      <c r="J9" s="4">
        <v>22.8</v>
      </c>
      <c r="L9" s="10">
        <f t="shared" si="0"/>
        <v>6.2893081761006293E-3</v>
      </c>
    </row>
    <row r="10" spans="2:12" ht="15" thickBot="1">
      <c r="B10" s="17" t="s">
        <v>73</v>
      </c>
      <c r="C10" s="1">
        <v>1289</v>
      </c>
      <c r="D10" s="2">
        <v>295</v>
      </c>
      <c r="E10" s="4">
        <v>38</v>
      </c>
      <c r="F10" s="3">
        <v>8</v>
      </c>
      <c r="G10" s="4">
        <v>15</v>
      </c>
      <c r="H10" s="1">
        <v>1236</v>
      </c>
      <c r="I10" s="4">
        <v>10</v>
      </c>
      <c r="J10" s="4">
        <v>3.9</v>
      </c>
      <c r="L10" s="10">
        <f t="shared" si="0"/>
        <v>3.7238169123351435E-2</v>
      </c>
    </row>
    <row r="11" spans="2:12" ht="21.6" thickBot="1">
      <c r="B11" s="5" t="s">
        <v>151</v>
      </c>
      <c r="C11" s="4">
        <v>696</v>
      </c>
      <c r="D11" s="2"/>
      <c r="E11" s="4">
        <v>7</v>
      </c>
      <c r="F11" s="3"/>
      <c r="G11" s="4">
        <v>325</v>
      </c>
      <c r="H11" s="4">
        <v>364</v>
      </c>
      <c r="I11" s="4">
        <v>32</v>
      </c>
      <c r="J11" s="4"/>
      <c r="L11" s="10">
        <f t="shared" si="0"/>
        <v>5.6034482758620691E-2</v>
      </c>
    </row>
    <row r="12" spans="2:12" ht="15" thickBot="1">
      <c r="B12" s="5" t="s">
        <v>46</v>
      </c>
      <c r="C12" s="4">
        <v>652</v>
      </c>
      <c r="D12" s="2">
        <v>155</v>
      </c>
      <c r="E12" s="4">
        <v>4</v>
      </c>
      <c r="F12" s="4">
        <v>1</v>
      </c>
      <c r="G12" s="4">
        <v>4</v>
      </c>
      <c r="H12" s="4">
        <v>644</v>
      </c>
      <c r="I12" s="4"/>
      <c r="J12" s="4">
        <v>75.3</v>
      </c>
      <c r="L12" s="10">
        <f t="shared" si="0"/>
        <v>6.1349693251533744E-3</v>
      </c>
    </row>
    <row r="13" spans="2:12" ht="15" thickBot="1">
      <c r="B13" s="5" t="s">
        <v>105</v>
      </c>
      <c r="C13" s="4">
        <v>639</v>
      </c>
      <c r="D13" s="2">
        <v>52</v>
      </c>
      <c r="E13" s="4">
        <v>15</v>
      </c>
      <c r="F13" s="3">
        <v>3</v>
      </c>
      <c r="G13" s="4">
        <v>118</v>
      </c>
      <c r="H13" s="4">
        <v>506</v>
      </c>
      <c r="I13" s="4">
        <v>26</v>
      </c>
      <c r="J13" s="4">
        <v>5.0999999999999996</v>
      </c>
      <c r="L13" s="10">
        <f t="shared" si="0"/>
        <v>6.416275430359937E-2</v>
      </c>
    </row>
    <row r="14" spans="2:12" ht="15" thickBot="1">
      <c r="B14" s="5" t="s">
        <v>31</v>
      </c>
      <c r="C14" s="4">
        <v>629</v>
      </c>
      <c r="D14" s="2">
        <v>229</v>
      </c>
      <c r="E14" s="4"/>
      <c r="F14" s="3"/>
      <c r="G14" s="4">
        <v>1</v>
      </c>
      <c r="H14" s="4">
        <v>628</v>
      </c>
      <c r="I14" s="4"/>
      <c r="J14" s="4">
        <v>116</v>
      </c>
      <c r="L14" s="10">
        <f t="shared" si="0"/>
        <v>0</v>
      </c>
    </row>
    <row r="15" spans="2:12" ht="15" thickBot="1">
      <c r="B15" s="5" t="s">
        <v>54</v>
      </c>
      <c r="C15" s="4">
        <v>514</v>
      </c>
      <c r="D15" s="2">
        <v>252</v>
      </c>
      <c r="E15" s="4"/>
      <c r="F15" s="4"/>
      <c r="G15" s="4">
        <v>1</v>
      </c>
      <c r="H15" s="4">
        <v>513</v>
      </c>
      <c r="I15" s="4"/>
      <c r="J15" s="4">
        <v>88.7</v>
      </c>
      <c r="L15" s="10">
        <f t="shared" si="0"/>
        <v>0</v>
      </c>
    </row>
    <row r="16" spans="2:12" ht="15" thickBot="1">
      <c r="B16" s="5" t="s">
        <v>84</v>
      </c>
      <c r="C16" s="4">
        <v>503</v>
      </c>
      <c r="D16" s="2">
        <v>121</v>
      </c>
      <c r="E16" s="4">
        <v>5</v>
      </c>
      <c r="F16" s="4">
        <v>1</v>
      </c>
      <c r="G16" s="4"/>
      <c r="H16" s="4">
        <v>498</v>
      </c>
      <c r="I16" s="4">
        <v>1</v>
      </c>
      <c r="J16" s="4">
        <v>29.4</v>
      </c>
      <c r="L16" s="10">
        <f t="shared" si="0"/>
        <v>1.1928429423459244E-2</v>
      </c>
    </row>
    <row r="17" spans="2:12" ht="15" thickBot="1">
      <c r="B17" s="5" t="s">
        <v>81</v>
      </c>
      <c r="C17" s="4">
        <v>500</v>
      </c>
      <c r="D17" s="2">
        <v>145</v>
      </c>
      <c r="E17" s="4">
        <v>1</v>
      </c>
      <c r="F17" s="4">
        <v>1</v>
      </c>
      <c r="G17" s="4">
        <v>1</v>
      </c>
      <c r="H17" s="4">
        <v>498</v>
      </c>
      <c r="I17" s="4">
        <v>2</v>
      </c>
      <c r="J17" s="4">
        <v>49.5</v>
      </c>
      <c r="L17" s="10">
        <f t="shared" si="0"/>
        <v>6.0000000000000001E-3</v>
      </c>
    </row>
    <row r="18" spans="2:12" s="11" customFormat="1" ht="15" thickBot="1">
      <c r="B18" s="5" t="s">
        <v>89</v>
      </c>
      <c r="C18" s="4">
        <v>456</v>
      </c>
      <c r="D18" s="2">
        <v>73</v>
      </c>
      <c r="E18" s="4">
        <v>8</v>
      </c>
      <c r="F18" s="4">
        <v>2</v>
      </c>
      <c r="G18" s="4">
        <v>18</v>
      </c>
      <c r="H18" s="4">
        <v>430</v>
      </c>
      <c r="I18" s="4"/>
      <c r="J18" s="4">
        <v>6.7</v>
      </c>
      <c r="L18" s="10">
        <f t="shared" si="0"/>
        <v>1.7543859649122806E-2</v>
      </c>
    </row>
    <row r="19" spans="2:12" ht="15" thickBot="1">
      <c r="B19" s="20" t="s">
        <v>77</v>
      </c>
      <c r="C19" s="21">
        <v>314</v>
      </c>
      <c r="D19" s="22">
        <v>47</v>
      </c>
      <c r="E19" s="21">
        <v>3</v>
      </c>
      <c r="F19" s="21">
        <v>3</v>
      </c>
      <c r="G19" s="21">
        <v>1</v>
      </c>
      <c r="H19" s="21">
        <v>310</v>
      </c>
      <c r="I19" s="21">
        <v>2</v>
      </c>
      <c r="J19" s="21">
        <v>27.1</v>
      </c>
      <c r="L19" s="10">
        <f t="shared" si="0"/>
        <v>1.5923566878980892E-2</v>
      </c>
    </row>
    <row r="20" spans="2:12">
      <c r="B20" s="23" t="s">
        <v>35</v>
      </c>
      <c r="C20" s="24">
        <v>262</v>
      </c>
      <c r="D20" s="25">
        <v>238</v>
      </c>
      <c r="E20" s="24"/>
      <c r="F20" s="24"/>
      <c r="G20" s="24"/>
      <c r="H20" s="24">
        <v>262</v>
      </c>
      <c r="I20" s="24"/>
      <c r="J20" s="24">
        <v>90.9</v>
      </c>
      <c r="L20" s="10">
        <f t="shared" si="0"/>
        <v>0</v>
      </c>
    </row>
    <row r="21" spans="2:12">
      <c r="B21" s="23" t="s">
        <v>51</v>
      </c>
      <c r="C21" s="24">
        <v>246</v>
      </c>
      <c r="D21" s="25">
        <v>64</v>
      </c>
      <c r="E21" s="24"/>
      <c r="F21" s="24"/>
      <c r="G21" s="24">
        <v>4</v>
      </c>
      <c r="H21" s="24">
        <v>242</v>
      </c>
      <c r="I21" s="24">
        <v>1</v>
      </c>
      <c r="J21" s="24">
        <v>27.3</v>
      </c>
      <c r="L21" s="10">
        <f t="shared" si="0"/>
        <v>4.0650406504065045E-3</v>
      </c>
    </row>
    <row r="22" spans="2:12">
      <c r="B22" s="23" t="s">
        <v>18</v>
      </c>
      <c r="C22" s="24">
        <v>195</v>
      </c>
      <c r="D22" s="25">
        <v>85</v>
      </c>
      <c r="E22" s="24"/>
      <c r="F22" s="24"/>
      <c r="G22" s="24">
        <v>35</v>
      </c>
      <c r="H22" s="24">
        <v>160</v>
      </c>
      <c r="I22" s="24">
        <v>1</v>
      </c>
      <c r="J22" s="24">
        <v>114.6</v>
      </c>
      <c r="L22" s="10">
        <f t="shared" si="0"/>
        <v>5.1282051282051282E-3</v>
      </c>
    </row>
    <row r="23" spans="2:12" s="11" customFormat="1">
      <c r="B23" s="26" t="s">
        <v>41</v>
      </c>
      <c r="C23" s="27">
        <v>178</v>
      </c>
      <c r="D23" s="28">
        <v>12</v>
      </c>
      <c r="E23" s="27"/>
      <c r="F23" s="27"/>
      <c r="G23" s="27">
        <v>96</v>
      </c>
      <c r="H23" s="27">
        <v>82</v>
      </c>
      <c r="I23" s="27">
        <v>12</v>
      </c>
      <c r="J23" s="27">
        <v>30.4</v>
      </c>
      <c r="L23" s="10">
        <f t="shared" si="0"/>
        <v>6.741573033707865E-2</v>
      </c>
    </row>
    <row r="24" spans="2:12">
      <c r="B24" s="23" t="s">
        <v>76</v>
      </c>
      <c r="C24" s="24">
        <v>149</v>
      </c>
      <c r="D24" s="25">
        <v>20</v>
      </c>
      <c r="E24" s="24"/>
      <c r="F24" s="24"/>
      <c r="G24" s="24">
        <v>26</v>
      </c>
      <c r="H24" s="24">
        <v>123</v>
      </c>
      <c r="I24" s="24">
        <v>2</v>
      </c>
      <c r="J24" s="24">
        <v>4.5999999999999996</v>
      </c>
      <c r="L24" s="10">
        <f t="shared" si="0"/>
        <v>1.3422818791946308E-2</v>
      </c>
    </row>
    <row r="25" spans="2:12">
      <c r="B25" s="23" t="s">
        <v>25</v>
      </c>
      <c r="C25" s="24">
        <v>127</v>
      </c>
      <c r="D25" s="25">
        <v>11</v>
      </c>
      <c r="E25" s="24">
        <v>3</v>
      </c>
      <c r="F25" s="24"/>
      <c r="G25" s="24">
        <v>24</v>
      </c>
      <c r="H25" s="24">
        <v>100</v>
      </c>
      <c r="I25" s="24">
        <v>1</v>
      </c>
      <c r="J25" s="24">
        <v>5</v>
      </c>
      <c r="L25" s="10">
        <f t="shared" si="0"/>
        <v>3.1496062992125984E-2</v>
      </c>
    </row>
    <row r="26" spans="2:12">
      <c r="B26" s="23" t="s">
        <v>19</v>
      </c>
      <c r="C26" s="24">
        <v>126</v>
      </c>
      <c r="D26" s="25">
        <v>5</v>
      </c>
      <c r="E26" s="24">
        <v>3</v>
      </c>
      <c r="F26" s="24"/>
      <c r="G26" s="24">
        <v>60</v>
      </c>
      <c r="H26" s="24">
        <v>63</v>
      </c>
      <c r="I26" s="24">
        <v>6</v>
      </c>
      <c r="J26" s="24">
        <v>16.8</v>
      </c>
      <c r="L26" s="10">
        <f t="shared" si="0"/>
        <v>7.1428571428571425E-2</v>
      </c>
    </row>
    <row r="27" spans="2:12">
      <c r="B27" s="23" t="s">
        <v>43</v>
      </c>
      <c r="C27" s="24">
        <v>102</v>
      </c>
      <c r="D27" s="25">
        <v>7</v>
      </c>
      <c r="E27" s="24">
        <v>1</v>
      </c>
      <c r="F27" s="24"/>
      <c r="G27" s="24">
        <v>9</v>
      </c>
      <c r="H27" s="24">
        <v>92</v>
      </c>
      <c r="I27" s="24">
        <v>1</v>
      </c>
      <c r="J27" s="24">
        <v>2.7</v>
      </c>
      <c r="L27" s="10">
        <f t="shared" si="0"/>
        <v>1.9607843137254902E-2</v>
      </c>
    </row>
    <row r="28" spans="2:12">
      <c r="B28" s="23" t="s">
        <v>69</v>
      </c>
      <c r="C28" s="24">
        <v>99</v>
      </c>
      <c r="D28" s="25">
        <v>10</v>
      </c>
      <c r="E28" s="24"/>
      <c r="F28" s="24"/>
      <c r="G28" s="24"/>
      <c r="H28" s="24">
        <v>99</v>
      </c>
      <c r="I28" s="24">
        <v>2</v>
      </c>
      <c r="J28" s="24">
        <v>9.5</v>
      </c>
      <c r="L28" s="10">
        <f t="shared" si="0"/>
        <v>2.0202020202020204E-2</v>
      </c>
    </row>
    <row r="29" spans="2:12">
      <c r="B29" s="23" t="s">
        <v>49</v>
      </c>
      <c r="C29" s="24">
        <v>97</v>
      </c>
      <c r="D29" s="25">
        <v>22</v>
      </c>
      <c r="E29" s="24"/>
      <c r="F29" s="24"/>
      <c r="G29" s="24">
        <v>4</v>
      </c>
      <c r="H29" s="24">
        <v>93</v>
      </c>
      <c r="I29" s="24">
        <v>2</v>
      </c>
      <c r="J29" s="24">
        <v>11.2</v>
      </c>
      <c r="L29" s="10">
        <f t="shared" si="0"/>
        <v>2.0618556701030927E-2</v>
      </c>
    </row>
    <row r="30" spans="2:12">
      <c r="B30" s="23" t="s">
        <v>48</v>
      </c>
      <c r="C30" s="24">
        <v>94</v>
      </c>
      <c r="D30" s="25">
        <v>31</v>
      </c>
      <c r="E30" s="24"/>
      <c r="F30" s="24"/>
      <c r="G30" s="24"/>
      <c r="H30" s="24">
        <v>94</v>
      </c>
      <c r="I30" s="24"/>
      <c r="J30" s="24">
        <v>8.8000000000000007</v>
      </c>
      <c r="L30" s="10">
        <f t="shared" si="0"/>
        <v>0</v>
      </c>
    </row>
    <row r="31" spans="2:12">
      <c r="B31" s="23" t="s">
        <v>20</v>
      </c>
      <c r="C31" s="24">
        <v>85</v>
      </c>
      <c r="D31" s="25">
        <v>4</v>
      </c>
      <c r="E31" s="24"/>
      <c r="F31" s="24"/>
      <c r="G31" s="24">
        <v>1</v>
      </c>
      <c r="H31" s="24">
        <v>84</v>
      </c>
      <c r="I31" s="24"/>
      <c r="J31" s="24"/>
      <c r="L31" s="10">
        <f t="shared" si="0"/>
        <v>0</v>
      </c>
    </row>
    <row r="32" spans="2:12">
      <c r="B32" s="23"/>
      <c r="C32" s="24"/>
      <c r="D32" s="25"/>
      <c r="E32" s="24"/>
      <c r="F32" s="24"/>
      <c r="G32" s="24"/>
      <c r="H32" s="24"/>
      <c r="I32" s="24"/>
      <c r="J32" s="24"/>
      <c r="L32" s="10"/>
    </row>
    <row r="33" spans="1:12">
      <c r="B33" s="23"/>
      <c r="C33" s="24"/>
      <c r="D33" s="25"/>
      <c r="E33" s="24"/>
      <c r="F33" s="24"/>
      <c r="G33" s="24"/>
      <c r="H33" s="24"/>
      <c r="I33" s="24"/>
      <c r="J33" s="24"/>
      <c r="L33" s="10"/>
    </row>
    <row r="34" spans="1:12">
      <c r="B34" s="23"/>
      <c r="C34" s="24"/>
      <c r="D34" s="25"/>
      <c r="E34" s="24"/>
      <c r="F34" s="24"/>
      <c r="G34" s="24"/>
      <c r="H34" s="24"/>
      <c r="I34" s="24"/>
      <c r="J34" s="24"/>
      <c r="L34" s="10"/>
    </row>
    <row r="36" spans="1:12">
      <c r="A36" t="s">
        <v>227</v>
      </c>
      <c r="C36" s="6">
        <f>SUM(C3:C34)</f>
        <v>124425</v>
      </c>
      <c r="D36" s="6">
        <f t="shared" ref="D36:I36" si="1">SUM(D3:D34)</f>
        <v>6825</v>
      </c>
      <c r="E36" s="6">
        <f t="shared" si="1"/>
        <v>4593</v>
      </c>
      <c r="F36" s="6">
        <f t="shared" si="1"/>
        <v>313</v>
      </c>
      <c r="G36" s="6">
        <f t="shared" si="1"/>
        <v>66871</v>
      </c>
      <c r="H36" s="6">
        <f t="shared" si="1"/>
        <v>52961</v>
      </c>
      <c r="I36" s="6">
        <f t="shared" si="1"/>
        <v>5915</v>
      </c>
      <c r="J36" s="6"/>
    </row>
    <row r="37" spans="1:12">
      <c r="A37" t="s">
        <v>229</v>
      </c>
      <c r="C37" s="6">
        <f>SUM(C4:C19)</f>
        <v>41875</v>
      </c>
      <c r="D37" s="6">
        <f t="shared" ref="D37:I37" si="2">SUM(D4:D19)</f>
        <v>6304</v>
      </c>
      <c r="E37" s="6">
        <f t="shared" si="2"/>
        <v>1428</v>
      </c>
      <c r="F37" s="6">
        <f t="shared" si="2"/>
        <v>313</v>
      </c>
      <c r="G37" s="6">
        <f t="shared" si="2"/>
        <v>4996</v>
      </c>
      <c r="H37" s="6">
        <f t="shared" si="2"/>
        <v>35451</v>
      </c>
      <c r="I37" s="6">
        <f t="shared" si="2"/>
        <v>1395</v>
      </c>
      <c r="J37" s="6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5D30C-12F1-4B92-A9CF-6ED01D41BD3E}">
  <dimension ref="A1:T23"/>
  <sheetViews>
    <sheetView zoomScale="90" zoomScaleNormal="90" workbookViewId="0">
      <pane xSplit="2" ySplit="1" topLeftCell="C2" activePane="bottomRight" state="frozen"/>
      <selection pane="bottomRight" activeCell="C2" sqref="C2"/>
      <selection pane="bottomLeft" activeCell="A2" sqref="A2"/>
      <selection pane="topRight" activeCell="C1" sqref="C1"/>
    </sheetView>
  </sheetViews>
  <sheetFormatPr defaultRowHeight="14.45"/>
  <cols>
    <col min="2" max="2" width="11.5703125" customWidth="1"/>
    <col min="3" max="4" width="10.5703125" customWidth="1"/>
    <col min="5" max="5" width="11.42578125" customWidth="1"/>
    <col min="6" max="6" width="11.28515625" customWidth="1"/>
    <col min="7" max="7" width="15.42578125" customWidth="1"/>
    <col min="8" max="8" width="11.5703125" customWidth="1"/>
    <col min="9" max="9" width="13.42578125" customWidth="1"/>
    <col min="10" max="10" width="25" customWidth="1"/>
    <col min="12" max="12" width="12" style="8" customWidth="1"/>
    <col min="13" max="13" width="11.5703125" style="8" customWidth="1"/>
    <col min="14" max="14" width="8.7109375" style="8"/>
    <col min="16" max="16" width="28.85546875" customWidth="1"/>
  </cols>
  <sheetData>
    <row r="1" spans="2:20" s="31" customFormat="1"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L1" s="40" t="s">
        <v>233</v>
      </c>
      <c r="M1" s="40" t="s">
        <v>234</v>
      </c>
      <c r="N1" s="40" t="s">
        <v>235</v>
      </c>
      <c r="O1" s="41" t="s">
        <v>236</v>
      </c>
      <c r="P1" s="40" t="s">
        <v>13</v>
      </c>
      <c r="Q1" s="41"/>
      <c r="R1" s="40" t="s">
        <v>237</v>
      </c>
      <c r="S1" s="40" t="s">
        <v>234</v>
      </c>
      <c r="T1" s="40" t="s">
        <v>235</v>
      </c>
    </row>
    <row r="2" spans="2:20" ht="15" thickBot="1">
      <c r="O2" s="29"/>
      <c r="P2" s="8"/>
      <c r="Q2" s="29"/>
      <c r="R2" s="8"/>
      <c r="S2" s="8"/>
      <c r="T2" s="8"/>
    </row>
    <row r="3" spans="2:20" ht="15" thickBot="1">
      <c r="B3" s="17" t="s">
        <v>147</v>
      </c>
      <c r="C3" s="1">
        <v>80754</v>
      </c>
      <c r="D3" s="2">
        <v>19</v>
      </c>
      <c r="E3" s="1">
        <v>3136</v>
      </c>
      <c r="F3" s="3">
        <v>17</v>
      </c>
      <c r="G3" s="1">
        <v>59905</v>
      </c>
      <c r="H3" s="1">
        <v>17713</v>
      </c>
      <c r="I3" s="1">
        <v>4794</v>
      </c>
      <c r="J3" s="4">
        <v>56.1</v>
      </c>
      <c r="L3" s="9">
        <f>E3+G3</f>
        <v>63041</v>
      </c>
      <c r="M3" s="10">
        <f>E3/L3</f>
        <v>4.9745403784838438E-2</v>
      </c>
      <c r="N3" s="10">
        <f>I3/H3</f>
        <v>0.27064867611358889</v>
      </c>
      <c r="O3" s="30">
        <f>M3/N3</f>
        <v>0.18380065440985466</v>
      </c>
      <c r="P3" s="10">
        <f>(I3+M3)/G3</f>
        <v>8.0027539360717548E-2</v>
      </c>
      <c r="Q3" s="30"/>
      <c r="R3" s="6">
        <f>E3+G3*5</f>
        <v>302661</v>
      </c>
      <c r="S3" s="7">
        <f>E3/R3</f>
        <v>1.0361427471659712E-2</v>
      </c>
      <c r="T3" s="7">
        <f>I3/(H3*5)</f>
        <v>5.412973522271778E-2</v>
      </c>
    </row>
    <row r="4" spans="2:20" ht="15" thickBot="1">
      <c r="B4" s="17" t="s">
        <v>62</v>
      </c>
      <c r="C4" s="1">
        <v>9172</v>
      </c>
      <c r="D4" s="14">
        <v>1797</v>
      </c>
      <c r="E4" s="4">
        <v>463</v>
      </c>
      <c r="F4" s="3">
        <v>97</v>
      </c>
      <c r="G4" s="4">
        <v>724</v>
      </c>
      <c r="H4" s="1">
        <v>7985</v>
      </c>
      <c r="I4" s="4">
        <v>733</v>
      </c>
      <c r="J4" s="4">
        <v>151.69999999999999</v>
      </c>
      <c r="L4" s="9">
        <f t="shared" ref="L4:L20" si="0">E4+G4</f>
        <v>1187</v>
      </c>
      <c r="M4" s="10">
        <f t="shared" ref="M4:M20" si="1">E4/L4</f>
        <v>0.39005897219882057</v>
      </c>
      <c r="N4" s="10">
        <f t="shared" ref="N4:N22" si="2">I4/H4</f>
        <v>9.1797119599248592E-2</v>
      </c>
      <c r="O4" s="30">
        <f t="shared" ref="O4:O23" si="3">M4/N4</f>
        <v>4.2491417367088431</v>
      </c>
      <c r="P4" s="10">
        <f t="shared" ref="P4:P23" si="4">(I4+M4)/G4</f>
        <v>1.0129696947129818</v>
      </c>
      <c r="Q4" s="30"/>
      <c r="R4" s="6">
        <f t="shared" ref="R4:R20" si="5">E4+G4*5</f>
        <v>4083</v>
      </c>
      <c r="S4" s="7">
        <f t="shared" ref="S4:S20" si="6">E4/R4</f>
        <v>0.11339701200097967</v>
      </c>
      <c r="T4" s="7">
        <f t="shared" ref="T4:T20" si="7">I4/(H4*5)</f>
        <v>1.8359423919849717E-2</v>
      </c>
    </row>
    <row r="5" spans="2:20" ht="15" thickBot="1">
      <c r="B5" s="18" t="s">
        <v>29</v>
      </c>
      <c r="C5" s="15">
        <v>7478</v>
      </c>
      <c r="D5" s="2">
        <v>165</v>
      </c>
      <c r="E5" s="16">
        <v>53</v>
      </c>
      <c r="F5" s="3">
        <v>3</v>
      </c>
      <c r="G5" s="16">
        <v>166</v>
      </c>
      <c r="H5" s="15">
        <v>7259</v>
      </c>
      <c r="I5" s="16">
        <v>36</v>
      </c>
      <c r="J5" s="16">
        <v>145.9</v>
      </c>
      <c r="L5" s="9">
        <f t="shared" si="0"/>
        <v>219</v>
      </c>
      <c r="M5" s="10">
        <f t="shared" si="1"/>
        <v>0.24200913242009131</v>
      </c>
      <c r="N5" s="10">
        <f t="shared" si="2"/>
        <v>4.9593607934977271E-3</v>
      </c>
      <c r="O5" s="30">
        <f t="shared" si="3"/>
        <v>48.798452562151191</v>
      </c>
      <c r="P5" s="10">
        <f t="shared" si="4"/>
        <v>0.21832535621939816</v>
      </c>
      <c r="Q5" s="30"/>
      <c r="R5" s="6">
        <f t="shared" si="5"/>
        <v>883</v>
      </c>
      <c r="S5" s="7">
        <f t="shared" si="6"/>
        <v>6.0022650056625139E-2</v>
      </c>
      <c r="T5" s="7">
        <f t="shared" si="7"/>
        <v>9.9187215869954545E-4</v>
      </c>
    </row>
    <row r="6" spans="2:20" ht="15" thickBot="1">
      <c r="B6" s="17" t="s">
        <v>99</v>
      </c>
      <c r="C6" s="1">
        <v>7161</v>
      </c>
      <c r="D6" s="2">
        <v>595</v>
      </c>
      <c r="E6" s="4">
        <v>237</v>
      </c>
      <c r="F6" s="3">
        <v>43</v>
      </c>
      <c r="G6" s="1">
        <v>2394</v>
      </c>
      <c r="H6" s="1">
        <v>4530</v>
      </c>
      <c r="I6" s="4"/>
      <c r="J6" s="4">
        <v>85.3</v>
      </c>
      <c r="L6" s="9">
        <f t="shared" si="0"/>
        <v>2631</v>
      </c>
      <c r="M6" s="10">
        <f t="shared" si="1"/>
        <v>9.0079817559863176E-2</v>
      </c>
      <c r="N6" s="10">
        <f t="shared" si="2"/>
        <v>0</v>
      </c>
      <c r="O6" s="30" t="e">
        <f t="shared" si="3"/>
        <v>#DIV/0!</v>
      </c>
      <c r="P6" s="10">
        <f t="shared" si="4"/>
        <v>3.7627325630686373E-5</v>
      </c>
      <c r="Q6" s="30"/>
      <c r="R6" s="6">
        <f t="shared" si="5"/>
        <v>12207</v>
      </c>
      <c r="S6" s="7">
        <f t="shared" si="6"/>
        <v>1.9415089702629638E-2</v>
      </c>
      <c r="T6" s="7">
        <f t="shared" si="7"/>
        <v>0</v>
      </c>
    </row>
    <row r="7" spans="2:20" ht="15" thickBot="1">
      <c r="B7" s="17" t="s">
        <v>95</v>
      </c>
      <c r="C7" s="1">
        <v>1412</v>
      </c>
      <c r="D7" s="2">
        <v>203</v>
      </c>
      <c r="E7" s="4">
        <v>30</v>
      </c>
      <c r="F7" s="3">
        <v>11</v>
      </c>
      <c r="G7" s="4">
        <v>12</v>
      </c>
      <c r="H7" s="1">
        <v>1370</v>
      </c>
      <c r="I7" s="4">
        <v>66</v>
      </c>
      <c r="J7" s="4">
        <v>21.6</v>
      </c>
      <c r="L7" s="9">
        <f t="shared" si="0"/>
        <v>42</v>
      </c>
      <c r="M7" s="10">
        <f t="shared" si="1"/>
        <v>0.7142857142857143</v>
      </c>
      <c r="N7" s="10">
        <f t="shared" si="2"/>
        <v>4.8175182481751823E-2</v>
      </c>
      <c r="O7" s="30">
        <f t="shared" si="3"/>
        <v>14.826839826839828</v>
      </c>
      <c r="P7" s="10">
        <f t="shared" si="4"/>
        <v>5.5595238095238093</v>
      </c>
      <c r="Q7" s="30"/>
      <c r="R7" s="6">
        <f t="shared" si="5"/>
        <v>90</v>
      </c>
      <c r="S7" s="7">
        <f t="shared" si="6"/>
        <v>0.33333333333333331</v>
      </c>
      <c r="T7" s="7">
        <f t="shared" si="7"/>
        <v>9.6350364963503649E-3</v>
      </c>
    </row>
    <row r="8" spans="2:20" ht="15" thickBot="1">
      <c r="B8" s="17" t="s">
        <v>79</v>
      </c>
      <c r="C8" s="1">
        <v>1231</v>
      </c>
      <c r="D8" s="2">
        <v>557</v>
      </c>
      <c r="E8" s="4">
        <v>30</v>
      </c>
      <c r="F8" s="3">
        <v>13</v>
      </c>
      <c r="G8" s="4">
        <v>32</v>
      </c>
      <c r="H8" s="1">
        <v>1169</v>
      </c>
      <c r="I8" s="4">
        <v>11</v>
      </c>
      <c r="J8" s="4">
        <v>26.3</v>
      </c>
      <c r="L8" s="9">
        <f t="shared" si="0"/>
        <v>62</v>
      </c>
      <c r="M8" s="10">
        <f t="shared" si="1"/>
        <v>0.4838709677419355</v>
      </c>
      <c r="N8" s="10">
        <f t="shared" si="2"/>
        <v>9.4097519247219839E-3</v>
      </c>
      <c r="O8" s="30">
        <f t="shared" si="3"/>
        <v>51.422287390029332</v>
      </c>
      <c r="P8" s="10">
        <f t="shared" si="4"/>
        <v>0.3588709677419355</v>
      </c>
      <c r="Q8" s="30"/>
      <c r="R8" s="6">
        <f t="shared" si="5"/>
        <v>190</v>
      </c>
      <c r="S8" s="7">
        <f t="shared" si="6"/>
        <v>0.15789473684210525</v>
      </c>
      <c r="T8" s="7">
        <f t="shared" si="7"/>
        <v>1.881950384944397E-3</v>
      </c>
    </row>
    <row r="9" spans="2:20" s="11" customFormat="1" ht="15" thickBot="1">
      <c r="B9" s="5" t="s">
        <v>52</v>
      </c>
      <c r="C9" s="1">
        <v>1224</v>
      </c>
      <c r="D9" s="2">
        <v>184</v>
      </c>
      <c r="E9" s="4">
        <v>2</v>
      </c>
      <c r="F9" s="3">
        <v>2</v>
      </c>
      <c r="G9" s="4">
        <v>18</v>
      </c>
      <c r="H9" s="1">
        <v>1204</v>
      </c>
      <c r="I9" s="4">
        <v>9</v>
      </c>
      <c r="J9" s="4">
        <v>14.6</v>
      </c>
      <c r="L9" s="12">
        <f t="shared" si="0"/>
        <v>20</v>
      </c>
      <c r="M9" s="13">
        <f t="shared" si="1"/>
        <v>0.1</v>
      </c>
      <c r="N9" s="13">
        <f t="shared" si="2"/>
        <v>7.4750830564784057E-3</v>
      </c>
      <c r="O9" s="30">
        <f t="shared" si="3"/>
        <v>13.377777777777778</v>
      </c>
      <c r="P9" s="10">
        <f t="shared" si="4"/>
        <v>0.50555555555555554</v>
      </c>
      <c r="Q9" s="30"/>
      <c r="R9" s="6">
        <f t="shared" si="5"/>
        <v>92</v>
      </c>
      <c r="S9" s="7">
        <f t="shared" si="6"/>
        <v>2.1739130434782608E-2</v>
      </c>
      <c r="T9" s="7">
        <f t="shared" si="7"/>
        <v>1.495016611295681E-3</v>
      </c>
    </row>
    <row r="10" spans="2:20" ht="20.45" thickBot="1">
      <c r="B10" s="19" t="s">
        <v>151</v>
      </c>
      <c r="C10" s="4">
        <v>696</v>
      </c>
      <c r="D10" s="4"/>
      <c r="E10" s="4">
        <v>7</v>
      </c>
      <c r="F10" s="4"/>
      <c r="G10" s="4">
        <v>245</v>
      </c>
      <c r="H10" s="4">
        <v>444</v>
      </c>
      <c r="I10" s="4">
        <v>32</v>
      </c>
      <c r="J10" s="4"/>
      <c r="L10" s="9">
        <f t="shared" si="0"/>
        <v>252</v>
      </c>
      <c r="M10" s="10">
        <f t="shared" si="1"/>
        <v>2.7777777777777776E-2</v>
      </c>
      <c r="N10" s="10">
        <f t="shared" si="2"/>
        <v>7.2072072072072071E-2</v>
      </c>
      <c r="O10" s="30">
        <f t="shared" si="3"/>
        <v>0.38541666666666663</v>
      </c>
      <c r="P10" s="10">
        <f t="shared" si="4"/>
        <v>0.13072562358276643</v>
      </c>
      <c r="Q10" s="30"/>
      <c r="R10" s="6">
        <f t="shared" si="5"/>
        <v>1232</v>
      </c>
      <c r="S10" s="7">
        <f t="shared" si="6"/>
        <v>5.681818181818182E-3</v>
      </c>
      <c r="T10" s="7">
        <f t="shared" si="7"/>
        <v>1.4414414414414415E-2</v>
      </c>
    </row>
    <row r="11" spans="2:20" ht="15" thickBot="1">
      <c r="B11" s="17" t="s">
        <v>73</v>
      </c>
      <c r="C11" s="4">
        <v>668</v>
      </c>
      <c r="D11" s="2">
        <v>127</v>
      </c>
      <c r="E11" s="4">
        <v>26</v>
      </c>
      <c r="F11" s="3">
        <v>4</v>
      </c>
      <c r="G11" s="4">
        <v>15</v>
      </c>
      <c r="H11" s="4">
        <v>627</v>
      </c>
      <c r="I11" s="4">
        <v>8</v>
      </c>
      <c r="J11" s="4">
        <v>2</v>
      </c>
      <c r="L11" s="9">
        <f t="shared" si="0"/>
        <v>41</v>
      </c>
      <c r="M11" s="10">
        <f t="shared" si="1"/>
        <v>0.63414634146341464</v>
      </c>
      <c r="N11" s="10">
        <f t="shared" si="2"/>
        <v>1.2759170653907496E-2</v>
      </c>
      <c r="O11" s="30">
        <f t="shared" si="3"/>
        <v>49.701219512195124</v>
      </c>
      <c r="P11" s="10">
        <f t="shared" si="4"/>
        <v>0.57560975609756104</v>
      </c>
      <c r="Q11" s="30"/>
      <c r="R11" s="6">
        <f t="shared" si="5"/>
        <v>101</v>
      </c>
      <c r="S11" s="7">
        <f t="shared" si="6"/>
        <v>0.25742574257425743</v>
      </c>
      <c r="T11" s="7">
        <f t="shared" si="7"/>
        <v>2.5518341307814991E-3</v>
      </c>
    </row>
    <row r="12" spans="2:20" ht="15" thickBot="1">
      <c r="B12" s="5" t="s">
        <v>105</v>
      </c>
      <c r="C12" s="4">
        <v>530</v>
      </c>
      <c r="D12" s="2">
        <v>28</v>
      </c>
      <c r="E12" s="4">
        <v>9</v>
      </c>
      <c r="F12" s="3">
        <v>2</v>
      </c>
      <c r="G12" s="4">
        <v>101</v>
      </c>
      <c r="H12" s="4">
        <v>420</v>
      </c>
      <c r="I12" s="4">
        <v>33</v>
      </c>
      <c r="J12" s="4">
        <v>4.2</v>
      </c>
      <c r="L12" s="9">
        <f t="shared" si="0"/>
        <v>110</v>
      </c>
      <c r="M12" s="10">
        <f t="shared" si="1"/>
        <v>8.1818181818181818E-2</v>
      </c>
      <c r="N12" s="10">
        <f t="shared" si="2"/>
        <v>7.857142857142857E-2</v>
      </c>
      <c r="O12" s="30">
        <f t="shared" si="3"/>
        <v>1.0413223140495869</v>
      </c>
      <c r="P12" s="10">
        <f t="shared" si="4"/>
        <v>0.32754275427542751</v>
      </c>
      <c r="Q12" s="30"/>
      <c r="R12" s="6">
        <f t="shared" si="5"/>
        <v>514</v>
      </c>
      <c r="S12" s="7">
        <f t="shared" si="6"/>
        <v>1.7509727626459144E-2</v>
      </c>
      <c r="T12" s="7">
        <f t="shared" si="7"/>
        <v>1.5714285714285715E-2</v>
      </c>
    </row>
    <row r="13" spans="2:20" ht="15" thickBot="1">
      <c r="B13" s="5" t="s">
        <v>46</v>
      </c>
      <c r="C13" s="4">
        <v>374</v>
      </c>
      <c r="D13" s="2">
        <v>42</v>
      </c>
      <c r="E13" s="4">
        <v>2</v>
      </c>
      <c r="F13" s="4"/>
      <c r="G13" s="4">
        <v>3</v>
      </c>
      <c r="H13" s="4">
        <v>369</v>
      </c>
      <c r="I13" s="4"/>
      <c r="J13" s="4">
        <v>43.2</v>
      </c>
      <c r="L13" s="9">
        <f t="shared" si="0"/>
        <v>5</v>
      </c>
      <c r="M13" s="10">
        <f t="shared" si="1"/>
        <v>0.4</v>
      </c>
      <c r="N13" s="10">
        <f t="shared" si="2"/>
        <v>0</v>
      </c>
      <c r="O13" s="30" t="e">
        <f t="shared" si="3"/>
        <v>#DIV/0!</v>
      </c>
      <c r="P13" s="10">
        <f t="shared" si="4"/>
        <v>0.13333333333333333</v>
      </c>
      <c r="Q13" s="30"/>
      <c r="R13" s="6">
        <f t="shared" si="5"/>
        <v>17</v>
      </c>
      <c r="S13" s="7">
        <f t="shared" si="6"/>
        <v>0.11764705882352941</v>
      </c>
      <c r="T13" s="7">
        <f t="shared" si="7"/>
        <v>0</v>
      </c>
    </row>
    <row r="14" spans="2:20" ht="15" thickBot="1">
      <c r="B14" s="5" t="s">
        <v>89</v>
      </c>
      <c r="C14" s="4">
        <v>321</v>
      </c>
      <c r="D14" s="2">
        <v>43</v>
      </c>
      <c r="E14" s="4">
        <v>5</v>
      </c>
      <c r="F14" s="3">
        <v>2</v>
      </c>
      <c r="G14" s="4">
        <v>18</v>
      </c>
      <c r="H14" s="4">
        <v>298</v>
      </c>
      <c r="I14" s="4"/>
      <c r="J14" s="4">
        <v>4.7</v>
      </c>
      <c r="L14" s="9">
        <f t="shared" si="0"/>
        <v>23</v>
      </c>
      <c r="M14" s="10">
        <f t="shared" si="1"/>
        <v>0.21739130434782608</v>
      </c>
      <c r="N14" s="10">
        <f t="shared" si="2"/>
        <v>0</v>
      </c>
      <c r="O14" s="30" t="e">
        <f t="shared" si="3"/>
        <v>#DIV/0!</v>
      </c>
      <c r="P14" s="10">
        <f t="shared" si="4"/>
        <v>1.2077294685990338E-2</v>
      </c>
      <c r="Q14" s="30"/>
      <c r="R14" s="6">
        <f t="shared" si="5"/>
        <v>95</v>
      </c>
      <c r="S14" s="7">
        <f t="shared" si="6"/>
        <v>5.2631578947368418E-2</v>
      </c>
      <c r="T14" s="7">
        <f t="shared" si="7"/>
        <v>0</v>
      </c>
    </row>
    <row r="15" spans="2:20" ht="15" thickBot="1">
      <c r="B15" s="5" t="s">
        <v>84</v>
      </c>
      <c r="C15" s="4">
        <v>321</v>
      </c>
      <c r="D15" s="2">
        <v>56</v>
      </c>
      <c r="E15" s="4">
        <v>4</v>
      </c>
      <c r="F15" s="3">
        <v>1</v>
      </c>
      <c r="G15" s="4"/>
      <c r="H15" s="4">
        <v>317</v>
      </c>
      <c r="I15" s="4">
        <v>1</v>
      </c>
      <c r="J15" s="4">
        <v>18.7</v>
      </c>
      <c r="L15" s="9">
        <f t="shared" si="0"/>
        <v>4</v>
      </c>
      <c r="M15" s="10">
        <f t="shared" si="1"/>
        <v>1</v>
      </c>
      <c r="N15" s="10">
        <f t="shared" si="2"/>
        <v>3.1545741324921135E-3</v>
      </c>
      <c r="O15" s="30">
        <f t="shared" si="3"/>
        <v>317</v>
      </c>
      <c r="P15" s="10" t="e">
        <f t="shared" si="4"/>
        <v>#DIV/0!</v>
      </c>
      <c r="Q15" s="30"/>
      <c r="R15" s="6">
        <f t="shared" si="5"/>
        <v>4</v>
      </c>
      <c r="S15" s="7">
        <f t="shared" si="6"/>
        <v>1</v>
      </c>
      <c r="T15" s="7">
        <f t="shared" si="7"/>
        <v>6.3091482649842276E-4</v>
      </c>
    </row>
    <row r="16" spans="2:20" ht="15" thickBot="1">
      <c r="B16" s="5" t="s">
        <v>81</v>
      </c>
      <c r="C16" s="4">
        <v>261</v>
      </c>
      <c r="D16" s="2">
        <v>58</v>
      </c>
      <c r="E16" s="4"/>
      <c r="F16" s="4"/>
      <c r="G16" s="4">
        <v>1</v>
      </c>
      <c r="H16" s="4">
        <v>260</v>
      </c>
      <c r="I16" s="4"/>
      <c r="J16" s="4">
        <v>25.8</v>
      </c>
      <c r="L16" s="9">
        <f t="shared" si="0"/>
        <v>1</v>
      </c>
      <c r="M16" s="10">
        <f t="shared" si="1"/>
        <v>0</v>
      </c>
      <c r="N16" s="10">
        <f t="shared" si="2"/>
        <v>0</v>
      </c>
      <c r="O16" s="30" t="e">
        <f t="shared" si="3"/>
        <v>#DIV/0!</v>
      </c>
      <c r="P16" s="10">
        <f t="shared" si="4"/>
        <v>0</v>
      </c>
      <c r="Q16" s="30"/>
      <c r="R16" s="6">
        <f t="shared" si="5"/>
        <v>5</v>
      </c>
      <c r="S16" s="7">
        <f t="shared" si="6"/>
        <v>0</v>
      </c>
      <c r="T16" s="7">
        <f t="shared" si="7"/>
        <v>0</v>
      </c>
    </row>
    <row r="17" spans="1:20" ht="15" thickBot="1">
      <c r="B17" s="5" t="s">
        <v>77</v>
      </c>
      <c r="C17" s="4">
        <v>239</v>
      </c>
      <c r="D17" s="2">
        <v>39</v>
      </c>
      <c r="E17" s="4"/>
      <c r="F17" s="4"/>
      <c r="G17" s="4">
        <v>1</v>
      </c>
      <c r="H17" s="4">
        <v>238</v>
      </c>
      <c r="I17" s="4">
        <v>2</v>
      </c>
      <c r="J17" s="4">
        <v>20.6</v>
      </c>
      <c r="L17" s="9">
        <f t="shared" si="0"/>
        <v>1</v>
      </c>
      <c r="M17" s="10">
        <f t="shared" si="1"/>
        <v>0</v>
      </c>
      <c r="N17" s="10">
        <f t="shared" si="2"/>
        <v>8.4033613445378148E-3</v>
      </c>
      <c r="O17" s="30">
        <f t="shared" si="3"/>
        <v>0</v>
      </c>
      <c r="P17" s="10">
        <f t="shared" si="4"/>
        <v>2</v>
      </c>
      <c r="Q17" s="30"/>
      <c r="R17" s="6">
        <f t="shared" si="5"/>
        <v>5</v>
      </c>
      <c r="S17" s="7">
        <f t="shared" si="6"/>
        <v>0</v>
      </c>
      <c r="T17" s="7">
        <f t="shared" si="7"/>
        <v>1.6806722689075631E-3</v>
      </c>
    </row>
    <row r="18" spans="1:20" ht="15" thickBot="1">
      <c r="B18" s="5" t="s">
        <v>31</v>
      </c>
      <c r="C18" s="4">
        <v>227</v>
      </c>
      <c r="D18" s="2">
        <v>51</v>
      </c>
      <c r="E18" s="4"/>
      <c r="F18" s="4"/>
      <c r="G18" s="4">
        <v>1</v>
      </c>
      <c r="H18" s="4">
        <v>226</v>
      </c>
      <c r="I18" s="4"/>
      <c r="J18" s="4">
        <v>41.9</v>
      </c>
      <c r="L18" s="9">
        <f t="shared" si="0"/>
        <v>1</v>
      </c>
      <c r="M18" s="10">
        <f t="shared" si="1"/>
        <v>0</v>
      </c>
      <c r="N18" s="10">
        <f t="shared" si="2"/>
        <v>0</v>
      </c>
      <c r="O18" s="30" t="e">
        <f t="shared" si="3"/>
        <v>#DIV/0!</v>
      </c>
      <c r="P18" s="10">
        <f t="shared" si="4"/>
        <v>0</v>
      </c>
      <c r="Q18" s="30"/>
      <c r="R18" s="6">
        <f t="shared" si="5"/>
        <v>5</v>
      </c>
      <c r="S18" s="7">
        <f t="shared" si="6"/>
        <v>0</v>
      </c>
      <c r="T18" s="7">
        <f t="shared" si="7"/>
        <v>0</v>
      </c>
    </row>
    <row r="19" spans="1:20" s="11" customFormat="1" ht="15" thickBot="1">
      <c r="B19" s="5" t="s">
        <v>41</v>
      </c>
      <c r="C19" s="4">
        <v>160</v>
      </c>
      <c r="D19" s="2">
        <v>10</v>
      </c>
      <c r="E19" s="4"/>
      <c r="F19" s="4"/>
      <c r="G19" s="4">
        <v>93</v>
      </c>
      <c r="H19" s="4">
        <v>67</v>
      </c>
      <c r="I19" s="4">
        <v>10</v>
      </c>
      <c r="J19" s="4">
        <v>27.3</v>
      </c>
      <c r="L19" s="12">
        <f t="shared" si="0"/>
        <v>93</v>
      </c>
      <c r="M19" s="13">
        <f t="shared" si="1"/>
        <v>0</v>
      </c>
      <c r="N19" s="13">
        <f t="shared" si="2"/>
        <v>0.14925373134328357</v>
      </c>
      <c r="O19" s="30">
        <f t="shared" si="3"/>
        <v>0</v>
      </c>
      <c r="P19" s="10">
        <f t="shared" si="4"/>
        <v>0.10752688172043011</v>
      </c>
      <c r="Q19" s="30"/>
      <c r="R19" s="6">
        <f t="shared" si="5"/>
        <v>465</v>
      </c>
      <c r="S19" s="7">
        <f t="shared" si="6"/>
        <v>0</v>
      </c>
      <c r="T19" s="7">
        <f t="shared" si="7"/>
        <v>2.9850746268656716E-2</v>
      </c>
    </row>
    <row r="20" spans="1:20" ht="15" thickBot="1">
      <c r="B20" s="20" t="s">
        <v>51</v>
      </c>
      <c r="C20" s="21">
        <v>131</v>
      </c>
      <c r="D20" s="22">
        <v>27</v>
      </c>
      <c r="E20" s="21"/>
      <c r="F20" s="21"/>
      <c r="G20" s="21">
        <v>2</v>
      </c>
      <c r="H20" s="21">
        <v>129</v>
      </c>
      <c r="I20" s="21">
        <v>1</v>
      </c>
      <c r="J20" s="21">
        <v>14.5</v>
      </c>
      <c r="L20" s="9">
        <f t="shared" si="0"/>
        <v>2</v>
      </c>
      <c r="M20" s="10">
        <f t="shared" si="1"/>
        <v>0</v>
      </c>
      <c r="N20" s="10">
        <f t="shared" si="2"/>
        <v>7.7519379844961239E-3</v>
      </c>
      <c r="O20" s="30">
        <f t="shared" si="3"/>
        <v>0</v>
      </c>
      <c r="P20" s="10">
        <f t="shared" si="4"/>
        <v>0.5</v>
      </c>
      <c r="Q20" s="30"/>
      <c r="R20" s="6">
        <f t="shared" si="5"/>
        <v>10</v>
      </c>
      <c r="S20" s="7">
        <f t="shared" si="6"/>
        <v>0</v>
      </c>
      <c r="T20" s="7">
        <f t="shared" si="7"/>
        <v>1.5503875968992248E-3</v>
      </c>
    </row>
    <row r="21" spans="1:20">
      <c r="L21" s="9"/>
      <c r="M21" s="10"/>
      <c r="N21" s="10"/>
      <c r="O21" s="30"/>
      <c r="P21" s="10" t="e">
        <f t="shared" si="4"/>
        <v>#DIV/0!</v>
      </c>
      <c r="Q21" s="30"/>
    </row>
    <row r="22" spans="1:20">
      <c r="A22" t="s">
        <v>227</v>
      </c>
      <c r="C22" s="6">
        <f>SUM(C3:C20)</f>
        <v>112360</v>
      </c>
      <c r="D22" s="6">
        <f t="shared" ref="D22:I22" si="8">SUM(D3:D20)</f>
        <v>4001</v>
      </c>
      <c r="E22" s="6">
        <f t="shared" si="8"/>
        <v>4004</v>
      </c>
      <c r="F22" s="6">
        <f t="shared" si="8"/>
        <v>195</v>
      </c>
      <c r="G22" s="6">
        <f t="shared" si="8"/>
        <v>63731</v>
      </c>
      <c r="H22" s="6">
        <f t="shared" si="8"/>
        <v>44625</v>
      </c>
      <c r="I22" s="6">
        <f t="shared" si="8"/>
        <v>5736</v>
      </c>
      <c r="J22" s="6"/>
      <c r="L22" s="9">
        <f t="shared" ref="L22" si="9">E22+G22</f>
        <v>67735</v>
      </c>
      <c r="M22" s="10">
        <f t="shared" ref="M22" si="10">E22/L22</f>
        <v>5.911271868310327E-2</v>
      </c>
      <c r="N22" s="10">
        <f t="shared" si="2"/>
        <v>0.12853781512605042</v>
      </c>
      <c r="O22" s="30">
        <f t="shared" si="3"/>
        <v>0.45988582134474953</v>
      </c>
      <c r="P22" s="10">
        <f t="shared" si="4"/>
        <v>9.0004222634490025E-2</v>
      </c>
      <c r="Q22" s="30"/>
      <c r="R22" s="6">
        <f>E22+G22*5</f>
        <v>322659</v>
      </c>
      <c r="S22" s="7">
        <f>E22/R22</f>
        <v>1.2409385760198849E-2</v>
      </c>
      <c r="T22" s="7">
        <f>I22/(H22*5)</f>
        <v>2.5707563025210083E-2</v>
      </c>
    </row>
    <row r="23" spans="1:20">
      <c r="A23" t="s">
        <v>229</v>
      </c>
      <c r="C23" s="6">
        <f>SUM(C4:C20)</f>
        <v>31606</v>
      </c>
      <c r="D23" s="6">
        <f t="shared" ref="D23:I23" si="11">SUM(D4:D20)</f>
        <v>3982</v>
      </c>
      <c r="E23" s="6">
        <f t="shared" si="11"/>
        <v>868</v>
      </c>
      <c r="F23" s="6">
        <f t="shared" si="11"/>
        <v>178</v>
      </c>
      <c r="G23" s="6">
        <f t="shared" si="11"/>
        <v>3826</v>
      </c>
      <c r="H23" s="6">
        <f t="shared" si="11"/>
        <v>26912</v>
      </c>
      <c r="I23" s="6">
        <f t="shared" si="11"/>
        <v>942</v>
      </c>
      <c r="J23" s="6"/>
      <c r="L23" s="9">
        <f t="shared" ref="L23" si="12">E23+G23</f>
        <v>4694</v>
      </c>
      <c r="M23" s="10">
        <f t="shared" ref="M23" si="13">E23/L23</f>
        <v>0.18491691521090753</v>
      </c>
      <c r="N23" s="10">
        <f t="shared" ref="N23" si="14">I23/H23</f>
        <v>3.5002972651605235E-2</v>
      </c>
      <c r="O23" s="30">
        <f t="shared" si="3"/>
        <v>5.2828917432653322</v>
      </c>
      <c r="P23" s="10">
        <f t="shared" si="4"/>
        <v>0.24625847279540275</v>
      </c>
      <c r="Q23" s="30"/>
      <c r="R23" s="6">
        <f>E23+G23*5</f>
        <v>19998</v>
      </c>
      <c r="S23" s="7">
        <f>E23/R23</f>
        <v>4.3404340434043405E-2</v>
      </c>
      <c r="T23" s="7">
        <f>I23/(H23*5)</f>
        <v>7.0005945303210464E-3</v>
      </c>
    </row>
  </sheetData>
  <hyperlinks>
    <hyperlink ref="B3" r:id="rId1" display="https://www.worldometers.info/coronavirus/country/china/" xr:uid="{D8A8A1D1-E7FE-4511-8E12-49DDC7A9C36D}"/>
    <hyperlink ref="B4" r:id="rId2" display="https://www.worldometers.info/coronavirus/country/italy/" xr:uid="{AF825087-8E70-4ED7-890C-C9A0C4179D30}"/>
    <hyperlink ref="B5" r:id="rId3" display="https://www.worldometers.info/coronavirus/country/south-korea/" xr:uid="{091486B7-3169-4902-AEF1-E01EE0C34AA3}"/>
    <hyperlink ref="B6" r:id="rId4" display="https://www.worldometers.info/coronavirus/country/iran/" xr:uid="{8AEE42C5-DADA-4837-AE66-EB6457F53561}"/>
    <hyperlink ref="B7" r:id="rId5" display="https://www.worldometers.info/coronavirus/country/france/" xr:uid="{6FFEB45F-8409-437D-B80D-0318722FD5F7}"/>
    <hyperlink ref="B8" r:id="rId6" display="https://www.worldometers.info/coronavirus/country/spain/" xr:uid="{307605F1-FB30-43F3-AC5E-9AE9ECB1D23E}"/>
    <hyperlink ref="B11" r:id="rId7" display="https://www.worldometers.info/coronavirus/country/us/" xr:uid="{2913B216-7DDA-4CCE-9EFB-C64F51DF6C4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81D74-6EB6-482D-A0F5-45362134488E}">
  <dimension ref="A1:R215"/>
  <sheetViews>
    <sheetView zoomScale="90" zoomScaleNormal="90" workbookViewId="0">
      <pane xSplit="2" ySplit="1" topLeftCell="C2" activePane="bottomRight" state="frozen"/>
      <selection pane="bottomRight"/>
      <selection pane="bottomLeft" activeCell="A2" sqref="A2"/>
      <selection pane="topRight" activeCell="C1" sqref="C1"/>
    </sheetView>
  </sheetViews>
  <sheetFormatPr defaultRowHeight="14.45"/>
  <cols>
    <col min="1" max="1" width="16.140625" customWidth="1"/>
    <col min="2" max="13" width="13.7109375" customWidth="1"/>
    <col min="14" max="14" width="13.7109375" style="8" customWidth="1"/>
    <col min="15" max="15" width="13.7109375" style="29" customWidth="1"/>
    <col min="16" max="16" width="13.7109375" customWidth="1"/>
  </cols>
  <sheetData>
    <row r="1" spans="1:18" ht="44.1" thickBot="1">
      <c r="A1" s="105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63" t="s">
        <v>9</v>
      </c>
      <c r="K1" s="63" t="s">
        <v>10</v>
      </c>
      <c r="L1" s="31" t="s">
        <v>11</v>
      </c>
      <c r="M1" s="63" t="s">
        <v>12</v>
      </c>
      <c r="N1" s="8" t="s">
        <v>13</v>
      </c>
      <c r="O1" s="29" t="s">
        <v>14</v>
      </c>
      <c r="P1" s="8" t="s">
        <v>15</v>
      </c>
      <c r="Q1" s="8"/>
      <c r="R1" s="8"/>
    </row>
    <row r="2" spans="1:18" ht="15" thickBot="1">
      <c r="B2" s="84"/>
      <c r="C2" s="87"/>
      <c r="D2" s="87"/>
      <c r="E2" s="87"/>
      <c r="F2" s="87"/>
      <c r="G2" s="87"/>
      <c r="H2" s="87"/>
      <c r="I2" s="87"/>
      <c r="J2" s="87"/>
      <c r="K2" s="91"/>
      <c r="L2" s="91"/>
      <c r="M2" s="92"/>
      <c r="N2" s="10"/>
      <c r="O2" s="59"/>
      <c r="P2" s="7"/>
      <c r="Q2" s="8"/>
      <c r="R2" s="8"/>
    </row>
    <row r="3" spans="1:18" ht="15.95" thickBot="1">
      <c r="A3" s="93">
        <f>(L3/C3)*(M3/1000000)</f>
        <v>3.251614617940199</v>
      </c>
      <c r="B3" s="17" t="s">
        <v>16</v>
      </c>
      <c r="C3" s="44">
        <v>1505</v>
      </c>
      <c r="D3" s="48">
        <v>241</v>
      </c>
      <c r="E3" s="47">
        <v>10</v>
      </c>
      <c r="F3" s="46">
        <v>1</v>
      </c>
      <c r="G3" s="47">
        <v>125</v>
      </c>
      <c r="H3" s="44">
        <v>1370</v>
      </c>
      <c r="I3" s="47">
        <v>2</v>
      </c>
      <c r="J3" s="47">
        <v>152</v>
      </c>
      <c r="K3" s="47">
        <v>1</v>
      </c>
      <c r="L3" s="44">
        <v>220000</v>
      </c>
      <c r="M3" s="44">
        <v>22244</v>
      </c>
      <c r="N3" s="10">
        <f t="shared" ref="N3:N33" si="0">(E3+I3)/C3</f>
        <v>7.9734219269102981E-3</v>
      </c>
      <c r="O3" s="59">
        <f t="shared" ref="O3:O33" si="1">I3/H3</f>
        <v>1.4598540145985401E-3</v>
      </c>
      <c r="P3" s="7">
        <f t="shared" ref="P3:P33" si="2">E3/(E3+G3)</f>
        <v>7.407407407407407E-2</v>
      </c>
      <c r="Q3" s="8"/>
      <c r="R3" s="8"/>
    </row>
    <row r="4" spans="1:18" ht="15.95" thickBot="1">
      <c r="A4" s="93">
        <f t="shared" ref="A4:A67" si="3">(L4/C4)*(M4/1000000)</f>
        <v>2.6051005524861877</v>
      </c>
      <c r="B4" s="17" t="s">
        <v>17</v>
      </c>
      <c r="C4" s="47">
        <v>181</v>
      </c>
      <c r="D4" s="48">
        <v>2</v>
      </c>
      <c r="E4" s="47"/>
      <c r="F4" s="47"/>
      <c r="G4" s="47">
        <v>93</v>
      </c>
      <c r="H4" s="47">
        <v>88</v>
      </c>
      <c r="I4" s="47">
        <v>2</v>
      </c>
      <c r="J4" s="44">
        <v>3704</v>
      </c>
      <c r="K4" s="47"/>
      <c r="L4" s="44">
        <v>4800</v>
      </c>
      <c r="M4" s="44">
        <v>98234</v>
      </c>
      <c r="N4" s="10">
        <f t="shared" si="0"/>
        <v>1.1049723756906077E-2</v>
      </c>
      <c r="O4" s="59">
        <f t="shared" si="1"/>
        <v>2.2727272727272728E-2</v>
      </c>
      <c r="P4" s="7">
        <f t="shared" si="2"/>
        <v>0</v>
      </c>
      <c r="Q4" s="7"/>
      <c r="R4" s="7"/>
    </row>
    <row r="5" spans="1:18" ht="15.95" thickBot="1">
      <c r="A5" s="93">
        <f t="shared" si="3"/>
        <v>1.3246340072674418</v>
      </c>
      <c r="B5" s="17" t="s">
        <v>18</v>
      </c>
      <c r="C5" s="47">
        <v>688</v>
      </c>
      <c r="D5" s="48">
        <v>16</v>
      </c>
      <c r="E5" s="47">
        <v>4</v>
      </c>
      <c r="F5" s="47"/>
      <c r="G5" s="47">
        <v>423</v>
      </c>
      <c r="H5" s="47">
        <v>261</v>
      </c>
      <c r="I5" s="47">
        <v>3</v>
      </c>
      <c r="J5" s="47">
        <v>404</v>
      </c>
      <c r="K5" s="47">
        <v>2</v>
      </c>
      <c r="L5" s="44">
        <v>39379</v>
      </c>
      <c r="M5" s="44">
        <v>23143</v>
      </c>
      <c r="N5" s="10">
        <f t="shared" si="0"/>
        <v>1.0174418604651164E-2</v>
      </c>
      <c r="O5" s="59">
        <f t="shared" si="1"/>
        <v>1.1494252873563218E-2</v>
      </c>
      <c r="P5" s="7">
        <f t="shared" si="2"/>
        <v>9.3676814988290398E-3</v>
      </c>
      <c r="Q5" s="7"/>
      <c r="R5" s="7"/>
    </row>
    <row r="6" spans="1:18" ht="15.95" thickBot="1">
      <c r="A6" s="93">
        <f t="shared" si="3"/>
        <v>1.2534222737819025</v>
      </c>
      <c r="B6" s="17" t="s">
        <v>19</v>
      </c>
      <c r="C6" s="47">
        <v>862</v>
      </c>
      <c r="D6" s="48">
        <v>17</v>
      </c>
      <c r="E6" s="47">
        <v>4</v>
      </c>
      <c r="F6" s="47"/>
      <c r="G6" s="47">
        <v>173</v>
      </c>
      <c r="H6" s="47">
        <v>685</v>
      </c>
      <c r="I6" s="47">
        <v>8</v>
      </c>
      <c r="J6" s="47">
        <v>115</v>
      </c>
      <c r="K6" s="47">
        <v>0.5</v>
      </c>
      <c r="L6" s="44">
        <v>90000</v>
      </c>
      <c r="M6" s="44">
        <v>12005</v>
      </c>
      <c r="N6" s="10">
        <f t="shared" si="0"/>
        <v>1.3921113689095127E-2</v>
      </c>
      <c r="O6" s="59">
        <f t="shared" si="1"/>
        <v>1.167883211678832E-2</v>
      </c>
      <c r="P6" s="7">
        <f t="shared" si="2"/>
        <v>2.2598870056497175E-2</v>
      </c>
      <c r="Q6" s="7"/>
      <c r="R6" s="7"/>
    </row>
    <row r="7" spans="1:18" ht="15.95" thickBot="1">
      <c r="A7" s="93">
        <f t="shared" si="3"/>
        <v>1.1557407480592803</v>
      </c>
      <c r="B7" s="17" t="s">
        <v>20</v>
      </c>
      <c r="C7" s="44">
        <v>1417</v>
      </c>
      <c r="D7" s="48">
        <v>53</v>
      </c>
      <c r="E7" s="47">
        <v>4</v>
      </c>
      <c r="F7" s="47"/>
      <c r="G7" s="47">
        <v>396</v>
      </c>
      <c r="H7" s="44">
        <v>1017</v>
      </c>
      <c r="I7" s="47">
        <v>12</v>
      </c>
      <c r="J7" s="44">
        <v>4152</v>
      </c>
      <c r="K7" s="47">
        <v>12</v>
      </c>
      <c r="L7" s="44">
        <v>23640</v>
      </c>
      <c r="M7" s="44">
        <v>69276</v>
      </c>
      <c r="N7" s="10">
        <f t="shared" si="0"/>
        <v>1.1291460832745237E-2</v>
      </c>
      <c r="O7" s="59">
        <f t="shared" si="1"/>
        <v>1.1799410029498525E-2</v>
      </c>
      <c r="P7" s="7">
        <f t="shared" si="2"/>
        <v>0.01</v>
      </c>
      <c r="Q7" s="7"/>
      <c r="R7" s="7"/>
    </row>
    <row r="8" spans="1:18" ht="15.95" thickBot="1">
      <c r="A8" s="93">
        <f t="shared" si="3"/>
        <v>1.0304254222222222</v>
      </c>
      <c r="B8" s="17" t="s">
        <v>21</v>
      </c>
      <c r="C8" s="47">
        <v>135</v>
      </c>
      <c r="D8" s="48">
        <v>1</v>
      </c>
      <c r="E8" s="47">
        <v>1</v>
      </c>
      <c r="F8" s="47"/>
      <c r="G8" s="47">
        <v>66</v>
      </c>
      <c r="H8" s="47">
        <v>68</v>
      </c>
      <c r="I8" s="47">
        <v>3</v>
      </c>
      <c r="J8" s="47">
        <v>309</v>
      </c>
      <c r="K8" s="47">
        <v>2</v>
      </c>
      <c r="L8" s="44">
        <v>7801</v>
      </c>
      <c r="M8" s="44">
        <v>17832</v>
      </c>
      <c r="N8" s="10">
        <f t="shared" si="0"/>
        <v>2.9629629629629631E-2</v>
      </c>
      <c r="O8" s="59">
        <f t="shared" si="1"/>
        <v>4.4117647058823532E-2</v>
      </c>
      <c r="P8" s="7">
        <f t="shared" si="2"/>
        <v>1.4925373134328358E-2</v>
      </c>
      <c r="Q8" s="7"/>
      <c r="R8" s="7"/>
    </row>
    <row r="9" spans="1:18" s="11" customFormat="1" ht="15.95" thickBot="1">
      <c r="A9" s="93">
        <f t="shared" si="3"/>
        <v>1.0010489436619718</v>
      </c>
      <c r="B9" s="17" t="s">
        <v>22</v>
      </c>
      <c r="C9" s="47">
        <v>213</v>
      </c>
      <c r="D9" s="48">
        <v>11</v>
      </c>
      <c r="E9" s="47"/>
      <c r="F9" s="47"/>
      <c r="G9" s="47">
        <v>2</v>
      </c>
      <c r="H9" s="47">
        <v>211</v>
      </c>
      <c r="I9" s="47">
        <v>3</v>
      </c>
      <c r="J9" s="47">
        <v>482</v>
      </c>
      <c r="K9" s="47"/>
      <c r="L9" s="44">
        <v>9703</v>
      </c>
      <c r="M9" s="44">
        <v>21975</v>
      </c>
      <c r="N9" s="10">
        <f t="shared" si="0"/>
        <v>1.4084507042253521E-2</v>
      </c>
      <c r="O9" s="59">
        <f t="shared" si="1"/>
        <v>1.4218009478672985E-2</v>
      </c>
      <c r="P9" s="7">
        <f t="shared" si="2"/>
        <v>0</v>
      </c>
      <c r="Q9" s="7"/>
      <c r="R9" s="7"/>
    </row>
    <row r="10" spans="1:18" ht="15.95" thickBot="1">
      <c r="A10" s="93">
        <f t="shared" si="3"/>
        <v>0.59255825364616355</v>
      </c>
      <c r="B10" s="17" t="s">
        <v>24</v>
      </c>
      <c r="C10" s="44">
        <v>4731</v>
      </c>
      <c r="D10" s="48">
        <v>582</v>
      </c>
      <c r="E10" s="47">
        <v>43</v>
      </c>
      <c r="F10" s="46">
        <v>9</v>
      </c>
      <c r="G10" s="47">
        <v>333</v>
      </c>
      <c r="H10" s="44">
        <v>4355</v>
      </c>
      <c r="I10" s="47">
        <v>8</v>
      </c>
      <c r="J10" s="47">
        <v>32</v>
      </c>
      <c r="K10" s="47">
        <v>0.3</v>
      </c>
      <c r="L10" s="44">
        <v>639606</v>
      </c>
      <c r="M10" s="44">
        <v>4383</v>
      </c>
      <c r="N10" s="10">
        <f t="shared" si="0"/>
        <v>1.077996195307546E-2</v>
      </c>
      <c r="O10" s="59">
        <f t="shared" si="1"/>
        <v>1.8369690011481056E-3</v>
      </c>
      <c r="P10" s="7">
        <f t="shared" si="2"/>
        <v>0.11436170212765957</v>
      </c>
      <c r="Q10" s="7"/>
      <c r="R10" s="7"/>
    </row>
    <row r="11" spans="1:18" ht="15.95" thickBot="1">
      <c r="A11" s="93">
        <f t="shared" si="3"/>
        <v>0.58116795351351347</v>
      </c>
      <c r="B11" s="17" t="s">
        <v>25</v>
      </c>
      <c r="C11" s="44">
        <v>5550</v>
      </c>
      <c r="D11" s="48">
        <v>96</v>
      </c>
      <c r="E11" s="47">
        <v>30</v>
      </c>
      <c r="F11" s="46">
        <v>2</v>
      </c>
      <c r="G11" s="47">
        <v>585</v>
      </c>
      <c r="H11" s="44">
        <v>4935</v>
      </c>
      <c r="I11" s="47">
        <v>85</v>
      </c>
      <c r="J11" s="47">
        <v>218</v>
      </c>
      <c r="K11" s="47">
        <v>1</v>
      </c>
      <c r="L11" s="44">
        <v>286786</v>
      </c>
      <c r="M11" s="44">
        <v>11247</v>
      </c>
      <c r="N11" s="10">
        <f t="shared" si="0"/>
        <v>2.0720720720720721E-2</v>
      </c>
      <c r="O11" s="59">
        <f t="shared" si="1"/>
        <v>1.7223910840932118E-2</v>
      </c>
      <c r="P11" s="7">
        <f t="shared" si="2"/>
        <v>4.878048780487805E-2</v>
      </c>
      <c r="Q11" s="7"/>
      <c r="R11" s="7"/>
    </row>
    <row r="12" spans="1:18" ht="15.95" thickBot="1">
      <c r="A12" s="93">
        <f t="shared" si="3"/>
        <v>0.48773626530612241</v>
      </c>
      <c r="B12" s="17" t="s">
        <v>26</v>
      </c>
      <c r="C12" s="47">
        <v>98</v>
      </c>
      <c r="D12" s="48">
        <v>3</v>
      </c>
      <c r="E12" s="47"/>
      <c r="F12" s="47"/>
      <c r="G12" s="47">
        <v>52</v>
      </c>
      <c r="H12" s="47">
        <v>46</v>
      </c>
      <c r="I12" s="47"/>
      <c r="J12" s="44">
        <v>2909</v>
      </c>
      <c r="K12" s="47"/>
      <c r="L12" s="44">
        <v>1269</v>
      </c>
      <c r="M12" s="44">
        <v>37666</v>
      </c>
      <c r="N12" s="10">
        <f t="shared" si="0"/>
        <v>0</v>
      </c>
      <c r="O12" s="59">
        <f t="shared" si="1"/>
        <v>0</v>
      </c>
      <c r="P12" s="7">
        <f t="shared" si="2"/>
        <v>0</v>
      </c>
      <c r="Q12" s="7"/>
      <c r="R12" s="7"/>
    </row>
    <row r="13" spans="1:18" ht="15.95" thickBot="1">
      <c r="A13" s="93">
        <f t="shared" si="3"/>
        <v>0.47040672727272725</v>
      </c>
      <c r="B13" s="17" t="s">
        <v>27</v>
      </c>
      <c r="C13" s="47">
        <v>11</v>
      </c>
      <c r="D13" s="48">
        <v>1</v>
      </c>
      <c r="E13" s="47"/>
      <c r="F13" s="47"/>
      <c r="G13" s="47">
        <v>3</v>
      </c>
      <c r="H13" s="47">
        <v>8</v>
      </c>
      <c r="I13" s="47"/>
      <c r="J13" s="47">
        <v>194</v>
      </c>
      <c r="K13" s="47"/>
      <c r="L13" s="47">
        <v>542</v>
      </c>
      <c r="M13" s="44">
        <v>9547</v>
      </c>
      <c r="N13" s="10">
        <f t="shared" si="0"/>
        <v>0</v>
      </c>
      <c r="O13" s="59">
        <f t="shared" si="1"/>
        <v>0</v>
      </c>
      <c r="P13" s="7">
        <f t="shared" si="2"/>
        <v>0</v>
      </c>
      <c r="Q13" s="7"/>
      <c r="R13" s="7"/>
    </row>
    <row r="14" spans="1:18" ht="15.95" thickBot="1">
      <c r="A14" s="93">
        <f t="shared" si="3"/>
        <v>0.39811235294117647</v>
      </c>
      <c r="B14" s="17" t="s">
        <v>23</v>
      </c>
      <c r="C14" s="47">
        <v>17</v>
      </c>
      <c r="D14" s="47"/>
      <c r="E14" s="47"/>
      <c r="F14" s="47"/>
      <c r="G14" s="47">
        <v>1</v>
      </c>
      <c r="H14" s="47">
        <v>16</v>
      </c>
      <c r="I14" s="47"/>
      <c r="J14" s="47">
        <v>60</v>
      </c>
      <c r="K14" s="47"/>
      <c r="L14" s="44">
        <v>1390</v>
      </c>
      <c r="M14" s="44">
        <v>4869</v>
      </c>
      <c r="N14" s="10">
        <f t="shared" si="0"/>
        <v>0</v>
      </c>
      <c r="O14" s="59">
        <f t="shared" si="1"/>
        <v>0</v>
      </c>
      <c r="P14" s="7">
        <f t="shared" si="2"/>
        <v>0</v>
      </c>
      <c r="Q14" s="7"/>
      <c r="R14" s="7"/>
    </row>
    <row r="15" spans="1:18" ht="15.95" thickBot="1">
      <c r="A15" s="93">
        <f t="shared" si="3"/>
        <v>0.39763775108310356</v>
      </c>
      <c r="B15" s="17" t="s">
        <v>29</v>
      </c>
      <c r="C15" s="44">
        <v>10156</v>
      </c>
      <c r="D15" s="48">
        <v>94</v>
      </c>
      <c r="E15" s="47">
        <v>177</v>
      </c>
      <c r="F15" s="46">
        <v>3</v>
      </c>
      <c r="G15" s="44">
        <v>6325</v>
      </c>
      <c r="H15" s="44">
        <v>3654</v>
      </c>
      <c r="I15" s="47">
        <v>55</v>
      </c>
      <c r="J15" s="47">
        <v>198</v>
      </c>
      <c r="K15" s="47">
        <v>3</v>
      </c>
      <c r="L15" s="44">
        <v>455032</v>
      </c>
      <c r="M15" s="44">
        <v>8875</v>
      </c>
      <c r="N15" s="10">
        <f t="shared" si="0"/>
        <v>2.2843639228042535E-2</v>
      </c>
      <c r="O15" s="59">
        <f t="shared" si="1"/>
        <v>1.50519978106185E-2</v>
      </c>
      <c r="P15" s="7">
        <f t="shared" si="2"/>
        <v>2.7222393109812365E-2</v>
      </c>
      <c r="Q15" s="7"/>
      <c r="R15" s="7"/>
    </row>
    <row r="16" spans="1:18" ht="15.95" thickBot="1">
      <c r="A16" s="93">
        <f t="shared" si="3"/>
        <v>0.39121709233791752</v>
      </c>
      <c r="B16" s="17" t="s">
        <v>28</v>
      </c>
      <c r="C16" s="47">
        <v>509</v>
      </c>
      <c r="D16" s="48">
        <v>16</v>
      </c>
      <c r="E16" s="47">
        <v>1</v>
      </c>
      <c r="F16" s="47"/>
      <c r="G16" s="47">
        <v>1</v>
      </c>
      <c r="H16" s="47">
        <v>507</v>
      </c>
      <c r="I16" s="47">
        <v>3</v>
      </c>
      <c r="J16" s="47">
        <v>270</v>
      </c>
      <c r="K16" s="47">
        <v>0.5</v>
      </c>
      <c r="L16" s="44">
        <v>19380</v>
      </c>
      <c r="M16" s="44">
        <v>10275</v>
      </c>
      <c r="N16" s="10">
        <f t="shared" si="0"/>
        <v>7.8585461689587421E-3</v>
      </c>
      <c r="O16" s="59">
        <f t="shared" si="1"/>
        <v>5.9171597633136093E-3</v>
      </c>
      <c r="P16" s="7">
        <f t="shared" si="2"/>
        <v>0.5</v>
      </c>
      <c r="Q16" s="7"/>
      <c r="R16" s="7"/>
    </row>
    <row r="17" spans="1:18" ht="15.95" thickBot="1">
      <c r="A17" s="93">
        <f t="shared" si="3"/>
        <v>0.37249220180180181</v>
      </c>
      <c r="B17" s="17" t="s">
        <v>31</v>
      </c>
      <c r="C17" s="44">
        <v>5550</v>
      </c>
      <c r="D17" s="48">
        <v>180</v>
      </c>
      <c r="E17" s="47">
        <v>62</v>
      </c>
      <c r="F17" s="46">
        <v>3</v>
      </c>
      <c r="G17" s="47">
        <v>32</v>
      </c>
      <c r="H17" s="44">
        <v>5456</v>
      </c>
      <c r="I17" s="47">
        <v>98</v>
      </c>
      <c r="J17" s="44">
        <v>1024</v>
      </c>
      <c r="K17" s="47">
        <v>11</v>
      </c>
      <c r="L17" s="44">
        <v>105865</v>
      </c>
      <c r="M17" s="44">
        <v>19528</v>
      </c>
      <c r="N17" s="10">
        <f t="shared" si="0"/>
        <v>2.8828828828828829E-2</v>
      </c>
      <c r="O17" s="59">
        <f t="shared" si="1"/>
        <v>1.7961876832844576E-2</v>
      </c>
      <c r="P17" s="7">
        <f t="shared" si="2"/>
        <v>0.65957446808510634</v>
      </c>
      <c r="Q17" s="7"/>
      <c r="R17" s="7"/>
    </row>
    <row r="18" spans="1:18" ht="15.95" thickBot="1">
      <c r="A18" s="93">
        <f t="shared" si="3"/>
        <v>0.36182329580348005</v>
      </c>
      <c r="B18" s="17" t="s">
        <v>30</v>
      </c>
      <c r="C18" s="47">
        <v>977</v>
      </c>
      <c r="D18" s="48">
        <v>43</v>
      </c>
      <c r="E18" s="47">
        <v>22</v>
      </c>
      <c r="F18" s="46">
        <v>2</v>
      </c>
      <c r="G18" s="47">
        <v>79</v>
      </c>
      <c r="H18" s="47">
        <v>876</v>
      </c>
      <c r="I18" s="47">
        <v>31</v>
      </c>
      <c r="J18" s="47">
        <v>470</v>
      </c>
      <c r="K18" s="47">
        <v>11</v>
      </c>
      <c r="L18" s="44">
        <v>27109</v>
      </c>
      <c r="M18" s="44">
        <v>13040</v>
      </c>
      <c r="N18" s="10">
        <f t="shared" si="0"/>
        <v>5.4247697031729783E-2</v>
      </c>
      <c r="O18" s="59">
        <f t="shared" si="1"/>
        <v>3.5388127853881277E-2</v>
      </c>
      <c r="P18" s="7">
        <f t="shared" si="2"/>
        <v>0.21782178217821782</v>
      </c>
      <c r="Q18" s="7"/>
      <c r="R18" s="7"/>
    </row>
    <row r="19" spans="1:18" s="11" customFormat="1" ht="15.95" thickBot="1">
      <c r="A19" s="93">
        <f t="shared" si="3"/>
        <v>0.30411825430560641</v>
      </c>
      <c r="B19" s="17" t="s">
        <v>33</v>
      </c>
      <c r="C19" s="44">
        <v>2729</v>
      </c>
      <c r="D19" s="48">
        <v>117</v>
      </c>
      <c r="E19" s="47">
        <v>31</v>
      </c>
      <c r="F19" s="47"/>
      <c r="G19" s="47">
        <v>500</v>
      </c>
      <c r="H19" s="44">
        <v>2198</v>
      </c>
      <c r="I19" s="47">
        <v>35</v>
      </c>
      <c r="J19" s="44">
        <v>4360</v>
      </c>
      <c r="K19" s="47">
        <v>50</v>
      </c>
      <c r="L19" s="44">
        <v>22793</v>
      </c>
      <c r="M19" s="44">
        <v>36412</v>
      </c>
      <c r="N19" s="10">
        <f t="shared" si="0"/>
        <v>2.4184683034078416E-2</v>
      </c>
      <c r="O19" s="59">
        <f t="shared" si="1"/>
        <v>1.5923566878980892E-2</v>
      </c>
      <c r="P19" s="7">
        <f t="shared" si="2"/>
        <v>5.8380414312617701E-2</v>
      </c>
      <c r="Q19" s="7"/>
      <c r="R19" s="7"/>
    </row>
    <row r="20" spans="1:18" ht="15.95" thickBot="1">
      <c r="A20" s="93">
        <f t="shared" si="3"/>
        <v>0.27590259740259743</v>
      </c>
      <c r="B20" s="17" t="s">
        <v>36</v>
      </c>
      <c r="C20" s="47">
        <v>77</v>
      </c>
      <c r="D20" s="48">
        <v>2</v>
      </c>
      <c r="E20" s="47">
        <v>1</v>
      </c>
      <c r="F20" s="46">
        <v>1</v>
      </c>
      <c r="G20" s="47"/>
      <c r="H20" s="47">
        <v>76</v>
      </c>
      <c r="I20" s="47"/>
      <c r="J20" s="44">
        <v>2020</v>
      </c>
      <c r="K20" s="47">
        <v>26</v>
      </c>
      <c r="L20" s="47">
        <v>900</v>
      </c>
      <c r="M20" s="44">
        <v>23605</v>
      </c>
      <c r="N20" s="10">
        <f t="shared" si="0"/>
        <v>1.2987012987012988E-2</v>
      </c>
      <c r="O20" s="59">
        <f t="shared" si="1"/>
        <v>0</v>
      </c>
      <c r="P20" s="7">
        <f t="shared" si="2"/>
        <v>1</v>
      </c>
      <c r="Q20" s="7"/>
      <c r="R20" s="7"/>
    </row>
    <row r="21" spans="1:18" ht="15.95" thickBot="1">
      <c r="A21" s="93">
        <f t="shared" si="3"/>
        <v>0.26742384150943393</v>
      </c>
      <c r="B21" s="17" t="s">
        <v>35</v>
      </c>
      <c r="C21" s="44">
        <v>1325</v>
      </c>
      <c r="D21" s="48">
        <v>250</v>
      </c>
      <c r="E21" s="47">
        <v>3</v>
      </c>
      <c r="F21" s="47"/>
      <c r="G21" s="47">
        <v>109</v>
      </c>
      <c r="H21" s="44">
        <v>1213</v>
      </c>
      <c r="I21" s="47">
        <v>37</v>
      </c>
      <c r="J21" s="47">
        <v>460</v>
      </c>
      <c r="K21" s="47">
        <v>1</v>
      </c>
      <c r="L21" s="44">
        <v>31951</v>
      </c>
      <c r="M21" s="44">
        <v>11090</v>
      </c>
      <c r="N21" s="10">
        <f t="shared" si="0"/>
        <v>3.0188679245283019E-2</v>
      </c>
      <c r="O21" s="59">
        <f t="shared" si="1"/>
        <v>3.0502885408079144E-2</v>
      </c>
      <c r="P21" s="7">
        <f t="shared" si="2"/>
        <v>2.6785714285714284E-2</v>
      </c>
      <c r="Q21" s="7"/>
      <c r="R21" s="7"/>
    </row>
    <row r="22" spans="1:18" ht="15.95" thickBot="1">
      <c r="A22" s="93">
        <f t="shared" si="3"/>
        <v>0.26444434263715111</v>
      </c>
      <c r="B22" s="17" t="s">
        <v>34</v>
      </c>
      <c r="C22" s="44">
        <v>1039</v>
      </c>
      <c r="D22" s="48">
        <v>78</v>
      </c>
      <c r="E22" s="47">
        <v>13</v>
      </c>
      <c r="F22" s="46">
        <v>1</v>
      </c>
      <c r="G22" s="47">
        <v>59</v>
      </c>
      <c r="H22" s="47">
        <v>967</v>
      </c>
      <c r="I22" s="47">
        <v>20</v>
      </c>
      <c r="J22" s="47">
        <v>783</v>
      </c>
      <c r="K22" s="47">
        <v>10</v>
      </c>
      <c r="L22" s="44">
        <v>19091</v>
      </c>
      <c r="M22" s="44">
        <v>14392</v>
      </c>
      <c r="N22" s="10">
        <f t="shared" si="0"/>
        <v>3.1761308950914342E-2</v>
      </c>
      <c r="O22" s="59">
        <f t="shared" si="1"/>
        <v>2.0682523267838676E-2</v>
      </c>
      <c r="P22" s="7">
        <f t="shared" si="2"/>
        <v>0.18055555555555555</v>
      </c>
      <c r="Q22" s="7"/>
      <c r="R22" s="7"/>
    </row>
    <row r="23" spans="1:18" ht="15.95" thickBot="1">
      <c r="A23" s="93">
        <f t="shared" si="3"/>
        <v>0.24625454545454548</v>
      </c>
      <c r="B23" s="17" t="s">
        <v>42</v>
      </c>
      <c r="C23" s="47">
        <v>440</v>
      </c>
      <c r="D23" s="48">
        <v>89</v>
      </c>
      <c r="E23" s="47">
        <v>5</v>
      </c>
      <c r="F23" s="46">
        <v>1</v>
      </c>
      <c r="G23" s="47">
        <v>53</v>
      </c>
      <c r="H23" s="47">
        <v>382</v>
      </c>
      <c r="I23" s="47">
        <v>11</v>
      </c>
      <c r="J23" s="47">
        <v>47</v>
      </c>
      <c r="K23" s="47">
        <v>0.5</v>
      </c>
      <c r="L23" s="44">
        <v>32000</v>
      </c>
      <c r="M23" s="44">
        <v>3386</v>
      </c>
      <c r="N23" s="10">
        <f t="shared" si="0"/>
        <v>3.6363636363636362E-2</v>
      </c>
      <c r="O23" s="59">
        <f t="shared" si="1"/>
        <v>2.8795811518324606E-2</v>
      </c>
      <c r="P23" s="7">
        <f t="shared" si="2"/>
        <v>8.6206896551724144E-2</v>
      </c>
      <c r="Q23" s="7"/>
      <c r="R23" s="7"/>
    </row>
    <row r="24" spans="1:18" s="11" customFormat="1" ht="15.95" thickBot="1">
      <c r="A24" s="93">
        <f t="shared" si="3"/>
        <v>0.24366645833333334</v>
      </c>
      <c r="B24" s="17" t="s">
        <v>32</v>
      </c>
      <c r="C24" s="47">
        <v>240</v>
      </c>
      <c r="D24" s="48">
        <v>1</v>
      </c>
      <c r="E24" s="47"/>
      <c r="F24" s="47"/>
      <c r="G24" s="47">
        <v>90</v>
      </c>
      <c r="H24" s="47">
        <v>150</v>
      </c>
      <c r="I24" s="47">
        <v>3</v>
      </c>
      <c r="J24" s="47">
        <v>2</v>
      </c>
      <c r="K24" s="47"/>
      <c r="L24" s="44">
        <v>75458</v>
      </c>
      <c r="M24" s="47">
        <v>775</v>
      </c>
      <c r="N24" s="10">
        <f t="shared" si="0"/>
        <v>1.2500000000000001E-2</v>
      </c>
      <c r="O24" s="59">
        <f t="shared" si="1"/>
        <v>0.02</v>
      </c>
      <c r="P24" s="7">
        <f t="shared" si="2"/>
        <v>0</v>
      </c>
      <c r="Q24" s="13"/>
      <c r="R24" s="13"/>
    </row>
    <row r="25" spans="1:18" ht="15.95" thickBot="1">
      <c r="A25" s="93">
        <f t="shared" si="3"/>
        <v>0.23937639157894738</v>
      </c>
      <c r="B25" s="17" t="s">
        <v>38</v>
      </c>
      <c r="C25" s="47">
        <v>950</v>
      </c>
      <c r="D25" s="48">
        <v>82</v>
      </c>
      <c r="E25" s="47">
        <v>1</v>
      </c>
      <c r="F25" s="47"/>
      <c r="G25" s="47">
        <v>127</v>
      </c>
      <c r="H25" s="47">
        <v>822</v>
      </c>
      <c r="I25" s="47">
        <v>1</v>
      </c>
      <c r="J25" s="47">
        <v>197</v>
      </c>
      <c r="K25" s="47">
        <v>0.2</v>
      </c>
      <c r="L25" s="44">
        <v>33116</v>
      </c>
      <c r="M25" s="44">
        <v>6867</v>
      </c>
      <c r="N25" s="10">
        <f t="shared" si="0"/>
        <v>2.1052631578947368E-3</v>
      </c>
      <c r="O25" s="59">
        <f t="shared" si="1"/>
        <v>1.2165450121654502E-3</v>
      </c>
      <c r="P25" s="7">
        <f t="shared" si="2"/>
        <v>7.8125E-3</v>
      </c>
      <c r="Q25" s="7"/>
      <c r="R25" s="7"/>
    </row>
    <row r="26" spans="1:18" ht="15.95" thickBot="1">
      <c r="A26" s="93">
        <f t="shared" si="3"/>
        <v>0.23190019193857966</v>
      </c>
      <c r="B26" s="17" t="s">
        <v>37</v>
      </c>
      <c r="C26" s="47">
        <v>521</v>
      </c>
      <c r="D26" s="48">
        <v>78</v>
      </c>
      <c r="E26" s="47">
        <v>5</v>
      </c>
      <c r="F26" s="47"/>
      <c r="G26" s="47">
        <v>32</v>
      </c>
      <c r="H26" s="47">
        <v>484</v>
      </c>
      <c r="I26" s="47">
        <v>17</v>
      </c>
      <c r="J26" s="47">
        <v>51</v>
      </c>
      <c r="K26" s="47">
        <v>0.5</v>
      </c>
      <c r="L26" s="44">
        <v>35000</v>
      </c>
      <c r="M26" s="44">
        <v>3452</v>
      </c>
      <c r="N26" s="10">
        <f t="shared" si="0"/>
        <v>4.2226487523992322E-2</v>
      </c>
      <c r="O26" s="59">
        <f t="shared" si="1"/>
        <v>3.5123966942148761E-2</v>
      </c>
      <c r="P26" s="7">
        <f t="shared" si="2"/>
        <v>0.13513513513513514</v>
      </c>
      <c r="Q26" s="7"/>
      <c r="R26" s="7"/>
    </row>
    <row r="27" spans="1:18" ht="15.95" thickBot="1">
      <c r="A27" s="93">
        <f t="shared" si="3"/>
        <v>0.21864928511354076</v>
      </c>
      <c r="B27" s="17" t="s">
        <v>41</v>
      </c>
      <c r="C27" s="44">
        <v>1189</v>
      </c>
      <c r="D27" s="48">
        <v>75</v>
      </c>
      <c r="E27" s="47">
        <v>6</v>
      </c>
      <c r="F27" s="46">
        <v>1</v>
      </c>
      <c r="G27" s="47">
        <v>297</v>
      </c>
      <c r="H27" s="47">
        <v>886</v>
      </c>
      <c r="I27" s="47">
        <v>24</v>
      </c>
      <c r="J27" s="47">
        <v>203</v>
      </c>
      <c r="K27" s="47">
        <v>1</v>
      </c>
      <c r="L27" s="44">
        <v>39000</v>
      </c>
      <c r="M27" s="44">
        <v>6666</v>
      </c>
      <c r="N27" s="10">
        <f t="shared" si="0"/>
        <v>2.5231286795626577E-2</v>
      </c>
      <c r="O27" s="59">
        <f t="shared" si="1"/>
        <v>2.7088036117381489E-2</v>
      </c>
      <c r="P27" s="7">
        <f t="shared" si="2"/>
        <v>1.9801980198019802E-2</v>
      </c>
      <c r="Q27" s="7"/>
      <c r="R27" s="7"/>
    </row>
    <row r="28" spans="1:18" ht="15.95" thickBot="1">
      <c r="A28" s="93">
        <f t="shared" si="3"/>
        <v>0.21769695460440985</v>
      </c>
      <c r="B28" s="17" t="s">
        <v>39</v>
      </c>
      <c r="C28" s="47">
        <v>771</v>
      </c>
      <c r="D28" s="48">
        <v>75</v>
      </c>
      <c r="E28" s="47">
        <v>11</v>
      </c>
      <c r="F28" s="46">
        <v>2</v>
      </c>
      <c r="G28" s="47">
        <v>7</v>
      </c>
      <c r="H28" s="47">
        <v>753</v>
      </c>
      <c r="I28" s="47">
        <v>11</v>
      </c>
      <c r="J28" s="47">
        <v>283</v>
      </c>
      <c r="K28" s="47">
        <v>4</v>
      </c>
      <c r="L28" s="44">
        <v>21376</v>
      </c>
      <c r="M28" s="44">
        <v>7852</v>
      </c>
      <c r="N28" s="10">
        <f t="shared" si="0"/>
        <v>2.8534370946822308E-2</v>
      </c>
      <c r="O28" s="59">
        <f t="shared" si="1"/>
        <v>1.4608233731739707E-2</v>
      </c>
      <c r="P28" s="7">
        <f t="shared" si="2"/>
        <v>0.61111111111111116</v>
      </c>
      <c r="Q28" s="7"/>
      <c r="R28" s="7"/>
    </row>
    <row r="29" spans="1:18" ht="15.95" thickBot="1">
      <c r="A29" s="93">
        <f t="shared" si="3"/>
        <v>0.2004580751173709</v>
      </c>
      <c r="B29" s="17" t="s">
        <v>40</v>
      </c>
      <c r="C29" s="47">
        <v>426</v>
      </c>
      <c r="D29" s="48">
        <v>30</v>
      </c>
      <c r="E29" s="47">
        <v>9</v>
      </c>
      <c r="F29" s="46">
        <f>+-2</f>
        <v>-2</v>
      </c>
      <c r="G29" s="47">
        <v>33</v>
      </c>
      <c r="H29" s="47">
        <v>384</v>
      </c>
      <c r="I29" s="47">
        <v>11</v>
      </c>
      <c r="J29" s="47">
        <v>353</v>
      </c>
      <c r="K29" s="47">
        <v>7</v>
      </c>
      <c r="L29" s="44">
        <v>10154</v>
      </c>
      <c r="M29" s="44">
        <v>8410</v>
      </c>
      <c r="N29" s="10">
        <f t="shared" si="0"/>
        <v>4.6948356807511735E-2</v>
      </c>
      <c r="O29" s="59">
        <f t="shared" si="1"/>
        <v>2.8645833333333332E-2</v>
      </c>
      <c r="P29" s="7">
        <f t="shared" si="2"/>
        <v>0.21428571428571427</v>
      </c>
      <c r="Q29" s="7"/>
      <c r="R29" s="7"/>
    </row>
    <row r="30" spans="1:18" ht="15.95" thickBot="1">
      <c r="A30" s="93">
        <f t="shared" si="3"/>
        <v>0.19256139304197817</v>
      </c>
      <c r="B30" s="17" t="s">
        <v>43</v>
      </c>
      <c r="C30" s="44">
        <v>13912</v>
      </c>
      <c r="D30" s="45">
        <v>1537</v>
      </c>
      <c r="E30" s="47">
        <v>231</v>
      </c>
      <c r="F30" s="46">
        <v>23</v>
      </c>
      <c r="G30" s="44">
        <v>2595</v>
      </c>
      <c r="H30" s="44">
        <v>11086</v>
      </c>
      <c r="I30" s="47">
        <v>120</v>
      </c>
      <c r="J30" s="47">
        <v>369</v>
      </c>
      <c r="K30" s="47">
        <v>6</v>
      </c>
      <c r="L30" s="44">
        <v>317972</v>
      </c>
      <c r="M30" s="44">
        <v>8425</v>
      </c>
      <c r="N30" s="10">
        <f t="shared" si="0"/>
        <v>2.5230017251293847E-2</v>
      </c>
      <c r="O30" s="59">
        <f t="shared" si="1"/>
        <v>1.0824463287028685E-2</v>
      </c>
      <c r="P30" s="7">
        <f t="shared" si="2"/>
        <v>8.174097664543524E-2</v>
      </c>
      <c r="Q30" s="7"/>
      <c r="R30" s="7"/>
    </row>
    <row r="31" spans="1:18" ht="15.95" thickBot="1">
      <c r="A31" s="93">
        <f t="shared" si="3"/>
        <v>0.16238355555555556</v>
      </c>
      <c r="B31" s="17" t="s">
        <v>44</v>
      </c>
      <c r="C31" s="47">
        <v>126</v>
      </c>
      <c r="D31" s="48">
        <v>12</v>
      </c>
      <c r="E31" s="47">
        <v>1</v>
      </c>
      <c r="F31" s="47"/>
      <c r="G31" s="47"/>
      <c r="H31" s="47">
        <v>125</v>
      </c>
      <c r="I31" s="47"/>
      <c r="J31" s="44">
        <v>1482</v>
      </c>
      <c r="K31" s="47">
        <v>12</v>
      </c>
      <c r="L31" s="44">
        <v>1319</v>
      </c>
      <c r="M31" s="44">
        <v>15512</v>
      </c>
      <c r="N31" s="10">
        <f t="shared" si="0"/>
        <v>7.9365079365079361E-3</v>
      </c>
      <c r="O31" s="59">
        <f t="shared" si="1"/>
        <v>0</v>
      </c>
      <c r="P31" s="7">
        <f t="shared" si="2"/>
        <v>1</v>
      </c>
      <c r="Q31" s="7"/>
      <c r="R31" s="7"/>
    </row>
    <row r="32" spans="1:18" ht="15.95" thickBot="1">
      <c r="A32" s="93">
        <f t="shared" si="3"/>
        <v>0.15585153802816901</v>
      </c>
      <c r="B32" s="17" t="s">
        <v>45</v>
      </c>
      <c r="C32" s="47">
        <v>355</v>
      </c>
      <c r="D32" s="48">
        <v>7</v>
      </c>
      <c r="E32" s="47">
        <v>5</v>
      </c>
      <c r="F32" s="47"/>
      <c r="G32" s="47">
        <v>50</v>
      </c>
      <c r="H32" s="47">
        <v>300</v>
      </c>
      <c r="I32" s="47"/>
      <c r="J32" s="47">
        <v>15</v>
      </c>
      <c r="K32" s="47">
        <v>0.2</v>
      </c>
      <c r="L32" s="44">
        <v>36304</v>
      </c>
      <c r="M32" s="44">
        <v>1524</v>
      </c>
      <c r="N32" s="10">
        <f t="shared" si="0"/>
        <v>1.4084507042253521E-2</v>
      </c>
      <c r="O32" s="59">
        <f t="shared" si="1"/>
        <v>0</v>
      </c>
      <c r="P32" s="7">
        <f t="shared" si="2"/>
        <v>9.0909090909090912E-2</v>
      </c>
      <c r="Q32" s="7"/>
      <c r="R32" s="7"/>
    </row>
    <row r="33" spans="1:18" ht="15.95" thickBot="1">
      <c r="A33" s="93">
        <f t="shared" si="3"/>
        <v>0.13266704511094857</v>
      </c>
      <c r="B33" s="17" t="s">
        <v>46</v>
      </c>
      <c r="C33" s="44">
        <v>20505</v>
      </c>
      <c r="D33" s="48">
        <v>899</v>
      </c>
      <c r="E33" s="47">
        <v>666</v>
      </c>
      <c r="F33" s="46">
        <v>75</v>
      </c>
      <c r="G33" s="44">
        <v>6415</v>
      </c>
      <c r="H33" s="44">
        <v>13424</v>
      </c>
      <c r="I33" s="47">
        <v>391</v>
      </c>
      <c r="J33" s="44">
        <v>2369</v>
      </c>
      <c r="K33" s="47">
        <v>77</v>
      </c>
      <c r="L33" s="44">
        <v>153440</v>
      </c>
      <c r="M33" s="44">
        <v>17729</v>
      </c>
      <c r="N33" s="10">
        <f t="shared" si="0"/>
        <v>5.1548402828578394E-2</v>
      </c>
      <c r="O33" s="59">
        <f t="shared" si="1"/>
        <v>2.9126936829559E-2</v>
      </c>
      <c r="P33" s="7">
        <f t="shared" si="2"/>
        <v>9.4054512074565735E-2</v>
      </c>
      <c r="Q33" s="7"/>
      <c r="R33" s="7"/>
    </row>
    <row r="34" spans="1:18" ht="15.95" thickBot="1">
      <c r="A34" s="93">
        <f t="shared" si="3"/>
        <v>0.12023749102025218</v>
      </c>
      <c r="B34" s="17" t="s">
        <v>49</v>
      </c>
      <c r="C34" s="44">
        <v>7851</v>
      </c>
      <c r="D34" s="48">
        <v>423</v>
      </c>
      <c r="E34" s="47">
        <v>44</v>
      </c>
      <c r="F34" s="46">
        <v>4</v>
      </c>
      <c r="G34" s="47">
        <v>427</v>
      </c>
      <c r="H34" s="44">
        <v>7380</v>
      </c>
      <c r="I34" s="47">
        <v>115</v>
      </c>
      <c r="J34" s="47">
        <v>907</v>
      </c>
      <c r="K34" s="47">
        <v>5</v>
      </c>
      <c r="L34" s="44">
        <v>90394</v>
      </c>
      <c r="M34" s="44">
        <v>10443</v>
      </c>
      <c r="N34" s="10">
        <f t="shared" ref="N34:N65" si="4">(E34+I34)/C34</f>
        <v>2.0252197172334733E-2</v>
      </c>
      <c r="O34" s="59">
        <f t="shared" ref="O34:O65" si="5">I34/H34</f>
        <v>1.5582655826558265E-2</v>
      </c>
      <c r="P34" s="7">
        <f t="shared" ref="P34:P65" si="6">E34/(E34+G34)</f>
        <v>9.3418259023354558E-2</v>
      </c>
      <c r="Q34" s="7"/>
      <c r="R34" s="7"/>
    </row>
    <row r="35" spans="1:18" ht="15.95" thickBot="1">
      <c r="A35" s="93">
        <f t="shared" si="3"/>
        <v>0.11487062164579606</v>
      </c>
      <c r="B35" s="17" t="s">
        <v>48</v>
      </c>
      <c r="C35" s="44">
        <v>4472</v>
      </c>
      <c r="D35" s="48">
        <v>282</v>
      </c>
      <c r="E35" s="47">
        <v>59</v>
      </c>
      <c r="F35" s="46">
        <v>6</v>
      </c>
      <c r="G35" s="47">
        <v>78</v>
      </c>
      <c r="H35" s="44">
        <v>4335</v>
      </c>
      <c r="I35" s="47">
        <v>87</v>
      </c>
      <c r="J35" s="47">
        <v>418</v>
      </c>
      <c r="K35" s="47">
        <v>6</v>
      </c>
      <c r="L35" s="44">
        <v>74170</v>
      </c>
      <c r="M35" s="44">
        <v>6926</v>
      </c>
      <c r="N35" s="10">
        <f t="shared" si="4"/>
        <v>3.2647584973166367E-2</v>
      </c>
      <c r="O35" s="59">
        <f t="shared" si="5"/>
        <v>2.0069204152249134E-2</v>
      </c>
      <c r="P35" s="7">
        <f t="shared" si="6"/>
        <v>0.43065693430656932</v>
      </c>
      <c r="Q35" s="7"/>
      <c r="R35" s="7"/>
    </row>
    <row r="36" spans="1:18" ht="15.95" thickBot="1">
      <c r="A36" s="93">
        <f t="shared" si="3"/>
        <v>0.10899420312499999</v>
      </c>
      <c r="B36" s="17" t="s">
        <v>50</v>
      </c>
      <c r="C36" s="47">
        <v>64</v>
      </c>
      <c r="D36" s="48">
        <v>2</v>
      </c>
      <c r="E36" s="47"/>
      <c r="F36" s="47"/>
      <c r="G36" s="47">
        <v>1</v>
      </c>
      <c r="H36" s="47">
        <v>63</v>
      </c>
      <c r="I36" s="47"/>
      <c r="J36" s="47">
        <v>599</v>
      </c>
      <c r="K36" s="47"/>
      <c r="L36" s="47">
        <v>863</v>
      </c>
      <c r="M36" s="44">
        <v>8083</v>
      </c>
      <c r="N36" s="10">
        <f t="shared" si="4"/>
        <v>0</v>
      </c>
      <c r="O36" s="59">
        <f t="shared" si="5"/>
        <v>0</v>
      </c>
      <c r="P36" s="7">
        <f t="shared" si="6"/>
        <v>0</v>
      </c>
      <c r="Q36" s="7"/>
      <c r="R36" s="7"/>
    </row>
    <row r="37" spans="1:18" ht="15.95" thickBot="1">
      <c r="A37" s="93">
        <f t="shared" si="3"/>
        <v>0.10477624068600924</v>
      </c>
      <c r="B37" s="17" t="s">
        <v>52</v>
      </c>
      <c r="C37" s="44">
        <v>96092</v>
      </c>
      <c r="D37" s="45">
        <v>4933</v>
      </c>
      <c r="E37" s="44">
        <v>1444</v>
      </c>
      <c r="F37" s="46">
        <v>169</v>
      </c>
      <c r="G37" s="44">
        <v>26400</v>
      </c>
      <c r="H37" s="44">
        <v>68248</v>
      </c>
      <c r="I37" s="44">
        <v>3936</v>
      </c>
      <c r="J37" s="44">
        <v>1147</v>
      </c>
      <c r="K37" s="47">
        <v>17</v>
      </c>
      <c r="L37" s="44">
        <v>918460</v>
      </c>
      <c r="M37" s="44">
        <v>10962</v>
      </c>
      <c r="N37" s="10">
        <f t="shared" si="4"/>
        <v>5.5988011488989721E-2</v>
      </c>
      <c r="O37" s="59">
        <f t="shared" si="5"/>
        <v>5.7672019692884775E-2</v>
      </c>
      <c r="P37" s="7">
        <f t="shared" si="6"/>
        <v>5.1860364890101998E-2</v>
      </c>
      <c r="Q37" s="7"/>
      <c r="R37" s="7"/>
    </row>
    <row r="38" spans="1:18" ht="15.95" thickBot="1">
      <c r="A38" s="93">
        <f t="shared" si="3"/>
        <v>0.10219822663610897</v>
      </c>
      <c r="B38" s="17" t="s">
        <v>51</v>
      </c>
      <c r="C38" s="44">
        <v>11781</v>
      </c>
      <c r="D38" s="48">
        <v>257</v>
      </c>
      <c r="E38" s="47">
        <v>186</v>
      </c>
      <c r="F38" s="46">
        <v>18</v>
      </c>
      <c r="G38" s="44">
        <v>2507</v>
      </c>
      <c r="H38" s="44">
        <v>9088</v>
      </c>
      <c r="I38" s="47">
        <v>245</v>
      </c>
      <c r="J38" s="44">
        <v>1308</v>
      </c>
      <c r="K38" s="47">
        <v>21</v>
      </c>
      <c r="L38" s="44">
        <v>104134</v>
      </c>
      <c r="M38" s="44">
        <v>11562</v>
      </c>
      <c r="N38" s="10">
        <f t="shared" si="4"/>
        <v>3.6584330701977759E-2</v>
      </c>
      <c r="O38" s="59">
        <f t="shared" si="5"/>
        <v>2.6958626760563379E-2</v>
      </c>
      <c r="P38" s="7">
        <f t="shared" si="6"/>
        <v>6.9067953954697364E-2</v>
      </c>
      <c r="Q38" s="7"/>
      <c r="R38" s="7"/>
    </row>
    <row r="39" spans="1:18" ht="15.95" thickBot="1">
      <c r="A39" s="93">
        <f t="shared" si="3"/>
        <v>9.845091666666668E-2</v>
      </c>
      <c r="B39" s="17" t="s">
        <v>53</v>
      </c>
      <c r="C39" s="47">
        <v>144</v>
      </c>
      <c r="D39" s="48">
        <v>14</v>
      </c>
      <c r="E39" s="47">
        <v>1</v>
      </c>
      <c r="F39" s="47"/>
      <c r="G39" s="47">
        <v>9</v>
      </c>
      <c r="H39" s="47">
        <v>134</v>
      </c>
      <c r="I39" s="47">
        <v>5</v>
      </c>
      <c r="J39" s="47">
        <v>22</v>
      </c>
      <c r="K39" s="47">
        <v>0.2</v>
      </c>
      <c r="L39" s="44">
        <v>9618</v>
      </c>
      <c r="M39" s="44">
        <v>1474</v>
      </c>
      <c r="N39" s="10">
        <f t="shared" si="4"/>
        <v>4.1666666666666664E-2</v>
      </c>
      <c r="O39" s="59">
        <f t="shared" si="5"/>
        <v>3.7313432835820892E-2</v>
      </c>
      <c r="P39" s="7">
        <f t="shared" si="6"/>
        <v>0.1</v>
      </c>
      <c r="Q39" s="7"/>
      <c r="R39" s="7"/>
    </row>
    <row r="40" spans="1:18" ht="15.95" thickBot="1">
      <c r="A40" s="93">
        <f t="shared" si="3"/>
        <v>8.6786931567328918E-2</v>
      </c>
      <c r="B40" s="17" t="s">
        <v>54</v>
      </c>
      <c r="C40" s="44">
        <v>4077</v>
      </c>
      <c r="D40" s="48">
        <v>320</v>
      </c>
      <c r="E40" s="47">
        <v>161</v>
      </c>
      <c r="F40" s="46">
        <v>22</v>
      </c>
      <c r="G40" s="44">
        <v>1283</v>
      </c>
      <c r="H40" s="44">
        <v>2633</v>
      </c>
      <c r="I40" s="47">
        <v>142</v>
      </c>
      <c r="J40" s="47">
        <v>704</v>
      </c>
      <c r="K40" s="47">
        <v>28</v>
      </c>
      <c r="L40" s="44">
        <v>45270</v>
      </c>
      <c r="M40" s="44">
        <v>7816</v>
      </c>
      <c r="N40" s="10">
        <f t="shared" si="4"/>
        <v>7.4319352465047825E-2</v>
      </c>
      <c r="O40" s="59">
        <f t="shared" si="5"/>
        <v>5.3930877326243826E-2</v>
      </c>
      <c r="P40" s="7">
        <f t="shared" si="6"/>
        <v>0.11149584487534626</v>
      </c>
      <c r="Q40" s="7"/>
      <c r="R40" s="7"/>
    </row>
    <row r="41" spans="1:18" ht="15.95" thickBot="1">
      <c r="A41" s="93">
        <f t="shared" si="3"/>
        <v>8.0651434643995754E-2</v>
      </c>
      <c r="B41" s="17" t="s">
        <v>55</v>
      </c>
      <c r="C41" s="44">
        <v>1882</v>
      </c>
      <c r="D41" s="48">
        <v>267</v>
      </c>
      <c r="E41" s="47">
        <v>25</v>
      </c>
      <c r="F41" s="46">
        <v>5</v>
      </c>
      <c r="G41" s="47">
        <v>300</v>
      </c>
      <c r="H41" s="44">
        <v>1557</v>
      </c>
      <c r="I41" s="47">
        <v>72</v>
      </c>
      <c r="J41" s="47">
        <v>340</v>
      </c>
      <c r="K41" s="47">
        <v>5</v>
      </c>
      <c r="L41" s="44">
        <v>29000</v>
      </c>
      <c r="M41" s="44">
        <v>5234</v>
      </c>
      <c r="N41" s="10">
        <f t="shared" si="4"/>
        <v>5.1540913921360253E-2</v>
      </c>
      <c r="O41" s="59">
        <f t="shared" si="5"/>
        <v>4.6242774566473986E-2</v>
      </c>
      <c r="P41" s="7">
        <f t="shared" si="6"/>
        <v>7.6923076923076927E-2</v>
      </c>
      <c r="Q41" s="7"/>
      <c r="R41" s="7"/>
    </row>
    <row r="42" spans="1:18" ht="15.95" thickBot="1">
      <c r="A42" s="93">
        <f t="shared" si="3"/>
        <v>7.2264558386411895E-2</v>
      </c>
      <c r="B42" s="17" t="s">
        <v>56</v>
      </c>
      <c r="C42" s="47">
        <v>471</v>
      </c>
      <c r="D42" s="48">
        <v>21</v>
      </c>
      <c r="E42" s="47">
        <v>1</v>
      </c>
      <c r="F42" s="47"/>
      <c r="G42" s="47">
        <v>10</v>
      </c>
      <c r="H42" s="47">
        <v>460</v>
      </c>
      <c r="I42" s="47">
        <v>3</v>
      </c>
      <c r="J42" s="47">
        <v>86</v>
      </c>
      <c r="K42" s="47">
        <v>0.2</v>
      </c>
      <c r="L42" s="44">
        <v>13631</v>
      </c>
      <c r="M42" s="44">
        <v>2497</v>
      </c>
      <c r="N42" s="10">
        <f t="shared" si="4"/>
        <v>8.4925690021231421E-3</v>
      </c>
      <c r="O42" s="59">
        <f t="shared" si="5"/>
        <v>6.5217391304347823E-3</v>
      </c>
      <c r="P42" s="7">
        <f t="shared" si="6"/>
        <v>9.0909090909090912E-2</v>
      </c>
      <c r="Q42" s="7"/>
      <c r="R42" s="7"/>
    </row>
    <row r="43" spans="1:18" ht="15.95" thickBot="1">
      <c r="A43" s="93">
        <f t="shared" si="3"/>
        <v>6.4515000000000003E-2</v>
      </c>
      <c r="B43" s="17" t="s">
        <v>60</v>
      </c>
      <c r="C43" s="47">
        <v>14</v>
      </c>
      <c r="D43" s="47"/>
      <c r="E43" s="47"/>
      <c r="F43" s="47"/>
      <c r="G43" s="47"/>
      <c r="H43" s="47">
        <v>14</v>
      </c>
      <c r="I43" s="47"/>
      <c r="J43" s="47">
        <v>194</v>
      </c>
      <c r="K43" s="47"/>
      <c r="L43" s="47">
        <v>255</v>
      </c>
      <c r="M43" s="44">
        <v>3542</v>
      </c>
      <c r="N43" s="10">
        <f t="shared" si="4"/>
        <v>0</v>
      </c>
      <c r="O43" s="59">
        <f t="shared" si="5"/>
        <v>0</v>
      </c>
      <c r="P43" s="7" t="e">
        <f t="shared" si="6"/>
        <v>#DIV/0!</v>
      </c>
      <c r="Q43" s="7"/>
      <c r="R43" s="7"/>
    </row>
    <row r="44" spans="1:18" ht="15.95" thickBot="1">
      <c r="A44" s="93">
        <f t="shared" si="3"/>
        <v>6.1269842645381989E-2</v>
      </c>
      <c r="B44" s="17" t="s">
        <v>59</v>
      </c>
      <c r="C44" s="44">
        <v>10524</v>
      </c>
      <c r="D44" s="48">
        <v>638</v>
      </c>
      <c r="E44" s="47">
        <v>266</v>
      </c>
      <c r="F44" s="46">
        <v>20</v>
      </c>
      <c r="G44" s="47">
        <v>75</v>
      </c>
      <c r="H44" s="44">
        <v>10183</v>
      </c>
      <c r="I44" s="47">
        <v>251</v>
      </c>
      <c r="J44" s="44">
        <v>1032</v>
      </c>
      <c r="K44" s="47">
        <v>26</v>
      </c>
      <c r="L44" s="44">
        <v>81087</v>
      </c>
      <c r="M44" s="44">
        <v>7952</v>
      </c>
      <c r="N44" s="10">
        <f t="shared" si="4"/>
        <v>4.9125807677689093E-2</v>
      </c>
      <c r="O44" s="59">
        <f t="shared" si="5"/>
        <v>2.4648924678385545E-2</v>
      </c>
      <c r="P44" s="7">
        <f t="shared" si="6"/>
        <v>0.78005865102639294</v>
      </c>
      <c r="Q44" s="7"/>
      <c r="R44" s="7"/>
    </row>
    <row r="45" spans="1:18" ht="15.95" thickBot="1">
      <c r="A45" s="93">
        <f t="shared" si="3"/>
        <v>5.7613073746312693E-2</v>
      </c>
      <c r="B45" s="17" t="s">
        <v>61</v>
      </c>
      <c r="C45" s="47">
        <v>678</v>
      </c>
      <c r="D45" s="48">
        <v>55</v>
      </c>
      <c r="E45" s="47">
        <v>32</v>
      </c>
      <c r="F45" s="46">
        <v>6</v>
      </c>
      <c r="G45" s="47">
        <v>58</v>
      </c>
      <c r="H45" s="47">
        <v>588</v>
      </c>
      <c r="I45" s="47">
        <v>17</v>
      </c>
      <c r="J45" s="47">
        <v>70</v>
      </c>
      <c r="K45" s="47">
        <v>3</v>
      </c>
      <c r="L45" s="44">
        <v>19424</v>
      </c>
      <c r="M45" s="44">
        <v>2011</v>
      </c>
      <c r="N45" s="10">
        <f t="shared" si="4"/>
        <v>7.2271386430678472E-2</v>
      </c>
      <c r="O45" s="59">
        <f t="shared" si="5"/>
        <v>2.8911564625850341E-2</v>
      </c>
      <c r="P45" s="7">
        <f t="shared" si="6"/>
        <v>0.35555555555555557</v>
      </c>
      <c r="Q45" s="7"/>
      <c r="R45" s="7"/>
    </row>
    <row r="46" spans="1:18" ht="15.95" thickBot="1">
      <c r="A46" s="93">
        <f t="shared" si="3"/>
        <v>5.7320951922459715E-2</v>
      </c>
      <c r="B46" s="17" t="s">
        <v>62</v>
      </c>
      <c r="C46" s="44">
        <v>124632</v>
      </c>
      <c r="D46" s="45">
        <v>4805</v>
      </c>
      <c r="E46" s="44">
        <v>15362</v>
      </c>
      <c r="F46" s="46">
        <v>681</v>
      </c>
      <c r="G46" s="44">
        <v>20996</v>
      </c>
      <c r="H46" s="44">
        <v>88274</v>
      </c>
      <c r="I46" s="44">
        <v>3994</v>
      </c>
      <c r="J46" s="44">
        <v>2061</v>
      </c>
      <c r="K46" s="47">
        <v>254</v>
      </c>
      <c r="L46" s="44">
        <v>657224</v>
      </c>
      <c r="M46" s="44">
        <v>10870</v>
      </c>
      <c r="N46" s="10">
        <f t="shared" si="4"/>
        <v>0.15530521856345081</v>
      </c>
      <c r="O46" s="59">
        <f t="shared" si="5"/>
        <v>4.5245485646962867E-2</v>
      </c>
      <c r="P46" s="7">
        <f t="shared" si="6"/>
        <v>0.42252049067605479</v>
      </c>
      <c r="Q46" s="7"/>
      <c r="R46" s="7"/>
    </row>
    <row r="47" spans="1:18" ht="15.95" thickBot="1">
      <c r="A47" s="93">
        <f t="shared" si="3"/>
        <v>5.1548354838709669E-2</v>
      </c>
      <c r="B47" s="17" t="s">
        <v>47</v>
      </c>
      <c r="C47" s="47">
        <v>217</v>
      </c>
      <c r="D47" s="48">
        <v>23</v>
      </c>
      <c r="E47" s="47">
        <v>1</v>
      </c>
      <c r="F47" s="47"/>
      <c r="G47" s="47">
        <v>21</v>
      </c>
      <c r="H47" s="47">
        <v>195</v>
      </c>
      <c r="I47" s="47"/>
      <c r="J47" s="47">
        <v>43</v>
      </c>
      <c r="K47" s="47">
        <v>0.2</v>
      </c>
      <c r="L47" s="44">
        <v>7553</v>
      </c>
      <c r="M47" s="44">
        <v>1481</v>
      </c>
      <c r="N47" s="10">
        <f t="shared" si="4"/>
        <v>4.608294930875576E-3</v>
      </c>
      <c r="O47" s="59">
        <f t="shared" si="5"/>
        <v>0</v>
      </c>
      <c r="P47" s="7">
        <f t="shared" si="6"/>
        <v>4.5454545454545456E-2</v>
      </c>
      <c r="Q47" s="7"/>
      <c r="R47" s="7"/>
    </row>
    <row r="48" spans="1:18" ht="29.45" thickBot="1">
      <c r="A48" s="93">
        <f t="shared" si="3"/>
        <v>4.4240742857142856E-2</v>
      </c>
      <c r="B48" s="17" t="s">
        <v>63</v>
      </c>
      <c r="C48" s="47">
        <v>35</v>
      </c>
      <c r="D48" s="48">
        <v>6</v>
      </c>
      <c r="E48" s="47">
        <v>1</v>
      </c>
      <c r="F48" s="47"/>
      <c r="G48" s="47">
        <v>1</v>
      </c>
      <c r="H48" s="47">
        <v>33</v>
      </c>
      <c r="I48" s="47"/>
      <c r="J48" s="47">
        <v>533</v>
      </c>
      <c r="K48" s="47">
        <v>15</v>
      </c>
      <c r="L48" s="47">
        <v>319</v>
      </c>
      <c r="M48" s="44">
        <v>4854</v>
      </c>
      <c r="N48" s="10">
        <f t="shared" si="4"/>
        <v>2.8571428571428571E-2</v>
      </c>
      <c r="O48" s="59">
        <f t="shared" si="5"/>
        <v>0</v>
      </c>
      <c r="P48" s="7">
        <f t="shared" si="6"/>
        <v>0.5</v>
      </c>
      <c r="Q48" s="7"/>
      <c r="R48" s="7"/>
    </row>
    <row r="49" spans="1:18" ht="15.95" thickBot="1">
      <c r="A49" s="93">
        <f t="shared" si="3"/>
        <v>4.0154940703735882E-2</v>
      </c>
      <c r="B49" s="17" t="s">
        <v>68</v>
      </c>
      <c r="C49" s="44">
        <v>4604</v>
      </c>
      <c r="D49" s="48">
        <v>331</v>
      </c>
      <c r="E49" s="47">
        <v>137</v>
      </c>
      <c r="F49" s="46">
        <v>17</v>
      </c>
      <c r="G49" s="47">
        <v>25</v>
      </c>
      <c r="H49" s="44">
        <v>4442</v>
      </c>
      <c r="I49" s="47">
        <v>148</v>
      </c>
      <c r="J49" s="47">
        <v>932</v>
      </c>
      <c r="K49" s="47">
        <v>28</v>
      </c>
      <c r="L49" s="44">
        <v>30213</v>
      </c>
      <c r="M49" s="44">
        <v>6119</v>
      </c>
      <c r="N49" s="10">
        <f t="shared" si="4"/>
        <v>6.1902693310165076E-2</v>
      </c>
      <c r="O49" s="59">
        <f t="shared" si="5"/>
        <v>3.3318325078793336E-2</v>
      </c>
      <c r="P49" s="7">
        <f t="shared" si="6"/>
        <v>0.84567901234567899</v>
      </c>
      <c r="Q49" s="7"/>
      <c r="R49" s="7"/>
    </row>
    <row r="50" spans="1:18" ht="15.95" thickBot="1">
      <c r="A50" s="93">
        <f t="shared" si="3"/>
        <v>3.9074208494208493E-2</v>
      </c>
      <c r="B50" s="17" t="s">
        <v>67</v>
      </c>
      <c r="C50" s="47">
        <v>259</v>
      </c>
      <c r="D50" s="48">
        <v>8</v>
      </c>
      <c r="E50" s="47">
        <v>32</v>
      </c>
      <c r="F50" s="47"/>
      <c r="G50" s="47">
        <v>27</v>
      </c>
      <c r="H50" s="47">
        <v>200</v>
      </c>
      <c r="I50" s="47">
        <v>14</v>
      </c>
      <c r="J50" s="44">
        <v>7633</v>
      </c>
      <c r="K50" s="47">
        <v>943</v>
      </c>
      <c r="L50" s="47">
        <v>586</v>
      </c>
      <c r="M50" s="44">
        <v>17270</v>
      </c>
      <c r="N50" s="10">
        <f t="shared" si="4"/>
        <v>0.17760617760617761</v>
      </c>
      <c r="O50" s="59">
        <f t="shared" si="5"/>
        <v>7.0000000000000007E-2</v>
      </c>
      <c r="P50" s="7">
        <f t="shared" si="6"/>
        <v>0.5423728813559322</v>
      </c>
      <c r="Q50" s="7"/>
      <c r="R50" s="7"/>
    </row>
    <row r="51" spans="1:18" ht="15.95" thickBot="1">
      <c r="A51" s="93">
        <f t="shared" si="3"/>
        <v>3.8711697270471461E-2</v>
      </c>
      <c r="B51" s="17" t="s">
        <v>64</v>
      </c>
      <c r="C51" s="44">
        <v>3627</v>
      </c>
      <c r="D51" s="48">
        <v>244</v>
      </c>
      <c r="E51" s="47">
        <v>79</v>
      </c>
      <c r="F51" s="46">
        <v>8</v>
      </c>
      <c r="G51" s="47">
        <v>116</v>
      </c>
      <c r="H51" s="44">
        <v>3432</v>
      </c>
      <c r="I51" s="47">
        <v>50</v>
      </c>
      <c r="J51" s="47">
        <v>96</v>
      </c>
      <c r="K51" s="47">
        <v>2</v>
      </c>
      <c r="L51" s="44">
        <v>72901</v>
      </c>
      <c r="M51" s="44">
        <v>1926</v>
      </c>
      <c r="N51" s="10">
        <f t="shared" si="4"/>
        <v>3.556658395368073E-2</v>
      </c>
      <c r="O51" s="59">
        <f t="shared" si="5"/>
        <v>1.4568764568764568E-2</v>
      </c>
      <c r="P51" s="7">
        <f t="shared" si="6"/>
        <v>0.40512820512820513</v>
      </c>
      <c r="Q51" s="7"/>
      <c r="R51" s="7"/>
    </row>
    <row r="52" spans="1:18" ht="15.95" thickBot="1">
      <c r="A52" s="93">
        <f t="shared" si="3"/>
        <v>3.6752513513513517E-2</v>
      </c>
      <c r="B52" s="17" t="s">
        <v>66</v>
      </c>
      <c r="C52" s="47">
        <v>37</v>
      </c>
      <c r="D52" s="48">
        <v>2</v>
      </c>
      <c r="E52" s="47"/>
      <c r="F52" s="47"/>
      <c r="G52" s="47">
        <v>14</v>
      </c>
      <c r="H52" s="47">
        <v>23</v>
      </c>
      <c r="I52" s="47"/>
      <c r="J52" s="47">
        <v>594</v>
      </c>
      <c r="K52" s="47"/>
      <c r="L52" s="47">
        <v>291</v>
      </c>
      <c r="M52" s="44">
        <v>4673</v>
      </c>
      <c r="N52" s="10">
        <f t="shared" si="4"/>
        <v>0</v>
      </c>
      <c r="O52" s="59">
        <f t="shared" si="5"/>
        <v>0</v>
      </c>
      <c r="P52" s="7">
        <f t="shared" si="6"/>
        <v>0</v>
      </c>
      <c r="Q52" s="7"/>
      <c r="R52" s="7"/>
    </row>
    <row r="53" spans="1:18" ht="15.95" thickBot="1">
      <c r="A53" s="93">
        <f t="shared" si="3"/>
        <v>3.0932954574132494E-2</v>
      </c>
      <c r="B53" s="17" t="s">
        <v>70</v>
      </c>
      <c r="C53" s="44">
        <v>1585</v>
      </c>
      <c r="D53" s="48">
        <v>80</v>
      </c>
      <c r="E53" s="47">
        <v>9</v>
      </c>
      <c r="F53" s="47"/>
      <c r="G53" s="47">
        <v>95</v>
      </c>
      <c r="H53" s="44">
        <v>1481</v>
      </c>
      <c r="I53" s="47">
        <v>7</v>
      </c>
      <c r="J53" s="47">
        <v>27</v>
      </c>
      <c r="K53" s="47">
        <v>0.2</v>
      </c>
      <c r="L53" s="44">
        <v>53937</v>
      </c>
      <c r="M53" s="47">
        <v>909</v>
      </c>
      <c r="N53" s="10">
        <f t="shared" si="4"/>
        <v>1.0094637223974764E-2</v>
      </c>
      <c r="O53" s="59">
        <f t="shared" si="5"/>
        <v>4.7265361242403783E-3</v>
      </c>
      <c r="P53" s="7">
        <f t="shared" si="6"/>
        <v>8.6538461538461536E-2</v>
      </c>
      <c r="Q53" s="7"/>
      <c r="R53" s="7"/>
    </row>
    <row r="54" spans="1:18" ht="29.45" thickBot="1">
      <c r="A54" s="93">
        <f t="shared" si="3"/>
        <v>3.0243124999999999E-2</v>
      </c>
      <c r="B54" s="17" t="s">
        <v>71</v>
      </c>
      <c r="C54" s="47">
        <v>40</v>
      </c>
      <c r="D54" s="48">
        <v>1</v>
      </c>
      <c r="E54" s="47"/>
      <c r="F54" s="47"/>
      <c r="G54" s="47"/>
      <c r="H54" s="47">
        <v>40</v>
      </c>
      <c r="I54" s="47">
        <v>1</v>
      </c>
      <c r="J54" s="47">
        <v>142</v>
      </c>
      <c r="K54" s="47"/>
      <c r="L54" s="47">
        <v>583</v>
      </c>
      <c r="M54" s="44">
        <v>2075</v>
      </c>
      <c r="N54" s="10">
        <f t="shared" si="4"/>
        <v>2.5000000000000001E-2</v>
      </c>
      <c r="O54" s="59">
        <f t="shared" si="5"/>
        <v>2.5000000000000001E-2</v>
      </c>
      <c r="P54" s="7" t="e">
        <f t="shared" si="6"/>
        <v>#DIV/0!</v>
      </c>
      <c r="Q54" s="7"/>
      <c r="R54" s="7"/>
    </row>
    <row r="55" spans="1:18" ht="15.95" thickBot="1">
      <c r="A55" s="93">
        <f t="shared" si="3"/>
        <v>2.9709891612593128E-2</v>
      </c>
      <c r="B55" s="17" t="s">
        <v>72</v>
      </c>
      <c r="C55" s="44">
        <v>4161</v>
      </c>
      <c r="D55" s="48">
        <v>424</v>
      </c>
      <c r="E55" s="47">
        <v>27</v>
      </c>
      <c r="F55" s="46">
        <v>5</v>
      </c>
      <c r="G55" s="47">
        <v>528</v>
      </c>
      <c r="H55" s="44">
        <v>3606</v>
      </c>
      <c r="I55" s="47">
        <v>38</v>
      </c>
      <c r="J55" s="47">
        <v>218</v>
      </c>
      <c r="K55" s="47">
        <v>1</v>
      </c>
      <c r="L55" s="44">
        <v>48613</v>
      </c>
      <c r="M55" s="44">
        <v>2543</v>
      </c>
      <c r="N55" s="10">
        <f t="shared" si="4"/>
        <v>1.5621244893054553E-2</v>
      </c>
      <c r="O55" s="59">
        <f t="shared" si="5"/>
        <v>1.0537992235163616E-2</v>
      </c>
      <c r="P55" s="7">
        <f t="shared" si="6"/>
        <v>4.8648648648648651E-2</v>
      </c>
      <c r="Q55" s="7"/>
      <c r="R55" s="7"/>
    </row>
    <row r="56" spans="1:18" ht="15.95" thickBot="1">
      <c r="A56" s="93">
        <f t="shared" si="3"/>
        <v>2.8874393903167959E-2</v>
      </c>
      <c r="B56" s="17" t="s">
        <v>69</v>
      </c>
      <c r="C56" s="44">
        <v>1673</v>
      </c>
      <c r="D56" s="48">
        <v>60</v>
      </c>
      <c r="E56" s="47">
        <v>68</v>
      </c>
      <c r="F56" s="46">
        <v>5</v>
      </c>
      <c r="G56" s="47">
        <v>78</v>
      </c>
      <c r="H56" s="44">
        <v>1527</v>
      </c>
      <c r="I56" s="47">
        <v>92</v>
      </c>
      <c r="J56" s="47">
        <v>161</v>
      </c>
      <c r="K56" s="47">
        <v>7</v>
      </c>
      <c r="L56" s="44">
        <v>22437</v>
      </c>
      <c r="M56" s="44">
        <v>2153</v>
      </c>
      <c r="N56" s="10">
        <f t="shared" si="4"/>
        <v>9.5636580992229533E-2</v>
      </c>
      <c r="O56" s="59">
        <f t="shared" si="5"/>
        <v>6.0248853962017027E-2</v>
      </c>
      <c r="P56" s="7">
        <f t="shared" si="6"/>
        <v>0.46575342465753422</v>
      </c>
      <c r="Q56" s="7"/>
      <c r="R56" s="7"/>
    </row>
    <row r="57" spans="1:18" ht="29.45" thickBot="1">
      <c r="A57" s="93">
        <f t="shared" si="3"/>
        <v>2.6668000000000001E-2</v>
      </c>
      <c r="B57" s="17" t="s">
        <v>65</v>
      </c>
      <c r="C57" s="47">
        <v>9</v>
      </c>
      <c r="D57" s="47"/>
      <c r="E57" s="47"/>
      <c r="F57" s="47"/>
      <c r="G57" s="47"/>
      <c r="H57" s="47">
        <v>9</v>
      </c>
      <c r="I57" s="47"/>
      <c r="J57" s="47">
        <v>169</v>
      </c>
      <c r="K57" s="47"/>
      <c r="L57" s="47">
        <v>113</v>
      </c>
      <c r="M57" s="44">
        <v>2124</v>
      </c>
      <c r="N57" s="10">
        <f t="shared" si="4"/>
        <v>0</v>
      </c>
      <c r="O57" s="59">
        <f t="shared" si="5"/>
        <v>0</v>
      </c>
      <c r="P57" s="7" t="e">
        <f t="shared" si="6"/>
        <v>#DIV/0!</v>
      </c>
      <c r="Q57" s="7"/>
      <c r="R57" s="7"/>
    </row>
    <row r="58" spans="1:18" ht="15.95" thickBot="1">
      <c r="A58" s="93">
        <f t="shared" si="3"/>
        <v>2.5871803155220537E-2</v>
      </c>
      <c r="B58" s="17" t="s">
        <v>73</v>
      </c>
      <c r="C58" s="44">
        <v>311357</v>
      </c>
      <c r="D58" s="45">
        <v>34196</v>
      </c>
      <c r="E58" s="44">
        <v>8452</v>
      </c>
      <c r="F58" s="78">
        <v>1331</v>
      </c>
      <c r="G58" s="44">
        <v>14825</v>
      </c>
      <c r="H58" s="44">
        <v>288080</v>
      </c>
      <c r="I58" s="44">
        <v>8206</v>
      </c>
      <c r="J58" s="47">
        <v>941</v>
      </c>
      <c r="K58" s="47">
        <v>26</v>
      </c>
      <c r="L58" s="44">
        <v>1632955</v>
      </c>
      <c r="M58" s="44">
        <v>4933</v>
      </c>
      <c r="N58" s="10">
        <f t="shared" si="4"/>
        <v>5.3501286304788391E-2</v>
      </c>
      <c r="O58" s="59">
        <f t="shared" si="5"/>
        <v>2.8485143015828936E-2</v>
      </c>
      <c r="P58" s="7">
        <f t="shared" si="6"/>
        <v>0.36310521115263994</v>
      </c>
      <c r="Q58" s="7"/>
      <c r="R58" s="7"/>
    </row>
    <row r="59" spans="1:18" ht="29.45" thickBot="1">
      <c r="A59" s="93">
        <f t="shared" si="3"/>
        <v>2.4060124223602486E-2</v>
      </c>
      <c r="B59" s="17" t="s">
        <v>78</v>
      </c>
      <c r="C59" s="47">
        <v>483</v>
      </c>
      <c r="D59" s="48">
        <v>53</v>
      </c>
      <c r="E59" s="47">
        <v>17</v>
      </c>
      <c r="F59" s="46">
        <v>5</v>
      </c>
      <c r="G59" s="47">
        <v>20</v>
      </c>
      <c r="H59" s="47">
        <v>446</v>
      </c>
      <c r="I59" s="47">
        <v>11</v>
      </c>
      <c r="J59" s="47">
        <v>232</v>
      </c>
      <c r="K59" s="47">
        <v>8</v>
      </c>
      <c r="L59" s="44">
        <v>4920</v>
      </c>
      <c r="M59" s="44">
        <v>2362</v>
      </c>
      <c r="N59" s="10">
        <f t="shared" si="4"/>
        <v>5.7971014492753624E-2</v>
      </c>
      <c r="O59" s="59">
        <f t="shared" si="5"/>
        <v>2.4663677130044841E-2</v>
      </c>
      <c r="P59" s="7">
        <f t="shared" si="6"/>
        <v>0.45945945945945948</v>
      </c>
      <c r="Q59" s="7"/>
      <c r="R59" s="7"/>
    </row>
    <row r="60" spans="1:18" ht="15.95" thickBot="1">
      <c r="A60" s="93">
        <f t="shared" si="3"/>
        <v>2.2939612609191039E-2</v>
      </c>
      <c r="B60" s="17" t="s">
        <v>77</v>
      </c>
      <c r="C60" s="44">
        <v>18431</v>
      </c>
      <c r="D60" s="45">
        <v>1661</v>
      </c>
      <c r="E60" s="44">
        <v>1283</v>
      </c>
      <c r="F60" s="46">
        <v>140</v>
      </c>
      <c r="G60" s="44">
        <v>3247</v>
      </c>
      <c r="H60" s="44">
        <v>13901</v>
      </c>
      <c r="I60" s="44">
        <v>1245</v>
      </c>
      <c r="J60" s="44">
        <v>1590</v>
      </c>
      <c r="K60" s="47">
        <v>111</v>
      </c>
      <c r="L60" s="44">
        <v>70000</v>
      </c>
      <c r="M60" s="44">
        <v>6040</v>
      </c>
      <c r="N60" s="10">
        <f t="shared" si="4"/>
        <v>0.13716021919591992</v>
      </c>
      <c r="O60" s="59">
        <f t="shared" si="5"/>
        <v>8.9561902021437309E-2</v>
      </c>
      <c r="P60" s="7">
        <f t="shared" si="6"/>
        <v>0.28322295805739517</v>
      </c>
      <c r="Q60" s="7"/>
      <c r="R60" s="7"/>
    </row>
    <row r="61" spans="1:18" ht="15.95" thickBot="1">
      <c r="A61" s="93">
        <f t="shared" si="3"/>
        <v>2.2936700000000004E-2</v>
      </c>
      <c r="B61" s="17" t="s">
        <v>74</v>
      </c>
      <c r="C61" s="47">
        <v>520</v>
      </c>
      <c r="D61" s="48">
        <v>12</v>
      </c>
      <c r="E61" s="47">
        <v>17</v>
      </c>
      <c r="F61" s="47"/>
      <c r="G61" s="47">
        <v>54</v>
      </c>
      <c r="H61" s="47">
        <v>449</v>
      </c>
      <c r="I61" s="47">
        <v>27</v>
      </c>
      <c r="J61" s="47">
        <v>76</v>
      </c>
      <c r="K61" s="47">
        <v>2</v>
      </c>
      <c r="L61" s="44">
        <v>9022</v>
      </c>
      <c r="M61" s="44">
        <v>1322</v>
      </c>
      <c r="N61" s="10">
        <f t="shared" si="4"/>
        <v>8.461538461538462E-2</v>
      </c>
      <c r="O61" s="59">
        <f t="shared" si="5"/>
        <v>6.0133630289532294E-2</v>
      </c>
      <c r="P61" s="7">
        <f t="shared" si="6"/>
        <v>0.23943661971830985</v>
      </c>
      <c r="Q61" s="7"/>
      <c r="R61" s="7"/>
    </row>
    <row r="62" spans="1:18" ht="15.95" thickBot="1">
      <c r="A62" s="93">
        <f t="shared" si="3"/>
        <v>2.180339936836061E-2</v>
      </c>
      <c r="B62" s="17" t="s">
        <v>76</v>
      </c>
      <c r="C62" s="44">
        <v>3483</v>
      </c>
      <c r="D62" s="48">
        <v>150</v>
      </c>
      <c r="E62" s="47">
        <v>57</v>
      </c>
      <c r="F62" s="46">
        <v>4</v>
      </c>
      <c r="G62" s="47">
        <v>915</v>
      </c>
      <c r="H62" s="44">
        <v>2511</v>
      </c>
      <c r="I62" s="47">
        <v>99</v>
      </c>
      <c r="J62" s="47">
        <v>108</v>
      </c>
      <c r="K62" s="47">
        <v>2</v>
      </c>
      <c r="L62" s="44">
        <v>49570</v>
      </c>
      <c r="M62" s="44">
        <v>1532</v>
      </c>
      <c r="N62" s="10">
        <f t="shared" si="4"/>
        <v>4.4788975021533159E-2</v>
      </c>
      <c r="O62" s="59">
        <f t="shared" si="5"/>
        <v>3.9426523297491037E-2</v>
      </c>
      <c r="P62" s="7">
        <f t="shared" si="6"/>
        <v>5.8641975308641972E-2</v>
      </c>
      <c r="Q62" s="7"/>
      <c r="R62" s="7"/>
    </row>
    <row r="63" spans="1:18" ht="15.95" thickBot="1">
      <c r="A63" s="93">
        <f t="shared" si="3"/>
        <v>2.1364490203538141E-2</v>
      </c>
      <c r="B63" s="17" t="s">
        <v>79</v>
      </c>
      <c r="C63" s="44">
        <v>126168</v>
      </c>
      <c r="D63" s="45">
        <v>6969</v>
      </c>
      <c r="E63" s="44">
        <v>11947</v>
      </c>
      <c r="F63" s="46">
        <v>749</v>
      </c>
      <c r="G63" s="44">
        <v>34219</v>
      </c>
      <c r="H63" s="44">
        <v>80002</v>
      </c>
      <c r="I63" s="44">
        <v>6532</v>
      </c>
      <c r="J63" s="44">
        <v>2699</v>
      </c>
      <c r="K63" s="47">
        <v>256</v>
      </c>
      <c r="L63" s="44">
        <v>355000</v>
      </c>
      <c r="M63" s="44">
        <v>7593</v>
      </c>
      <c r="N63" s="10">
        <f t="shared" si="4"/>
        <v>0.14646344556464397</v>
      </c>
      <c r="O63" s="59">
        <f t="shared" si="5"/>
        <v>8.1647958801029971E-2</v>
      </c>
      <c r="P63" s="7">
        <f t="shared" si="6"/>
        <v>0.25878352033964391</v>
      </c>
      <c r="Q63" s="7"/>
      <c r="R63" s="7"/>
    </row>
    <row r="64" spans="1:18" ht="15.95" thickBot="1">
      <c r="A64" s="93">
        <f t="shared" si="3"/>
        <v>2.09269905323607E-2</v>
      </c>
      <c r="B64" s="17" t="s">
        <v>81</v>
      </c>
      <c r="C64" s="44">
        <v>6443</v>
      </c>
      <c r="D64" s="48">
        <v>312</v>
      </c>
      <c r="E64" s="47">
        <v>373</v>
      </c>
      <c r="F64" s="46">
        <v>15</v>
      </c>
      <c r="G64" s="47">
        <v>205</v>
      </c>
      <c r="H64" s="44">
        <v>5865</v>
      </c>
      <c r="I64" s="47">
        <v>379</v>
      </c>
      <c r="J64" s="47">
        <v>638</v>
      </c>
      <c r="K64" s="47">
        <v>37</v>
      </c>
      <c r="L64" s="44">
        <v>36900</v>
      </c>
      <c r="M64" s="44">
        <v>3654</v>
      </c>
      <c r="N64" s="10">
        <f t="shared" si="4"/>
        <v>0.11671581561384448</v>
      </c>
      <c r="O64" s="59">
        <f t="shared" si="5"/>
        <v>6.4620630861040071E-2</v>
      </c>
      <c r="P64" s="7">
        <f t="shared" si="6"/>
        <v>0.6453287197231834</v>
      </c>
      <c r="Q64" s="7"/>
      <c r="R64" s="7"/>
    </row>
    <row r="65" spans="1:18" ht="15.95" thickBot="1">
      <c r="A65" s="93">
        <f t="shared" si="3"/>
        <v>2.0914773534635878E-2</v>
      </c>
      <c r="B65" s="17" t="s">
        <v>75</v>
      </c>
      <c r="C65" s="44">
        <v>1126</v>
      </c>
      <c r="D65" s="48">
        <v>47</v>
      </c>
      <c r="E65" s="47">
        <v>12</v>
      </c>
      <c r="F65" s="46">
        <v>4</v>
      </c>
      <c r="G65" s="47">
        <v>119</v>
      </c>
      <c r="H65" s="47">
        <v>995</v>
      </c>
      <c r="I65" s="47">
        <v>39</v>
      </c>
      <c r="J65" s="47">
        <v>274</v>
      </c>
      <c r="K65" s="47">
        <v>3</v>
      </c>
      <c r="L65" s="44">
        <v>9833</v>
      </c>
      <c r="M65" s="44">
        <v>2395</v>
      </c>
      <c r="N65" s="10">
        <f t="shared" si="4"/>
        <v>4.5293072824156302E-2</v>
      </c>
      <c r="O65" s="59">
        <f t="shared" si="5"/>
        <v>3.9195979899497489E-2</v>
      </c>
      <c r="P65" s="7">
        <f t="shared" si="6"/>
        <v>9.1603053435114504E-2</v>
      </c>
      <c r="Q65" s="7"/>
      <c r="R65" s="7"/>
    </row>
    <row r="66" spans="1:18" ht="15.95" thickBot="1">
      <c r="A66" s="93">
        <f t="shared" si="3"/>
        <v>1.996159349251218E-2</v>
      </c>
      <c r="B66" s="17" t="s">
        <v>84</v>
      </c>
      <c r="C66" s="44">
        <v>16627</v>
      </c>
      <c r="D66" s="48">
        <v>904</v>
      </c>
      <c r="E66" s="44">
        <v>1651</v>
      </c>
      <c r="F66" s="46">
        <v>164</v>
      </c>
      <c r="G66" s="47">
        <v>250</v>
      </c>
      <c r="H66" s="44">
        <v>14726</v>
      </c>
      <c r="I66" s="44">
        <v>1360</v>
      </c>
      <c r="J66" s="47">
        <v>970</v>
      </c>
      <c r="K66" s="47">
        <v>96</v>
      </c>
      <c r="L66" s="44">
        <v>75415</v>
      </c>
      <c r="M66" s="44">
        <v>4401</v>
      </c>
      <c r="N66" s="10">
        <f t="shared" ref="N66:N100" si="7">(E66+I66)/C66</f>
        <v>0.181090996571841</v>
      </c>
      <c r="O66" s="59">
        <f t="shared" ref="O66:O100" si="8">I66/H66</f>
        <v>9.235366019285618E-2</v>
      </c>
      <c r="P66" s="7">
        <f t="shared" ref="P66:P100" si="9">E66/(E66+G66)</f>
        <v>0.86849026827985276</v>
      </c>
      <c r="Q66" s="7"/>
      <c r="R66" s="7"/>
    </row>
    <row r="67" spans="1:18" ht="15.95" thickBot="1">
      <c r="A67" s="93">
        <f t="shared" si="3"/>
        <v>1.8740269028508165E-2</v>
      </c>
      <c r="B67" s="17" t="s">
        <v>80</v>
      </c>
      <c r="C67" s="44">
        <v>3613</v>
      </c>
      <c r="D67" s="48">
        <v>430</v>
      </c>
      <c r="E67" s="47">
        <v>146</v>
      </c>
      <c r="F67" s="46">
        <v>13</v>
      </c>
      <c r="G67" s="47">
        <v>329</v>
      </c>
      <c r="H67" s="44">
        <v>3138</v>
      </c>
      <c r="I67" s="47">
        <v>119</v>
      </c>
      <c r="J67" s="47">
        <v>188</v>
      </c>
      <c r="K67" s="47">
        <v>8</v>
      </c>
      <c r="L67" s="44">
        <v>36092</v>
      </c>
      <c r="M67" s="44">
        <v>1876</v>
      </c>
      <c r="N67" s="10">
        <f t="shared" si="7"/>
        <v>7.3346249654027126E-2</v>
      </c>
      <c r="O67" s="59">
        <f t="shared" si="8"/>
        <v>3.7922243467176549E-2</v>
      </c>
      <c r="P67" s="7">
        <f t="shared" si="9"/>
        <v>0.30736842105263157</v>
      </c>
      <c r="Q67" s="7"/>
      <c r="R67" s="7"/>
    </row>
    <row r="68" spans="1:18" ht="15.95" thickBot="1">
      <c r="A68" s="93">
        <f t="shared" ref="A68:A131" si="10">(L68/C68)*(M68/1000000)</f>
        <v>1.8454635E-2</v>
      </c>
      <c r="B68" s="17" t="s">
        <v>82</v>
      </c>
      <c r="C68" s="47">
        <v>400</v>
      </c>
      <c r="D68" s="48">
        <v>14</v>
      </c>
      <c r="E68" s="47">
        <v>5</v>
      </c>
      <c r="F68" s="46">
        <v>1</v>
      </c>
      <c r="G68" s="47">
        <v>93</v>
      </c>
      <c r="H68" s="47">
        <v>302</v>
      </c>
      <c r="I68" s="47">
        <v>13</v>
      </c>
      <c r="J68" s="47">
        <v>115</v>
      </c>
      <c r="K68" s="47">
        <v>1</v>
      </c>
      <c r="L68" s="44">
        <v>5063</v>
      </c>
      <c r="M68" s="44">
        <v>1458</v>
      </c>
      <c r="N68" s="10">
        <f t="shared" si="7"/>
        <v>4.4999999999999998E-2</v>
      </c>
      <c r="O68" s="59">
        <f t="shared" si="8"/>
        <v>4.3046357615894038E-2</v>
      </c>
      <c r="P68" s="7">
        <f t="shared" si="9"/>
        <v>5.1020408163265307E-2</v>
      </c>
      <c r="Q68" s="7"/>
      <c r="R68" s="7"/>
    </row>
    <row r="69" spans="1:18" ht="15.95" thickBot="1">
      <c r="A69" s="93">
        <f t="shared" si="10"/>
        <v>1.7455789473684209E-2</v>
      </c>
      <c r="B69" s="17" t="s">
        <v>85</v>
      </c>
      <c r="C69" s="47">
        <v>114</v>
      </c>
      <c r="D69" s="47"/>
      <c r="E69" s="47"/>
      <c r="F69" s="47"/>
      <c r="G69" s="47">
        <v>50</v>
      </c>
      <c r="H69" s="47">
        <v>64</v>
      </c>
      <c r="I69" s="47">
        <v>1</v>
      </c>
      <c r="J69" s="47">
        <v>7</v>
      </c>
      <c r="K69" s="47"/>
      <c r="L69" s="44">
        <v>5768</v>
      </c>
      <c r="M69" s="47">
        <v>345</v>
      </c>
      <c r="N69" s="10">
        <f t="shared" si="7"/>
        <v>8.771929824561403E-3</v>
      </c>
      <c r="O69" s="59">
        <f t="shared" si="8"/>
        <v>1.5625E-2</v>
      </c>
      <c r="P69" s="7">
        <f t="shared" si="9"/>
        <v>0</v>
      </c>
      <c r="Q69" s="7"/>
      <c r="R69" s="7"/>
    </row>
    <row r="70" spans="1:18" ht="15.95" thickBot="1">
      <c r="A70" s="93">
        <f t="shared" si="10"/>
        <v>1.679108457711443E-2</v>
      </c>
      <c r="B70" s="17" t="s">
        <v>83</v>
      </c>
      <c r="C70" s="47">
        <v>201</v>
      </c>
      <c r="D70" s="48">
        <v>27</v>
      </c>
      <c r="E70" s="47">
        <v>2</v>
      </c>
      <c r="F70" s="47"/>
      <c r="G70" s="47">
        <v>1</v>
      </c>
      <c r="H70" s="47">
        <v>198</v>
      </c>
      <c r="I70" s="47">
        <v>4</v>
      </c>
      <c r="J70" s="47">
        <v>320</v>
      </c>
      <c r="K70" s="47">
        <v>3</v>
      </c>
      <c r="L70" s="44">
        <v>1456</v>
      </c>
      <c r="M70" s="44">
        <v>2318</v>
      </c>
      <c r="N70" s="10">
        <f t="shared" si="7"/>
        <v>2.9850746268656716E-2</v>
      </c>
      <c r="O70" s="59">
        <f t="shared" si="8"/>
        <v>2.0202020202020204E-2</v>
      </c>
      <c r="P70" s="7">
        <f t="shared" si="9"/>
        <v>0.66666666666666663</v>
      </c>
      <c r="Q70" s="7"/>
      <c r="R70" s="7"/>
    </row>
    <row r="71" spans="1:18" ht="29.45" thickBot="1">
      <c r="A71" s="93">
        <f t="shared" si="10"/>
        <v>1.3972548076923077E-2</v>
      </c>
      <c r="B71" s="17" t="s">
        <v>88</v>
      </c>
      <c r="C71" s="47">
        <v>624</v>
      </c>
      <c r="D71" s="48">
        <v>45</v>
      </c>
      <c r="E71" s="47">
        <v>21</v>
      </c>
      <c r="F71" s="46">
        <v>4</v>
      </c>
      <c r="G71" s="47">
        <v>30</v>
      </c>
      <c r="H71" s="47">
        <v>573</v>
      </c>
      <c r="I71" s="47">
        <v>4</v>
      </c>
      <c r="J71" s="47">
        <v>190</v>
      </c>
      <c r="K71" s="47">
        <v>6</v>
      </c>
      <c r="L71" s="44">
        <v>5349</v>
      </c>
      <c r="M71" s="44">
        <v>1630</v>
      </c>
      <c r="N71" s="10">
        <f t="shared" si="7"/>
        <v>4.0064102564102567E-2</v>
      </c>
      <c r="O71" s="59">
        <f t="shared" si="8"/>
        <v>6.9808027923211171E-3</v>
      </c>
      <c r="P71" s="7">
        <f t="shared" si="9"/>
        <v>0.41176470588235292</v>
      </c>
      <c r="Q71" s="7"/>
      <c r="R71" s="7"/>
    </row>
    <row r="72" spans="1:18" ht="15.95" thickBot="1">
      <c r="A72" s="93">
        <f t="shared" si="10"/>
        <v>1.2898802540319212E-2</v>
      </c>
      <c r="B72" s="17" t="s">
        <v>87</v>
      </c>
      <c r="C72" s="44">
        <v>23934</v>
      </c>
      <c r="D72" s="45">
        <v>3013</v>
      </c>
      <c r="E72" s="47">
        <v>501</v>
      </c>
      <c r="F72" s="46">
        <v>76</v>
      </c>
      <c r="G72" s="47">
        <v>786</v>
      </c>
      <c r="H72" s="44">
        <v>22647</v>
      </c>
      <c r="I72" s="44">
        <v>1311</v>
      </c>
      <c r="J72" s="47">
        <v>284</v>
      </c>
      <c r="K72" s="47">
        <v>6</v>
      </c>
      <c r="L72" s="44">
        <v>161380</v>
      </c>
      <c r="M72" s="44">
        <v>1913</v>
      </c>
      <c r="N72" s="10">
        <f t="shared" si="7"/>
        <v>7.5708197543243927E-2</v>
      </c>
      <c r="O72" s="59">
        <f t="shared" si="8"/>
        <v>5.7888462047953372E-2</v>
      </c>
      <c r="P72" s="7">
        <f t="shared" si="9"/>
        <v>0.38927738927738925</v>
      </c>
      <c r="Q72" s="7"/>
      <c r="R72" s="7"/>
    </row>
    <row r="73" spans="1:18" ht="15.95" thickBot="1">
      <c r="A73" s="93">
        <f t="shared" si="10"/>
        <v>1.1795017540510227E-2</v>
      </c>
      <c r="B73" s="17" t="s">
        <v>89</v>
      </c>
      <c r="C73" s="44">
        <v>41903</v>
      </c>
      <c r="D73" s="45">
        <v>3735</v>
      </c>
      <c r="E73" s="44">
        <v>4313</v>
      </c>
      <c r="F73" s="46">
        <v>708</v>
      </c>
      <c r="G73" s="47">
        <v>135</v>
      </c>
      <c r="H73" s="44">
        <v>37455</v>
      </c>
      <c r="I73" s="47">
        <v>163</v>
      </c>
      <c r="J73" s="47">
        <v>617</v>
      </c>
      <c r="K73" s="47">
        <v>64</v>
      </c>
      <c r="L73" s="44">
        <v>183190</v>
      </c>
      <c r="M73" s="44">
        <v>2698</v>
      </c>
      <c r="N73" s="10">
        <f t="shared" si="7"/>
        <v>0.10681812758036417</v>
      </c>
      <c r="O73" s="59">
        <f t="shared" si="8"/>
        <v>4.3518889333867307E-3</v>
      </c>
      <c r="P73" s="7">
        <f t="shared" si="9"/>
        <v>0.96964928057553956</v>
      </c>
      <c r="Q73" s="7"/>
      <c r="R73" s="7"/>
    </row>
    <row r="74" spans="1:18" ht="15.95" thickBot="1">
      <c r="A74" s="93">
        <f t="shared" si="10"/>
        <v>9.7787494252873572E-3</v>
      </c>
      <c r="B74" s="17" t="s">
        <v>90</v>
      </c>
      <c r="C74" s="47">
        <v>435</v>
      </c>
      <c r="D74" s="48">
        <v>19</v>
      </c>
      <c r="E74" s="47">
        <v>2</v>
      </c>
      <c r="F74" s="47"/>
      <c r="G74" s="47">
        <v>13</v>
      </c>
      <c r="H74" s="47">
        <v>420</v>
      </c>
      <c r="I74" s="47">
        <v>13</v>
      </c>
      <c r="J74" s="47">
        <v>85</v>
      </c>
      <c r="K74" s="47">
        <v>0.4</v>
      </c>
      <c r="L74" s="44">
        <v>4654</v>
      </c>
      <c r="M74" s="47">
        <v>914</v>
      </c>
      <c r="N74" s="10">
        <f t="shared" si="7"/>
        <v>3.4482758620689655E-2</v>
      </c>
      <c r="O74" s="59">
        <f t="shared" si="8"/>
        <v>3.0952380952380953E-2</v>
      </c>
      <c r="P74" s="7">
        <f t="shared" si="9"/>
        <v>0.13333333333333333</v>
      </c>
      <c r="Q74" s="7"/>
      <c r="R74" s="7"/>
    </row>
    <row r="75" spans="1:18" ht="15.95" thickBot="1">
      <c r="A75" s="93">
        <f t="shared" si="10"/>
        <v>9.7630384615384619E-3</v>
      </c>
      <c r="B75" s="17" t="s">
        <v>86</v>
      </c>
      <c r="C75" s="47">
        <v>52</v>
      </c>
      <c r="D75" s="48">
        <v>1</v>
      </c>
      <c r="E75" s="47"/>
      <c r="F75" s="47"/>
      <c r="G75" s="47"/>
      <c r="H75" s="47">
        <v>52</v>
      </c>
      <c r="I75" s="47"/>
      <c r="J75" s="47">
        <v>181</v>
      </c>
      <c r="K75" s="47"/>
      <c r="L75" s="47">
        <v>382</v>
      </c>
      <c r="M75" s="44">
        <v>1329</v>
      </c>
      <c r="N75" s="10">
        <f t="shared" si="7"/>
        <v>0</v>
      </c>
      <c r="O75" s="59">
        <f t="shared" si="8"/>
        <v>0</v>
      </c>
      <c r="P75" s="7" t="e">
        <f t="shared" si="9"/>
        <v>#DIV/0!</v>
      </c>
      <c r="Q75" s="7"/>
      <c r="R75" s="7"/>
    </row>
    <row r="76" spans="1:18" ht="15.95" thickBot="1">
      <c r="A76" s="93">
        <f t="shared" si="10"/>
        <v>8.7879999999999989E-3</v>
      </c>
      <c r="B76" s="17" t="s">
        <v>94</v>
      </c>
      <c r="C76" s="47">
        <v>9</v>
      </c>
      <c r="D76" s="48">
        <v>3</v>
      </c>
      <c r="E76" s="47"/>
      <c r="F76" s="47"/>
      <c r="G76" s="47">
        <v>1</v>
      </c>
      <c r="H76" s="47">
        <v>8</v>
      </c>
      <c r="I76" s="47"/>
      <c r="J76" s="47">
        <v>0.3</v>
      </c>
      <c r="K76" s="47"/>
      <c r="L76" s="44">
        <v>1521</v>
      </c>
      <c r="M76" s="47">
        <v>52</v>
      </c>
      <c r="N76" s="10">
        <f t="shared" si="7"/>
        <v>0</v>
      </c>
      <c r="O76" s="59">
        <f t="shared" si="8"/>
        <v>0</v>
      </c>
      <c r="P76" s="7">
        <f t="shared" si="9"/>
        <v>0</v>
      </c>
      <c r="Q76" s="7"/>
      <c r="R76" s="7"/>
    </row>
    <row r="77" spans="1:18" ht="15.95" thickBot="1">
      <c r="A77" s="93">
        <f t="shared" si="10"/>
        <v>8.5659927295365351E-3</v>
      </c>
      <c r="B77" s="17" t="s">
        <v>95</v>
      </c>
      <c r="C77" s="44">
        <v>89953</v>
      </c>
      <c r="D77" s="45">
        <v>7788</v>
      </c>
      <c r="E77" s="44">
        <v>7560</v>
      </c>
      <c r="F77" s="78">
        <v>1053</v>
      </c>
      <c r="G77" s="44">
        <v>15438</v>
      </c>
      <c r="H77" s="44">
        <v>66955</v>
      </c>
      <c r="I77" s="44">
        <v>6838</v>
      </c>
      <c r="J77" s="44">
        <v>1378</v>
      </c>
      <c r="K77" s="47">
        <v>116</v>
      </c>
      <c r="L77" s="44">
        <v>224254</v>
      </c>
      <c r="M77" s="44">
        <v>3436</v>
      </c>
      <c r="N77" s="10">
        <f t="shared" si="7"/>
        <v>0.16006136537969828</v>
      </c>
      <c r="O77" s="59">
        <f t="shared" si="8"/>
        <v>0.10212829512359047</v>
      </c>
      <c r="P77" s="7">
        <f t="shared" si="9"/>
        <v>0.32872423689016439</v>
      </c>
      <c r="Q77" s="7"/>
      <c r="R77" s="7"/>
    </row>
    <row r="78" spans="1:18" ht="15.95" thickBot="1">
      <c r="A78" s="93">
        <f t="shared" si="10"/>
        <v>7.8570384068278806E-3</v>
      </c>
      <c r="B78" s="17" t="s">
        <v>98</v>
      </c>
      <c r="C78" s="44">
        <v>1406</v>
      </c>
      <c r="D78" s="48">
        <v>139</v>
      </c>
      <c r="E78" s="47">
        <v>32</v>
      </c>
      <c r="F78" s="46">
        <v>7</v>
      </c>
      <c r="G78" s="47">
        <v>85</v>
      </c>
      <c r="H78" s="44">
        <v>1289</v>
      </c>
      <c r="I78" s="47">
        <v>50</v>
      </c>
      <c r="J78" s="47">
        <v>28</v>
      </c>
      <c r="K78" s="47">
        <v>0.6</v>
      </c>
      <c r="L78" s="44">
        <v>23706</v>
      </c>
      <c r="M78" s="47">
        <v>466</v>
      </c>
      <c r="N78" s="10">
        <f t="shared" si="7"/>
        <v>5.8321479374110953E-2</v>
      </c>
      <c r="O78" s="59">
        <f t="shared" si="8"/>
        <v>3.8789759503491075E-2</v>
      </c>
      <c r="P78" s="7">
        <f t="shared" si="9"/>
        <v>0.27350427350427353</v>
      </c>
      <c r="Q78" s="7"/>
      <c r="R78" s="7"/>
    </row>
    <row r="79" spans="1:18" ht="15.95" thickBot="1">
      <c r="A79" s="93">
        <f t="shared" si="10"/>
        <v>7.3875464183843706E-3</v>
      </c>
      <c r="B79" s="17" t="s">
        <v>99</v>
      </c>
      <c r="C79" s="44">
        <v>55743</v>
      </c>
      <c r="D79" s="45">
        <v>2560</v>
      </c>
      <c r="E79" s="44">
        <v>3452</v>
      </c>
      <c r="F79" s="46">
        <v>158</v>
      </c>
      <c r="G79" s="44">
        <v>19736</v>
      </c>
      <c r="H79" s="44">
        <v>32555</v>
      </c>
      <c r="I79" s="44">
        <v>4103</v>
      </c>
      <c r="J79" s="47">
        <v>664</v>
      </c>
      <c r="K79" s="47">
        <v>41</v>
      </c>
      <c r="L79" s="44">
        <v>186000</v>
      </c>
      <c r="M79" s="44">
        <v>2214</v>
      </c>
      <c r="N79" s="10">
        <f t="shared" si="7"/>
        <v>0.1355327126275945</v>
      </c>
      <c r="O79" s="59">
        <f t="shared" si="8"/>
        <v>0.12603286745507603</v>
      </c>
      <c r="P79" s="7">
        <f t="shared" si="9"/>
        <v>0.14887010522684146</v>
      </c>
      <c r="Q79" s="7"/>
      <c r="R79" s="7"/>
    </row>
    <row r="80" spans="1:18" ht="15.95" thickBot="1">
      <c r="A80" s="93">
        <f t="shared" si="10"/>
        <v>6.9920935064935064E-3</v>
      </c>
      <c r="B80" s="17" t="s">
        <v>93</v>
      </c>
      <c r="C80" s="47">
        <v>770</v>
      </c>
      <c r="D80" s="48">
        <v>34</v>
      </c>
      <c r="E80" s="47">
        <v>7</v>
      </c>
      <c r="F80" s="47"/>
      <c r="G80" s="47">
        <v>43</v>
      </c>
      <c r="H80" s="47">
        <v>720</v>
      </c>
      <c r="I80" s="47">
        <v>30</v>
      </c>
      <c r="J80" s="47">
        <v>260</v>
      </c>
      <c r="K80" s="47">
        <v>2</v>
      </c>
      <c r="L80" s="44">
        <v>3994</v>
      </c>
      <c r="M80" s="44">
        <v>1348</v>
      </c>
      <c r="N80" s="10">
        <f t="shared" si="7"/>
        <v>4.8051948051948054E-2</v>
      </c>
      <c r="O80" s="59">
        <f t="shared" si="8"/>
        <v>4.1666666666666664E-2</v>
      </c>
      <c r="P80" s="7">
        <f t="shared" si="9"/>
        <v>0.14000000000000001</v>
      </c>
      <c r="Q80" s="7"/>
      <c r="R80" s="7"/>
    </row>
    <row r="81" spans="1:18" ht="15.95" thickBot="1">
      <c r="A81" s="93">
        <f t="shared" si="10"/>
        <v>6.9217656857301496E-3</v>
      </c>
      <c r="B81" s="17" t="s">
        <v>91</v>
      </c>
      <c r="C81" s="44">
        <v>1801</v>
      </c>
      <c r="D81" s="48">
        <v>128</v>
      </c>
      <c r="E81" s="47">
        <v>46</v>
      </c>
      <c r="F81" s="46">
        <v>5</v>
      </c>
      <c r="G81" s="47">
        <v>13</v>
      </c>
      <c r="H81" s="44">
        <v>1742</v>
      </c>
      <c r="I81" s="47">
        <v>50</v>
      </c>
      <c r="J81" s="47">
        <v>417</v>
      </c>
      <c r="K81" s="47">
        <v>11</v>
      </c>
      <c r="L81" s="44">
        <v>7333</v>
      </c>
      <c r="M81" s="44">
        <v>1700</v>
      </c>
      <c r="N81" s="10">
        <f t="shared" si="7"/>
        <v>5.3303720155469185E-2</v>
      </c>
      <c r="O81" s="59">
        <f t="shared" si="8"/>
        <v>2.8702640642939151E-2</v>
      </c>
      <c r="P81" s="7">
        <f t="shared" si="9"/>
        <v>0.77966101694915257</v>
      </c>
      <c r="Q81" s="7"/>
      <c r="R81" s="7"/>
    </row>
    <row r="82" spans="1:18" ht="15.95" thickBot="1">
      <c r="A82" s="93">
        <f t="shared" si="10"/>
        <v>6.8166956521739132E-3</v>
      </c>
      <c r="B82" s="17" t="s">
        <v>100</v>
      </c>
      <c r="C82" s="47">
        <v>23</v>
      </c>
      <c r="D82" s="47"/>
      <c r="E82" s="47">
        <v>4</v>
      </c>
      <c r="F82" s="47"/>
      <c r="G82" s="47">
        <v>6</v>
      </c>
      <c r="H82" s="47">
        <v>13</v>
      </c>
      <c r="I82" s="47"/>
      <c r="J82" s="47">
        <v>536</v>
      </c>
      <c r="K82" s="47">
        <v>93</v>
      </c>
      <c r="L82" s="47">
        <v>82</v>
      </c>
      <c r="M82" s="44">
        <v>1912</v>
      </c>
      <c r="N82" s="10">
        <f t="shared" si="7"/>
        <v>0.17391304347826086</v>
      </c>
      <c r="O82" s="59">
        <f t="shared" si="8"/>
        <v>0</v>
      </c>
      <c r="P82" s="7">
        <f t="shared" si="9"/>
        <v>0.4</v>
      </c>
      <c r="Q82" s="7"/>
      <c r="R82" s="7"/>
    </row>
    <row r="83" spans="1:18" ht="15.95" thickBot="1">
      <c r="A83" s="93">
        <f t="shared" si="10"/>
        <v>6.4380922242314644E-3</v>
      </c>
      <c r="B83" s="17" t="s">
        <v>97</v>
      </c>
      <c r="C83" s="47">
        <v>553</v>
      </c>
      <c r="D83" s="48">
        <v>58</v>
      </c>
      <c r="E83" s="47">
        <v>18</v>
      </c>
      <c r="F83" s="47"/>
      <c r="G83" s="47">
        <v>5</v>
      </c>
      <c r="H83" s="47">
        <v>530</v>
      </c>
      <c r="I83" s="47">
        <v>26</v>
      </c>
      <c r="J83" s="47">
        <v>47</v>
      </c>
      <c r="K83" s="47">
        <v>2</v>
      </c>
      <c r="L83" s="44">
        <v>6485</v>
      </c>
      <c r="M83" s="47">
        <v>549</v>
      </c>
      <c r="N83" s="10">
        <f t="shared" si="7"/>
        <v>7.956600361663653E-2</v>
      </c>
      <c r="O83" s="59">
        <f t="shared" si="8"/>
        <v>4.9056603773584909E-2</v>
      </c>
      <c r="P83" s="7">
        <f t="shared" si="9"/>
        <v>0.78260869565217395</v>
      </c>
      <c r="Q83" s="7"/>
      <c r="R83" s="7"/>
    </row>
    <row r="84" spans="1:18" ht="15.95" thickBot="1">
      <c r="A84" s="93">
        <f t="shared" si="10"/>
        <v>6.277044776119403E-3</v>
      </c>
      <c r="B84" s="17" t="s">
        <v>101</v>
      </c>
      <c r="C84" s="47">
        <v>134</v>
      </c>
      <c r="D84" s="48">
        <v>6</v>
      </c>
      <c r="E84" s="47">
        <v>2</v>
      </c>
      <c r="F84" s="47"/>
      <c r="G84" s="47">
        <v>14</v>
      </c>
      <c r="H84" s="47">
        <v>118</v>
      </c>
      <c r="I84" s="47">
        <v>3</v>
      </c>
      <c r="J84" s="47">
        <v>491</v>
      </c>
      <c r="K84" s="47">
        <v>7</v>
      </c>
      <c r="L84" s="47">
        <v>479</v>
      </c>
      <c r="M84" s="44">
        <v>1756</v>
      </c>
      <c r="N84" s="10">
        <f t="shared" si="7"/>
        <v>3.7313432835820892E-2</v>
      </c>
      <c r="O84" s="59">
        <f t="shared" si="8"/>
        <v>2.5423728813559324E-2</v>
      </c>
      <c r="P84" s="7">
        <f t="shared" si="9"/>
        <v>0.125</v>
      </c>
      <c r="Q84" s="7"/>
      <c r="R84" s="7"/>
    </row>
    <row r="85" spans="1:18" ht="15.95" thickBot="1">
      <c r="A85" s="93">
        <f t="shared" si="10"/>
        <v>5.7009345794392522E-3</v>
      </c>
      <c r="B85" s="17" t="s">
        <v>104</v>
      </c>
      <c r="C85" s="44">
        <v>1070</v>
      </c>
      <c r="D85" s="48">
        <v>85</v>
      </c>
      <c r="E85" s="47">
        <v>71</v>
      </c>
      <c r="F85" s="46">
        <v>5</v>
      </c>
      <c r="G85" s="47">
        <v>241</v>
      </c>
      <c r="H85" s="47">
        <v>758</v>
      </c>
      <c r="I85" s="47"/>
      <c r="J85" s="47">
        <v>10</v>
      </c>
      <c r="K85" s="47">
        <v>0.7</v>
      </c>
      <c r="L85" s="44">
        <v>25000</v>
      </c>
      <c r="M85" s="47">
        <v>244</v>
      </c>
      <c r="N85" s="10">
        <f t="shared" si="7"/>
        <v>6.6355140186915892E-2</v>
      </c>
      <c r="O85" s="59">
        <f t="shared" si="8"/>
        <v>0</v>
      </c>
      <c r="P85" s="7">
        <f t="shared" si="9"/>
        <v>0.22756410256410256</v>
      </c>
      <c r="Q85" s="7"/>
      <c r="R85" s="7"/>
    </row>
    <row r="86" spans="1:18" ht="15.95" thickBot="1">
      <c r="A86" s="93">
        <f t="shared" si="10"/>
        <v>5.5280532646048109E-3</v>
      </c>
      <c r="B86" s="17" t="s">
        <v>106</v>
      </c>
      <c r="C86" s="44">
        <v>1746</v>
      </c>
      <c r="D86" s="48">
        <v>151</v>
      </c>
      <c r="E86" s="47">
        <v>73</v>
      </c>
      <c r="F86" s="46">
        <v>12</v>
      </c>
      <c r="G86" s="47">
        <v>914</v>
      </c>
      <c r="H86" s="47">
        <v>759</v>
      </c>
      <c r="I86" s="47">
        <v>88</v>
      </c>
      <c r="J86" s="47">
        <v>53</v>
      </c>
      <c r="K86" s="47">
        <v>2</v>
      </c>
      <c r="L86" s="44">
        <v>17841</v>
      </c>
      <c r="M86" s="47">
        <v>541</v>
      </c>
      <c r="N86" s="10">
        <f t="shared" si="7"/>
        <v>9.2210767468499433E-2</v>
      </c>
      <c r="O86" s="59">
        <f t="shared" si="8"/>
        <v>0.11594202898550725</v>
      </c>
      <c r="P86" s="7">
        <f t="shared" si="9"/>
        <v>7.3961499493414393E-2</v>
      </c>
      <c r="Q86" s="7"/>
      <c r="R86" s="7"/>
    </row>
    <row r="87" spans="1:18" ht="15.95" thickBot="1">
      <c r="A87" s="93">
        <f t="shared" si="10"/>
        <v>5.2699909909909911E-3</v>
      </c>
      <c r="B87" s="17" t="s">
        <v>102</v>
      </c>
      <c r="C87" s="47">
        <v>333</v>
      </c>
      <c r="D87" s="48">
        <v>29</v>
      </c>
      <c r="E87" s="47">
        <v>20</v>
      </c>
      <c r="F87" s="46">
        <v>3</v>
      </c>
      <c r="G87" s="47">
        <v>99</v>
      </c>
      <c r="H87" s="47">
        <v>214</v>
      </c>
      <c r="I87" s="47">
        <v>7</v>
      </c>
      <c r="J87" s="47">
        <v>116</v>
      </c>
      <c r="K87" s="47">
        <v>7</v>
      </c>
      <c r="L87" s="44">
        <v>2247</v>
      </c>
      <c r="M87" s="47">
        <v>781</v>
      </c>
      <c r="N87" s="10">
        <f t="shared" si="7"/>
        <v>8.1081081081081086E-2</v>
      </c>
      <c r="O87" s="59">
        <f t="shared" si="8"/>
        <v>3.2710280373831772E-2</v>
      </c>
      <c r="P87" s="7">
        <f t="shared" si="9"/>
        <v>0.16806722689075632</v>
      </c>
      <c r="Q87" s="7"/>
      <c r="R87" s="7"/>
    </row>
    <row r="88" spans="1:18" ht="15.95" thickBot="1">
      <c r="A88" s="93">
        <f t="shared" si="10"/>
        <v>4.6310920675374321E-3</v>
      </c>
      <c r="B88" s="17" t="s">
        <v>105</v>
      </c>
      <c r="C88" s="44">
        <v>3139</v>
      </c>
      <c r="D88" s="48">
        <v>204</v>
      </c>
      <c r="E88" s="47">
        <v>77</v>
      </c>
      <c r="F88" s="46">
        <v>8</v>
      </c>
      <c r="G88" s="47">
        <v>514</v>
      </c>
      <c r="H88" s="44">
        <v>2548</v>
      </c>
      <c r="I88" s="47">
        <v>64</v>
      </c>
      <c r="J88" s="47">
        <v>25</v>
      </c>
      <c r="K88" s="47">
        <v>0.6</v>
      </c>
      <c r="L88" s="44">
        <v>42882</v>
      </c>
      <c r="M88" s="47">
        <v>339</v>
      </c>
      <c r="N88" s="10">
        <f t="shared" si="7"/>
        <v>4.4918763937559732E-2</v>
      </c>
      <c r="O88" s="59">
        <f t="shared" si="8"/>
        <v>2.5117739403453691E-2</v>
      </c>
      <c r="P88" s="7">
        <f t="shared" si="9"/>
        <v>0.13028764805414553</v>
      </c>
      <c r="Q88" s="7"/>
      <c r="R88" s="7"/>
    </row>
    <row r="89" spans="1:18" ht="15.95" thickBot="1">
      <c r="A89" s="93">
        <f t="shared" si="10"/>
        <v>4.6249444444444445E-3</v>
      </c>
      <c r="B89" s="17" t="s">
        <v>110</v>
      </c>
      <c r="C89" s="47">
        <v>144</v>
      </c>
      <c r="D89" s="48">
        <v>24</v>
      </c>
      <c r="E89" s="47">
        <v>8</v>
      </c>
      <c r="F89" s="46">
        <v>3</v>
      </c>
      <c r="G89" s="47"/>
      <c r="H89" s="47">
        <v>136</v>
      </c>
      <c r="I89" s="47"/>
      <c r="J89" s="47">
        <v>6</v>
      </c>
      <c r="K89" s="47">
        <v>0.3</v>
      </c>
      <c r="L89" s="44">
        <v>4012</v>
      </c>
      <c r="M89" s="47">
        <v>166</v>
      </c>
      <c r="N89" s="10">
        <f t="shared" si="7"/>
        <v>5.5555555555555552E-2</v>
      </c>
      <c r="O89" s="59">
        <f t="shared" si="8"/>
        <v>0</v>
      </c>
      <c r="P89" s="7">
        <f t="shared" si="9"/>
        <v>1</v>
      </c>
      <c r="Q89" s="7"/>
      <c r="R89" s="7"/>
    </row>
    <row r="90" spans="1:18" ht="15.95" thickBot="1">
      <c r="A90" s="93">
        <f t="shared" si="10"/>
        <v>3.8818534107402033E-3</v>
      </c>
      <c r="B90" s="17" t="s">
        <v>109</v>
      </c>
      <c r="C90" s="44">
        <v>2067</v>
      </c>
      <c r="D90" s="48">
        <v>89</v>
      </c>
      <c r="E90" s="47">
        <v>20</v>
      </c>
      <c r="F90" s="46">
        <v>1</v>
      </c>
      <c r="G90" s="47">
        <v>674</v>
      </c>
      <c r="H90" s="44">
        <v>1373</v>
      </c>
      <c r="I90" s="47">
        <v>23</v>
      </c>
      <c r="J90" s="47">
        <v>30</v>
      </c>
      <c r="K90" s="47">
        <v>0.3</v>
      </c>
      <c r="L90" s="44">
        <v>23669</v>
      </c>
      <c r="M90" s="47">
        <v>339</v>
      </c>
      <c r="N90" s="10">
        <f t="shared" si="7"/>
        <v>2.0803096274794389E-2</v>
      </c>
      <c r="O90" s="59">
        <f t="shared" si="8"/>
        <v>1.6751638747268753E-2</v>
      </c>
      <c r="P90" s="7">
        <f t="shared" si="9"/>
        <v>2.8818443804034581E-2</v>
      </c>
      <c r="Q90" s="7"/>
      <c r="R90" s="7"/>
    </row>
    <row r="91" spans="1:18" ht="29.45" thickBot="1">
      <c r="A91" s="93">
        <f t="shared" si="10"/>
        <v>3.758601941747573E-3</v>
      </c>
      <c r="B91" s="17" t="s">
        <v>108</v>
      </c>
      <c r="C91" s="47">
        <v>103</v>
      </c>
      <c r="D91" s="48">
        <v>5</v>
      </c>
      <c r="E91" s="47">
        <v>6</v>
      </c>
      <c r="F91" s="47"/>
      <c r="G91" s="47">
        <v>1</v>
      </c>
      <c r="H91" s="47">
        <v>96</v>
      </c>
      <c r="I91" s="47"/>
      <c r="J91" s="47">
        <v>74</v>
      </c>
      <c r="K91" s="47">
        <v>4</v>
      </c>
      <c r="L91" s="47">
        <v>736</v>
      </c>
      <c r="M91" s="47">
        <v>526</v>
      </c>
      <c r="N91" s="10">
        <f t="shared" si="7"/>
        <v>5.8252427184466021E-2</v>
      </c>
      <c r="O91" s="59">
        <f t="shared" si="8"/>
        <v>0</v>
      </c>
      <c r="P91" s="7">
        <f t="shared" si="9"/>
        <v>0.8571428571428571</v>
      </c>
      <c r="Q91" s="7"/>
      <c r="R91" s="7"/>
    </row>
    <row r="92" spans="1:18" ht="15.95" thickBot="1">
      <c r="A92" s="93">
        <f t="shared" si="10"/>
        <v>3.4232291666666669E-3</v>
      </c>
      <c r="B92" s="17" t="s">
        <v>96</v>
      </c>
      <c r="C92" s="47">
        <v>288</v>
      </c>
      <c r="D92" s="48">
        <v>19</v>
      </c>
      <c r="E92" s="47">
        <v>6</v>
      </c>
      <c r="F92" s="47"/>
      <c r="G92" s="47">
        <v>15</v>
      </c>
      <c r="H92" s="47">
        <v>267</v>
      </c>
      <c r="I92" s="47">
        <v>11</v>
      </c>
      <c r="J92" s="47">
        <v>25</v>
      </c>
      <c r="K92" s="47">
        <v>0.5</v>
      </c>
      <c r="L92" s="44">
        <v>3342</v>
      </c>
      <c r="M92" s="47">
        <v>295</v>
      </c>
      <c r="N92" s="10">
        <f t="shared" si="7"/>
        <v>5.9027777777777776E-2</v>
      </c>
      <c r="O92" s="59">
        <f t="shared" si="8"/>
        <v>4.1198501872659173E-2</v>
      </c>
      <c r="P92" s="7">
        <f t="shared" si="9"/>
        <v>0.2857142857142857</v>
      </c>
      <c r="Q92" s="7"/>
      <c r="R92" s="7"/>
    </row>
    <row r="93" spans="1:18" ht="15.95" thickBot="1">
      <c r="A93" s="93">
        <f t="shared" si="10"/>
        <v>3.2374999999999999E-3</v>
      </c>
      <c r="B93" s="17" t="s">
        <v>58</v>
      </c>
      <c r="C93" s="47">
        <v>4</v>
      </c>
      <c r="D93" s="47"/>
      <c r="E93" s="47">
        <v>1</v>
      </c>
      <c r="F93" s="47"/>
      <c r="G93" s="47"/>
      <c r="H93" s="47">
        <v>3</v>
      </c>
      <c r="I93" s="47"/>
      <c r="J93" s="47">
        <v>2</v>
      </c>
      <c r="K93" s="47">
        <v>0.4</v>
      </c>
      <c r="L93" s="47">
        <v>175</v>
      </c>
      <c r="M93" s="47">
        <v>74</v>
      </c>
      <c r="N93" s="10">
        <f t="shared" si="7"/>
        <v>0.25</v>
      </c>
      <c r="O93" s="59">
        <f t="shared" si="8"/>
        <v>0</v>
      </c>
      <c r="P93" s="7">
        <f t="shared" si="9"/>
        <v>1</v>
      </c>
      <c r="Q93" s="7"/>
      <c r="R93" s="7"/>
    </row>
    <row r="94" spans="1:18" ht="15.95" thickBot="1">
      <c r="A94" s="93">
        <f t="shared" si="10"/>
        <v>3.1219375000000001E-3</v>
      </c>
      <c r="B94" s="17" t="s">
        <v>112</v>
      </c>
      <c r="C94" s="47">
        <v>48</v>
      </c>
      <c r="D94" s="47"/>
      <c r="E94" s="47"/>
      <c r="F94" s="47"/>
      <c r="G94" s="47"/>
      <c r="H94" s="47">
        <v>48</v>
      </c>
      <c r="I94" s="47"/>
      <c r="J94" s="47">
        <v>1</v>
      </c>
      <c r="K94" s="47"/>
      <c r="L94" s="44">
        <v>2629</v>
      </c>
      <c r="M94" s="47">
        <v>57</v>
      </c>
      <c r="N94" s="10">
        <f t="shared" si="7"/>
        <v>0</v>
      </c>
      <c r="O94" s="59">
        <f t="shared" si="8"/>
        <v>0</v>
      </c>
      <c r="P94" s="7" t="e">
        <f t="shared" si="9"/>
        <v>#DIV/0!</v>
      </c>
      <c r="Q94" s="7"/>
      <c r="R94" s="7"/>
    </row>
    <row r="95" spans="1:18" ht="15.95" thickBot="1">
      <c r="A95" s="93">
        <f t="shared" si="10"/>
        <v>2.8891213054187195E-3</v>
      </c>
      <c r="B95" s="17" t="s">
        <v>111</v>
      </c>
      <c r="C95" s="44">
        <v>1624</v>
      </c>
      <c r="D95" s="48">
        <v>148</v>
      </c>
      <c r="E95" s="47">
        <v>44</v>
      </c>
      <c r="F95" s="46">
        <v>5</v>
      </c>
      <c r="G95" s="47">
        <v>54</v>
      </c>
      <c r="H95" s="44">
        <v>1526</v>
      </c>
      <c r="I95" s="47">
        <v>89</v>
      </c>
      <c r="J95" s="47">
        <v>186</v>
      </c>
      <c r="K95" s="47">
        <v>5</v>
      </c>
      <c r="L95" s="44">
        <v>6401</v>
      </c>
      <c r="M95" s="47">
        <v>733</v>
      </c>
      <c r="N95" s="10">
        <f t="shared" si="7"/>
        <v>8.1896551724137928E-2</v>
      </c>
      <c r="O95" s="59">
        <f t="shared" si="8"/>
        <v>5.8322411533420708E-2</v>
      </c>
      <c r="P95" s="7">
        <f t="shared" si="9"/>
        <v>0.44897959183673469</v>
      </c>
      <c r="Q95" s="7"/>
      <c r="R95" s="7"/>
    </row>
    <row r="96" spans="1:18" ht="15.95" thickBot="1">
      <c r="A96" s="93">
        <f t="shared" si="10"/>
        <v>2.7299531772575249E-3</v>
      </c>
      <c r="B96" s="17" t="s">
        <v>113</v>
      </c>
      <c r="C96" s="44">
        <v>3588</v>
      </c>
      <c r="D96" s="48">
        <v>529</v>
      </c>
      <c r="E96" s="47">
        <v>99</v>
      </c>
      <c r="F96" s="46">
        <v>13</v>
      </c>
      <c r="G96" s="47">
        <v>229</v>
      </c>
      <c r="H96" s="44">
        <v>3260</v>
      </c>
      <c r="I96" s="47"/>
      <c r="J96" s="47">
        <v>3</v>
      </c>
      <c r="K96" s="47">
        <v>7.0000000000000007E-2</v>
      </c>
      <c r="L96" s="44">
        <v>116608</v>
      </c>
      <c r="M96" s="47">
        <v>84</v>
      </c>
      <c r="N96" s="10">
        <f t="shared" si="7"/>
        <v>2.7591973244147156E-2</v>
      </c>
      <c r="O96" s="59">
        <f t="shared" si="8"/>
        <v>0</v>
      </c>
      <c r="P96" s="7">
        <f t="shared" si="9"/>
        <v>0.30182926829268292</v>
      </c>
      <c r="Q96" s="7"/>
      <c r="R96" s="7"/>
    </row>
    <row r="97" spans="1:18" ht="15.95" thickBot="1">
      <c r="A97" s="93">
        <f t="shared" si="10"/>
        <v>2.6220000000000002E-3</v>
      </c>
      <c r="B97" s="17" t="s">
        <v>107</v>
      </c>
      <c r="C97" s="47">
        <v>10</v>
      </c>
      <c r="D97" s="47"/>
      <c r="E97" s="47"/>
      <c r="F97" s="47"/>
      <c r="G97" s="47"/>
      <c r="H97" s="47">
        <v>10</v>
      </c>
      <c r="I97" s="47"/>
      <c r="J97" s="47">
        <v>1</v>
      </c>
      <c r="K97" s="47"/>
      <c r="L97" s="47">
        <v>437</v>
      </c>
      <c r="M97" s="47">
        <v>60</v>
      </c>
      <c r="N97" s="10">
        <f t="shared" si="7"/>
        <v>0</v>
      </c>
      <c r="O97" s="59">
        <f t="shared" si="8"/>
        <v>0</v>
      </c>
      <c r="P97" s="7" t="e">
        <f t="shared" si="9"/>
        <v>#DIV/0!</v>
      </c>
      <c r="Q97" s="7"/>
      <c r="R97" s="7"/>
    </row>
    <row r="98" spans="1:18" ht="15.95" thickBot="1">
      <c r="A98" s="93">
        <f t="shared" si="10"/>
        <v>2.5369999999999998E-3</v>
      </c>
      <c r="B98" s="17" t="s">
        <v>117</v>
      </c>
      <c r="C98" s="47">
        <v>14</v>
      </c>
      <c r="D98" s="47"/>
      <c r="E98" s="47"/>
      <c r="F98" s="47"/>
      <c r="G98" s="47">
        <v>3</v>
      </c>
      <c r="H98" s="47">
        <v>11</v>
      </c>
      <c r="I98" s="47"/>
      <c r="J98" s="47">
        <v>6</v>
      </c>
      <c r="K98" s="47"/>
      <c r="L98" s="47">
        <v>301</v>
      </c>
      <c r="M98" s="47">
        <v>118</v>
      </c>
      <c r="N98" s="10">
        <f t="shared" si="7"/>
        <v>0</v>
      </c>
      <c r="O98" s="59">
        <f t="shared" si="8"/>
        <v>0</v>
      </c>
      <c r="P98" s="7">
        <f t="shared" si="9"/>
        <v>0</v>
      </c>
      <c r="Q98" s="7"/>
      <c r="R98" s="7"/>
    </row>
    <row r="99" spans="1:18" ht="15.95" thickBot="1">
      <c r="A99" s="93">
        <f t="shared" si="10"/>
        <v>2.4303020833333334E-3</v>
      </c>
      <c r="B99" s="17" t="s">
        <v>114</v>
      </c>
      <c r="C99" s="47">
        <v>96</v>
      </c>
      <c r="D99" s="48">
        <v>4</v>
      </c>
      <c r="E99" s="47">
        <v>3</v>
      </c>
      <c r="F99" s="47"/>
      <c r="G99" s="47">
        <v>12</v>
      </c>
      <c r="H99" s="47">
        <v>81</v>
      </c>
      <c r="I99" s="47">
        <v>2</v>
      </c>
      <c r="J99" s="47">
        <v>13</v>
      </c>
      <c r="K99" s="47">
        <v>0.4</v>
      </c>
      <c r="L99" s="44">
        <v>1289</v>
      </c>
      <c r="M99" s="47">
        <v>181</v>
      </c>
      <c r="N99" s="10">
        <f t="shared" si="7"/>
        <v>5.2083333333333336E-2</v>
      </c>
      <c r="O99" s="59">
        <f t="shared" si="8"/>
        <v>2.4691358024691357E-2</v>
      </c>
      <c r="P99" s="7">
        <f t="shared" si="9"/>
        <v>0.2</v>
      </c>
      <c r="Q99" s="7"/>
      <c r="R99" s="7"/>
    </row>
    <row r="100" spans="1:18" ht="15.95" thickBot="1">
      <c r="A100" s="93">
        <f t="shared" si="10"/>
        <v>2.0920834054834053E-3</v>
      </c>
      <c r="B100" s="17" t="s">
        <v>115</v>
      </c>
      <c r="C100" s="44">
        <v>3465</v>
      </c>
      <c r="D100" s="48">
        <v>97</v>
      </c>
      <c r="E100" s="47">
        <v>172</v>
      </c>
      <c r="F100" s="46">
        <v>27</v>
      </c>
      <c r="G100" s="47">
        <v>100</v>
      </c>
      <c r="H100" s="44">
        <v>3193</v>
      </c>
      <c r="I100" s="47">
        <v>100</v>
      </c>
      <c r="J100" s="47">
        <v>196</v>
      </c>
      <c r="K100" s="47">
        <v>10</v>
      </c>
      <c r="L100" s="44">
        <v>11309</v>
      </c>
      <c r="M100" s="47">
        <v>641</v>
      </c>
      <c r="N100" s="10">
        <f t="shared" si="7"/>
        <v>7.8499278499278499E-2</v>
      </c>
      <c r="O100" s="59">
        <f t="shared" si="8"/>
        <v>3.1318509238960228E-2</v>
      </c>
      <c r="P100" s="7">
        <f t="shared" si="9"/>
        <v>0.63235294117647056</v>
      </c>
      <c r="Q100" s="7"/>
      <c r="R100" s="7"/>
    </row>
    <row r="101" spans="1:18" ht="29.45" thickBot="1">
      <c r="A101" s="93">
        <f t="shared" si="10"/>
        <v>1.905E-3</v>
      </c>
      <c r="B101" s="17" t="s">
        <v>119</v>
      </c>
      <c r="C101" s="47">
        <v>2</v>
      </c>
      <c r="D101" s="47"/>
      <c r="E101" s="47"/>
      <c r="F101" s="47"/>
      <c r="G101" s="47"/>
      <c r="H101" s="47">
        <v>2</v>
      </c>
      <c r="I101" s="47"/>
      <c r="J101" s="47">
        <v>76</v>
      </c>
      <c r="K101" s="47"/>
      <c r="L101" s="47">
        <v>10</v>
      </c>
      <c r="M101" s="47">
        <v>381</v>
      </c>
      <c r="N101" s="10"/>
      <c r="O101" s="59"/>
      <c r="P101" s="7"/>
      <c r="Q101" s="7"/>
      <c r="R101" s="7"/>
    </row>
    <row r="102" spans="1:18" ht="15.95" thickBot="1">
      <c r="A102" s="93">
        <f t="shared" si="10"/>
        <v>1.8543396226415095E-3</v>
      </c>
      <c r="B102" s="17" t="s">
        <v>121</v>
      </c>
      <c r="C102" s="47">
        <v>53</v>
      </c>
      <c r="D102" s="47"/>
      <c r="E102" s="47">
        <v>3</v>
      </c>
      <c r="F102" s="47"/>
      <c r="G102" s="47">
        <v>7</v>
      </c>
      <c r="H102" s="47">
        <v>43</v>
      </c>
      <c r="I102" s="47"/>
      <c r="J102" s="47">
        <v>18</v>
      </c>
      <c r="K102" s="47">
        <v>1</v>
      </c>
      <c r="L102" s="47">
        <v>540</v>
      </c>
      <c r="M102" s="47">
        <v>182</v>
      </c>
      <c r="N102" s="10">
        <f t="shared" ref="N102:N113" si="11">(E102+I102)/C102</f>
        <v>5.6603773584905662E-2</v>
      </c>
      <c r="O102" s="59">
        <f t="shared" ref="O102:O113" si="12">I102/H102</f>
        <v>0</v>
      </c>
      <c r="P102" s="7">
        <f t="shared" ref="P102:P113" si="13">E102/(E102+G102)</f>
        <v>0.3</v>
      </c>
      <c r="Q102" s="7"/>
      <c r="R102" s="7"/>
    </row>
    <row r="103" spans="1:18" ht="15.95" thickBot="1">
      <c r="A103" s="93">
        <f t="shared" si="10"/>
        <v>1.5E-3</v>
      </c>
      <c r="B103" s="17" t="s">
        <v>122</v>
      </c>
      <c r="C103" s="47">
        <v>12</v>
      </c>
      <c r="D103" s="47"/>
      <c r="E103" s="47"/>
      <c r="F103" s="47"/>
      <c r="G103" s="47"/>
      <c r="H103" s="47">
        <v>12</v>
      </c>
      <c r="I103" s="47">
        <v>2</v>
      </c>
      <c r="J103" s="47">
        <v>107</v>
      </c>
      <c r="K103" s="47"/>
      <c r="L103" s="47">
        <v>45</v>
      </c>
      <c r="M103" s="47">
        <v>400</v>
      </c>
      <c r="N103" s="10">
        <f t="shared" si="11"/>
        <v>0.16666666666666666</v>
      </c>
      <c r="O103" s="59">
        <f t="shared" si="12"/>
        <v>0.16666666666666666</v>
      </c>
      <c r="P103" s="7" t="e">
        <f t="shared" si="13"/>
        <v>#DIV/0!</v>
      </c>
      <c r="Q103" s="7"/>
      <c r="R103" s="7"/>
    </row>
    <row r="104" spans="1:18" ht="15.95" thickBot="1">
      <c r="A104" s="93">
        <f t="shared" si="10"/>
        <v>1.4734549325762952E-3</v>
      </c>
      <c r="B104" s="17" t="s">
        <v>120</v>
      </c>
      <c r="C104" s="44">
        <v>2818</v>
      </c>
      <c r="D104" s="48">
        <v>132</v>
      </c>
      <c r="E104" s="47">
        <v>41</v>
      </c>
      <c r="F104" s="46">
        <v>1</v>
      </c>
      <c r="G104" s="47">
        <v>131</v>
      </c>
      <c r="H104" s="44">
        <v>2646</v>
      </c>
      <c r="I104" s="47">
        <v>13</v>
      </c>
      <c r="J104" s="47">
        <v>13</v>
      </c>
      <c r="K104" s="47">
        <v>0.2</v>
      </c>
      <c r="L104" s="44">
        <v>30308</v>
      </c>
      <c r="M104" s="47">
        <v>137</v>
      </c>
      <c r="N104" s="10">
        <f t="shared" si="11"/>
        <v>1.9162526614620298E-2</v>
      </c>
      <c r="O104" s="59">
        <f t="shared" si="12"/>
        <v>4.9130763416477706E-3</v>
      </c>
      <c r="P104" s="7">
        <f t="shared" si="13"/>
        <v>0.23837209302325582</v>
      </c>
      <c r="Q104" s="7"/>
      <c r="R104" s="7"/>
    </row>
    <row r="105" spans="1:18" ht="15.95" thickBot="1">
      <c r="A105" s="93">
        <f t="shared" si="10"/>
        <v>1.3653081081081079E-3</v>
      </c>
      <c r="B105" s="17" t="s">
        <v>123</v>
      </c>
      <c r="C105" s="44">
        <v>10360</v>
      </c>
      <c r="D105" s="45">
        <v>1166</v>
      </c>
      <c r="E105" s="47">
        <v>445</v>
      </c>
      <c r="F105" s="46">
        <v>82</v>
      </c>
      <c r="G105" s="47">
        <v>127</v>
      </c>
      <c r="H105" s="44">
        <v>9788</v>
      </c>
      <c r="I105" s="47">
        <v>296</v>
      </c>
      <c r="J105" s="47">
        <v>49</v>
      </c>
      <c r="K105" s="47">
        <v>2</v>
      </c>
      <c r="L105" s="44">
        <v>54824</v>
      </c>
      <c r="M105" s="47">
        <v>258</v>
      </c>
      <c r="N105" s="10">
        <f t="shared" si="11"/>
        <v>7.1525096525096518E-2</v>
      </c>
      <c r="O105" s="59">
        <f t="shared" si="12"/>
        <v>3.0241111565181854E-2</v>
      </c>
      <c r="P105" s="7">
        <f t="shared" si="13"/>
        <v>0.77797202797202802</v>
      </c>
      <c r="Q105" s="7"/>
      <c r="R105" s="7"/>
    </row>
    <row r="106" spans="1:18" ht="29.45" thickBot="1">
      <c r="A106" s="93">
        <f t="shared" si="10"/>
        <v>1.206019011406844E-3</v>
      </c>
      <c r="B106" s="17" t="s">
        <v>124</v>
      </c>
      <c r="C106" s="44">
        <v>1578</v>
      </c>
      <c r="D106" s="48">
        <v>90</v>
      </c>
      <c r="E106" s="47">
        <v>77</v>
      </c>
      <c r="F106" s="46">
        <v>9</v>
      </c>
      <c r="G106" s="47">
        <v>17</v>
      </c>
      <c r="H106" s="44">
        <v>1484</v>
      </c>
      <c r="I106" s="47">
        <v>147</v>
      </c>
      <c r="J106" s="47">
        <v>145</v>
      </c>
      <c r="K106" s="47">
        <v>7</v>
      </c>
      <c r="L106" s="44">
        <v>4542</v>
      </c>
      <c r="M106" s="47">
        <v>419</v>
      </c>
      <c r="N106" s="10">
        <f t="shared" si="11"/>
        <v>0.14195183776932827</v>
      </c>
      <c r="O106" s="59">
        <f t="shared" si="12"/>
        <v>9.9056603773584911E-2</v>
      </c>
      <c r="P106" s="7">
        <f t="shared" si="13"/>
        <v>0.81914893617021278</v>
      </c>
      <c r="Q106" s="7"/>
      <c r="R106" s="7"/>
    </row>
    <row r="107" spans="1:18" ht="15.95" thickBot="1">
      <c r="A107" s="93">
        <f t="shared" si="10"/>
        <v>1.1711803278688525E-3</v>
      </c>
      <c r="B107" s="17" t="s">
        <v>128</v>
      </c>
      <c r="C107" s="47">
        <v>61</v>
      </c>
      <c r="D107" s="48">
        <v>11</v>
      </c>
      <c r="E107" s="47">
        <v>2</v>
      </c>
      <c r="F107" s="46">
        <v>1</v>
      </c>
      <c r="G107" s="47">
        <v>15</v>
      </c>
      <c r="H107" s="47">
        <v>44</v>
      </c>
      <c r="I107" s="47">
        <v>1</v>
      </c>
      <c r="J107" s="47">
        <v>3</v>
      </c>
      <c r="K107" s="47">
        <v>0.1</v>
      </c>
      <c r="L107" s="44">
        <v>1134</v>
      </c>
      <c r="M107" s="47">
        <v>63</v>
      </c>
      <c r="N107" s="10">
        <f t="shared" si="11"/>
        <v>4.9180327868852458E-2</v>
      </c>
      <c r="O107" s="59">
        <f t="shared" si="12"/>
        <v>2.2727272727272728E-2</v>
      </c>
      <c r="P107" s="7">
        <f t="shared" si="13"/>
        <v>0.11764705882352941</v>
      </c>
      <c r="Q107" s="7"/>
      <c r="R107" s="7"/>
    </row>
    <row r="108" spans="1:18" ht="15.95" thickBot="1">
      <c r="A108" s="93">
        <f t="shared" si="10"/>
        <v>1.1324028436018956E-3</v>
      </c>
      <c r="B108" s="17" t="s">
        <v>129</v>
      </c>
      <c r="C108" s="44">
        <v>1688</v>
      </c>
      <c r="D108" s="48">
        <v>178</v>
      </c>
      <c r="E108" s="47">
        <v>60</v>
      </c>
      <c r="F108" s="46">
        <v>10</v>
      </c>
      <c r="G108" s="47">
        <v>633</v>
      </c>
      <c r="H108" s="47">
        <v>995</v>
      </c>
      <c r="I108" s="47">
        <v>1</v>
      </c>
      <c r="J108" s="47">
        <v>13</v>
      </c>
      <c r="K108" s="47">
        <v>0.5</v>
      </c>
      <c r="L108" s="44">
        <v>15668</v>
      </c>
      <c r="M108" s="47">
        <v>122</v>
      </c>
      <c r="N108" s="10">
        <f t="shared" si="11"/>
        <v>3.6137440758293837E-2</v>
      </c>
      <c r="O108" s="59">
        <f t="shared" si="12"/>
        <v>1.0050251256281408E-3</v>
      </c>
      <c r="P108" s="7">
        <f t="shared" si="13"/>
        <v>8.6580086580086577E-2</v>
      </c>
      <c r="Q108" s="7"/>
      <c r="R108" s="7"/>
    </row>
    <row r="109" spans="1:18" ht="15.95" thickBot="1">
      <c r="A109" s="93">
        <f t="shared" si="10"/>
        <v>1.0997546519641627E-3</v>
      </c>
      <c r="B109" s="17" t="s">
        <v>127</v>
      </c>
      <c r="C109" s="44">
        <v>1451</v>
      </c>
      <c r="D109" s="48">
        <v>98</v>
      </c>
      <c r="E109" s="47">
        <v>43</v>
      </c>
      <c r="F109" s="46">
        <v>1</v>
      </c>
      <c r="G109" s="47">
        <v>279</v>
      </c>
      <c r="H109" s="44">
        <v>1129</v>
      </c>
      <c r="I109" s="47"/>
      <c r="J109" s="47">
        <v>32</v>
      </c>
      <c r="K109" s="47">
        <v>1</v>
      </c>
      <c r="L109" s="44">
        <v>8488</v>
      </c>
      <c r="M109" s="47">
        <v>188</v>
      </c>
      <c r="N109" s="10">
        <f t="shared" si="11"/>
        <v>2.9634734665747762E-2</v>
      </c>
      <c r="O109" s="59">
        <f t="shared" si="12"/>
        <v>0</v>
      </c>
      <c r="P109" s="7">
        <f t="shared" si="13"/>
        <v>0.13354037267080746</v>
      </c>
      <c r="Q109" s="7"/>
      <c r="R109" s="7"/>
    </row>
    <row r="110" spans="1:18" ht="29.45" thickBot="1">
      <c r="A110" s="93">
        <f t="shared" si="10"/>
        <v>1.088E-3</v>
      </c>
      <c r="B110" s="17" t="s">
        <v>125</v>
      </c>
      <c r="C110" s="47">
        <v>15</v>
      </c>
      <c r="D110" s="47"/>
      <c r="E110" s="47"/>
      <c r="F110" s="47"/>
      <c r="G110" s="47"/>
      <c r="H110" s="47">
        <v>15</v>
      </c>
      <c r="I110" s="47">
        <v>1</v>
      </c>
      <c r="J110" s="47">
        <v>153</v>
      </c>
      <c r="K110" s="47"/>
      <c r="L110" s="47">
        <v>40</v>
      </c>
      <c r="M110" s="47">
        <v>408</v>
      </c>
      <c r="N110" s="10">
        <f t="shared" si="11"/>
        <v>6.6666666666666666E-2</v>
      </c>
      <c r="O110" s="59">
        <f t="shared" si="12"/>
        <v>6.6666666666666666E-2</v>
      </c>
      <c r="P110" s="7" t="e">
        <f t="shared" si="13"/>
        <v>#DIV/0!</v>
      </c>
      <c r="Q110" s="7"/>
      <c r="R110" s="7"/>
    </row>
    <row r="111" spans="1:18" ht="15.95" thickBot="1">
      <c r="A111" s="93">
        <f t="shared" si="10"/>
        <v>7.3733333333333333E-4</v>
      </c>
      <c r="B111" s="17" t="s">
        <v>130</v>
      </c>
      <c r="C111" s="47">
        <v>9</v>
      </c>
      <c r="D111" s="47"/>
      <c r="E111" s="47">
        <v>1</v>
      </c>
      <c r="F111" s="47"/>
      <c r="G111" s="47"/>
      <c r="H111" s="47">
        <v>8</v>
      </c>
      <c r="I111" s="47"/>
      <c r="J111" s="47">
        <v>0.6</v>
      </c>
      <c r="K111" s="47">
        <v>7.0000000000000007E-2</v>
      </c>
      <c r="L111" s="47">
        <v>316</v>
      </c>
      <c r="M111" s="47">
        <v>21</v>
      </c>
      <c r="N111" s="10">
        <f t="shared" si="11"/>
        <v>0.1111111111111111</v>
      </c>
      <c r="O111" s="59">
        <f t="shared" si="12"/>
        <v>0</v>
      </c>
      <c r="P111" s="7">
        <f t="shared" si="13"/>
        <v>1</v>
      </c>
      <c r="Q111" s="7"/>
      <c r="R111" s="7"/>
    </row>
    <row r="112" spans="1:18" ht="15.95" thickBot="1">
      <c r="A112" s="93">
        <f t="shared" si="10"/>
        <v>7.2307741935483864E-4</v>
      </c>
      <c r="B112" s="17" t="s">
        <v>131</v>
      </c>
      <c r="C112" s="47">
        <v>155</v>
      </c>
      <c r="D112" s="48">
        <v>2</v>
      </c>
      <c r="E112" s="47">
        <v>7</v>
      </c>
      <c r="F112" s="47"/>
      <c r="G112" s="47">
        <v>52</v>
      </c>
      <c r="H112" s="47">
        <v>96</v>
      </c>
      <c r="I112" s="47">
        <v>6</v>
      </c>
      <c r="J112" s="47">
        <v>5</v>
      </c>
      <c r="K112" s="47">
        <v>0.2</v>
      </c>
      <c r="L112" s="44">
        <v>1779</v>
      </c>
      <c r="M112" s="47">
        <v>63</v>
      </c>
      <c r="N112" s="10">
        <f t="shared" si="11"/>
        <v>8.387096774193549E-2</v>
      </c>
      <c r="O112" s="59">
        <f t="shared" si="12"/>
        <v>6.25E-2</v>
      </c>
      <c r="P112" s="7">
        <f t="shared" si="13"/>
        <v>0.11864406779661017</v>
      </c>
      <c r="Q112" s="7"/>
      <c r="R112" s="7"/>
    </row>
    <row r="113" spans="1:18" ht="15.95" thickBot="1">
      <c r="A113" s="93">
        <f t="shared" si="10"/>
        <v>7.1619841269841269E-4</v>
      </c>
      <c r="B113" s="17" t="s">
        <v>118</v>
      </c>
      <c r="C113" s="47">
        <v>126</v>
      </c>
      <c r="D113" s="48">
        <v>4</v>
      </c>
      <c r="E113" s="47">
        <v>4</v>
      </c>
      <c r="F113" s="47"/>
      <c r="G113" s="47">
        <v>4</v>
      </c>
      <c r="H113" s="47">
        <v>118</v>
      </c>
      <c r="I113" s="47">
        <v>2</v>
      </c>
      <c r="J113" s="47">
        <v>2</v>
      </c>
      <c r="K113" s="47">
        <v>7.0000000000000007E-2</v>
      </c>
      <c r="L113" s="44">
        <v>2201</v>
      </c>
      <c r="M113" s="47">
        <v>41</v>
      </c>
      <c r="N113" s="10">
        <f t="shared" si="11"/>
        <v>4.7619047619047616E-2</v>
      </c>
      <c r="O113" s="59">
        <f t="shared" si="12"/>
        <v>1.6949152542372881E-2</v>
      </c>
      <c r="P113" s="7">
        <f t="shared" si="13"/>
        <v>0.5</v>
      </c>
      <c r="Q113" s="7"/>
      <c r="R113" s="7"/>
    </row>
    <row r="114" spans="1:18" ht="29.45" thickBot="1">
      <c r="A114" s="93">
        <f t="shared" si="10"/>
        <v>5.7600000000000001E-4</v>
      </c>
      <c r="B114" s="17" t="s">
        <v>135</v>
      </c>
      <c r="C114" s="47">
        <v>1</v>
      </c>
      <c r="D114" s="47"/>
      <c r="E114" s="47"/>
      <c r="F114" s="47"/>
      <c r="G114" s="47"/>
      <c r="H114" s="47">
        <v>1</v>
      </c>
      <c r="I114" s="47"/>
      <c r="J114" s="47">
        <v>0.1</v>
      </c>
      <c r="K114" s="47"/>
      <c r="L114" s="47">
        <v>72</v>
      </c>
      <c r="M114" s="47">
        <v>8</v>
      </c>
      <c r="N114" s="10"/>
      <c r="O114" s="59"/>
      <c r="P114" s="7"/>
      <c r="Q114" s="7"/>
      <c r="R114" s="7"/>
    </row>
    <row r="115" spans="1:18" ht="15.95" thickBot="1">
      <c r="A115" s="93">
        <f t="shared" si="10"/>
        <v>5.5011643090315562E-4</v>
      </c>
      <c r="B115" s="17" t="s">
        <v>134</v>
      </c>
      <c r="C115" s="47">
        <v>919</v>
      </c>
      <c r="D115" s="48">
        <v>128</v>
      </c>
      <c r="E115" s="47">
        <v>59</v>
      </c>
      <c r="F115" s="46">
        <v>11</v>
      </c>
      <c r="G115" s="47">
        <v>66</v>
      </c>
      <c r="H115" s="47">
        <v>794</v>
      </c>
      <c r="I115" s="47">
        <v>1</v>
      </c>
      <c r="J115" s="47">
        <v>25</v>
      </c>
      <c r="K115" s="47">
        <v>2</v>
      </c>
      <c r="L115" s="44">
        <v>4321</v>
      </c>
      <c r="M115" s="47">
        <v>117</v>
      </c>
      <c r="N115" s="10">
        <f t="shared" ref="N115:N146" si="14">(E115+I115)/C115</f>
        <v>6.5288356909684445E-2</v>
      </c>
      <c r="O115" s="59">
        <f t="shared" ref="O115:O146" si="15">I115/H115</f>
        <v>1.2594458438287153E-3</v>
      </c>
      <c r="P115" s="7">
        <f t="shared" ref="P115:P146" si="16">E115/(E115+G115)</f>
        <v>0.47199999999999998</v>
      </c>
      <c r="Q115" s="7"/>
      <c r="R115" s="7"/>
    </row>
    <row r="116" spans="1:18" ht="15.95" thickBot="1">
      <c r="A116" s="93">
        <f t="shared" si="10"/>
        <v>5.3964102564102564E-4</v>
      </c>
      <c r="B116" s="17" t="s">
        <v>136</v>
      </c>
      <c r="C116" s="47">
        <v>39</v>
      </c>
      <c r="D116" s="47"/>
      <c r="E116" s="47">
        <v>1</v>
      </c>
      <c r="F116" s="47"/>
      <c r="G116" s="47">
        <v>2</v>
      </c>
      <c r="H116" s="47">
        <v>36</v>
      </c>
      <c r="I116" s="47"/>
      <c r="J116" s="47">
        <v>2</v>
      </c>
      <c r="K116" s="47">
        <v>0.05</v>
      </c>
      <c r="L116" s="47">
        <v>619</v>
      </c>
      <c r="M116" s="47">
        <v>34</v>
      </c>
      <c r="N116" s="10">
        <f t="shared" si="14"/>
        <v>2.564102564102564E-2</v>
      </c>
      <c r="O116" s="59">
        <f t="shared" si="15"/>
        <v>0</v>
      </c>
      <c r="P116" s="7">
        <f t="shared" si="16"/>
        <v>0.33333333333333331</v>
      </c>
      <c r="Q116" s="7"/>
      <c r="R116" s="7"/>
    </row>
    <row r="117" spans="1:18" ht="15.95" thickBot="1">
      <c r="A117" s="93">
        <f t="shared" si="10"/>
        <v>4.7314285714285709E-4</v>
      </c>
      <c r="B117" s="17" t="s">
        <v>137</v>
      </c>
      <c r="C117" s="44">
        <v>1225</v>
      </c>
      <c r="D117" s="48">
        <v>153</v>
      </c>
      <c r="E117" s="47">
        <v>32</v>
      </c>
      <c r="F117" s="46">
        <v>5</v>
      </c>
      <c r="G117" s="47">
        <v>25</v>
      </c>
      <c r="H117" s="44">
        <v>1168</v>
      </c>
      <c r="I117" s="47">
        <v>16</v>
      </c>
      <c r="J117" s="47">
        <v>28</v>
      </c>
      <c r="K117" s="47">
        <v>0.7</v>
      </c>
      <c r="L117" s="44">
        <v>5040</v>
      </c>
      <c r="M117" s="47">
        <v>115</v>
      </c>
      <c r="N117" s="10">
        <f t="shared" si="14"/>
        <v>3.9183673469387753E-2</v>
      </c>
      <c r="O117" s="59">
        <f t="shared" si="15"/>
        <v>1.3698630136986301E-2</v>
      </c>
      <c r="P117" s="7">
        <f t="shared" si="16"/>
        <v>0.56140350877192979</v>
      </c>
      <c r="Q117" s="7"/>
      <c r="R117" s="7"/>
    </row>
    <row r="118" spans="1:18" ht="15.95" thickBot="1">
      <c r="A118" s="93">
        <f t="shared" si="10"/>
        <v>3.9375E-4</v>
      </c>
      <c r="B118" s="17" t="s">
        <v>103</v>
      </c>
      <c r="C118" s="47">
        <v>4</v>
      </c>
      <c r="D118" s="47"/>
      <c r="E118" s="47"/>
      <c r="F118" s="47"/>
      <c r="G118" s="47"/>
      <c r="H118" s="47">
        <v>4</v>
      </c>
      <c r="I118" s="47"/>
      <c r="J118" s="47">
        <v>10</v>
      </c>
      <c r="K118" s="47"/>
      <c r="L118" s="47">
        <v>25</v>
      </c>
      <c r="M118" s="47">
        <v>63</v>
      </c>
      <c r="N118" s="10">
        <f t="shared" si="14"/>
        <v>0</v>
      </c>
      <c r="O118" s="59">
        <f t="shared" si="15"/>
        <v>0</v>
      </c>
      <c r="P118" s="7" t="e">
        <f t="shared" si="16"/>
        <v>#DIV/0!</v>
      </c>
      <c r="Q118" s="7"/>
      <c r="R118" s="7"/>
    </row>
    <row r="119" spans="1:18" ht="15.95" thickBot="1">
      <c r="A119" s="93">
        <f t="shared" si="10"/>
        <v>3.8739999999999998E-4</v>
      </c>
      <c r="B119" s="17" t="s">
        <v>141</v>
      </c>
      <c r="C119" s="47">
        <v>70</v>
      </c>
      <c r="D119" s="48">
        <v>9</v>
      </c>
      <c r="E119" s="47">
        <v>8</v>
      </c>
      <c r="F119" s="46">
        <v>2</v>
      </c>
      <c r="G119" s="47">
        <v>30</v>
      </c>
      <c r="H119" s="47">
        <v>32</v>
      </c>
      <c r="I119" s="47">
        <v>1</v>
      </c>
      <c r="J119" s="47">
        <v>0.4</v>
      </c>
      <c r="K119" s="47">
        <v>0.05</v>
      </c>
      <c r="L119" s="44">
        <v>2086</v>
      </c>
      <c r="M119" s="47">
        <v>13</v>
      </c>
      <c r="N119" s="10">
        <f t="shared" si="14"/>
        <v>0.12857142857142856</v>
      </c>
      <c r="O119" s="59">
        <f t="shared" si="15"/>
        <v>3.125E-2</v>
      </c>
      <c r="P119" s="7">
        <f t="shared" si="16"/>
        <v>0.21052631578947367</v>
      </c>
      <c r="Q119" s="7"/>
      <c r="R119" s="7"/>
    </row>
    <row r="120" spans="1:18" ht="15.95" thickBot="1">
      <c r="A120" s="93">
        <f t="shared" si="10"/>
        <v>3.8252173913043479E-4</v>
      </c>
      <c r="B120" s="17" t="s">
        <v>138</v>
      </c>
      <c r="C120" s="47">
        <v>23</v>
      </c>
      <c r="D120" s="47"/>
      <c r="E120" s="47">
        <v>4</v>
      </c>
      <c r="F120" s="47"/>
      <c r="G120" s="47"/>
      <c r="H120" s="47">
        <v>19</v>
      </c>
      <c r="I120" s="47"/>
      <c r="J120" s="47">
        <v>29</v>
      </c>
      <c r="K120" s="47">
        <v>5</v>
      </c>
      <c r="L120" s="47">
        <v>83</v>
      </c>
      <c r="M120" s="47">
        <v>106</v>
      </c>
      <c r="N120" s="10">
        <f t="shared" si="14"/>
        <v>0.17391304347826086</v>
      </c>
      <c r="O120" s="59">
        <f t="shared" si="15"/>
        <v>0</v>
      </c>
      <c r="P120" s="7">
        <f t="shared" si="16"/>
        <v>1</v>
      </c>
      <c r="Q120" s="7"/>
      <c r="R120" s="7"/>
    </row>
    <row r="121" spans="1:18" ht="15.95" thickBot="1">
      <c r="A121" s="93">
        <f t="shared" si="10"/>
        <v>3.7179999999999998E-4</v>
      </c>
      <c r="B121" s="17" t="s">
        <v>139</v>
      </c>
      <c r="C121" s="47">
        <v>10</v>
      </c>
      <c r="D121" s="47"/>
      <c r="E121" s="47"/>
      <c r="F121" s="47"/>
      <c r="G121" s="47">
        <v>1</v>
      </c>
      <c r="H121" s="47">
        <v>9</v>
      </c>
      <c r="I121" s="47"/>
      <c r="J121" s="47">
        <v>0.3</v>
      </c>
      <c r="K121" s="47"/>
      <c r="L121" s="47">
        <v>338</v>
      </c>
      <c r="M121" s="47">
        <v>11</v>
      </c>
      <c r="N121" s="10">
        <f t="shared" si="14"/>
        <v>0</v>
      </c>
      <c r="O121" s="59">
        <f t="shared" si="15"/>
        <v>0</v>
      </c>
      <c r="P121" s="7">
        <f t="shared" si="16"/>
        <v>0</v>
      </c>
      <c r="Q121" s="7"/>
      <c r="R121" s="7"/>
    </row>
    <row r="122" spans="1:18" ht="15.95" thickBot="1">
      <c r="A122" s="93">
        <f t="shared" si="10"/>
        <v>3.5514018691588787E-4</v>
      </c>
      <c r="B122" s="17" t="s">
        <v>140</v>
      </c>
      <c r="C122" s="47">
        <v>214</v>
      </c>
      <c r="D122" s="48">
        <v>4</v>
      </c>
      <c r="E122" s="47">
        <v>4</v>
      </c>
      <c r="F122" s="47"/>
      <c r="G122" s="47">
        <v>25</v>
      </c>
      <c r="H122" s="47">
        <v>185</v>
      </c>
      <c r="I122" s="47">
        <v>2</v>
      </c>
      <c r="J122" s="47">
        <v>1</v>
      </c>
      <c r="K122" s="47">
        <v>0.02</v>
      </c>
      <c r="L122" s="44">
        <v>4000</v>
      </c>
      <c r="M122" s="47">
        <v>19</v>
      </c>
      <c r="N122" s="10">
        <f t="shared" si="14"/>
        <v>2.8037383177570093E-2</v>
      </c>
      <c r="O122" s="59">
        <f t="shared" si="15"/>
        <v>1.0810810810810811E-2</v>
      </c>
      <c r="P122" s="7">
        <f t="shared" si="16"/>
        <v>0.13793103448275862</v>
      </c>
      <c r="Q122" s="7"/>
      <c r="R122" s="7"/>
    </row>
    <row r="123" spans="1:18" ht="15.95" thickBot="1">
      <c r="A123" s="93">
        <f t="shared" si="10"/>
        <v>3.5373684210526313E-4</v>
      </c>
      <c r="B123" s="17" t="s">
        <v>133</v>
      </c>
      <c r="C123" s="47">
        <v>38</v>
      </c>
      <c r="D123" s="48">
        <v>3</v>
      </c>
      <c r="E123" s="47"/>
      <c r="F123" s="47"/>
      <c r="G123" s="47">
        <v>4</v>
      </c>
      <c r="H123" s="47">
        <v>34</v>
      </c>
      <c r="I123" s="47">
        <v>1</v>
      </c>
      <c r="J123" s="47">
        <v>0.3</v>
      </c>
      <c r="K123" s="47"/>
      <c r="L123" s="44">
        <v>1222</v>
      </c>
      <c r="M123" s="47">
        <v>11</v>
      </c>
      <c r="N123" s="10">
        <f t="shared" si="14"/>
        <v>2.6315789473684209E-2</v>
      </c>
      <c r="O123" s="59">
        <f t="shared" si="15"/>
        <v>2.9411764705882353E-2</v>
      </c>
      <c r="P123" s="7">
        <f t="shared" si="16"/>
        <v>0</v>
      </c>
      <c r="Q123" s="7"/>
      <c r="R123" s="7"/>
    </row>
    <row r="124" spans="1:18" ht="15.95" thickBot="1">
      <c r="A124" s="93">
        <f t="shared" si="10"/>
        <v>3.4949999999999998E-4</v>
      </c>
      <c r="B124" s="17" t="s">
        <v>182</v>
      </c>
      <c r="C124" s="47">
        <v>24</v>
      </c>
      <c r="D124" s="48">
        <v>2</v>
      </c>
      <c r="E124" s="47">
        <v>2</v>
      </c>
      <c r="F124" s="46">
        <v>1</v>
      </c>
      <c r="G124" s="47">
        <v>5</v>
      </c>
      <c r="H124" s="47">
        <v>17</v>
      </c>
      <c r="I124" s="47">
        <v>6</v>
      </c>
      <c r="J124" s="47">
        <v>621</v>
      </c>
      <c r="K124" s="47">
        <v>52</v>
      </c>
      <c r="L124" s="47">
        <v>18</v>
      </c>
      <c r="M124" s="47">
        <v>466</v>
      </c>
      <c r="N124" s="10">
        <f t="shared" si="14"/>
        <v>0.33333333333333331</v>
      </c>
      <c r="O124" s="59">
        <f t="shared" si="15"/>
        <v>0.35294117647058826</v>
      </c>
      <c r="P124" s="7">
        <f t="shared" si="16"/>
        <v>0.2857142857142857</v>
      </c>
      <c r="Q124" s="7"/>
      <c r="R124" s="7"/>
    </row>
    <row r="125" spans="1:18" ht="15.95" thickBot="1">
      <c r="A125" s="93">
        <f t="shared" si="10"/>
        <v>2.1684172661870504E-4</v>
      </c>
      <c r="B125" s="17" t="s">
        <v>144</v>
      </c>
      <c r="C125" s="47">
        <v>139</v>
      </c>
      <c r="D125" s="48">
        <v>7</v>
      </c>
      <c r="E125" s="47">
        <v>10</v>
      </c>
      <c r="F125" s="46">
        <v>1</v>
      </c>
      <c r="G125" s="47">
        <v>1</v>
      </c>
      <c r="H125" s="47">
        <v>128</v>
      </c>
      <c r="I125" s="47">
        <v>3</v>
      </c>
      <c r="J125" s="47">
        <v>12</v>
      </c>
      <c r="K125" s="47">
        <v>0.9</v>
      </c>
      <c r="L125" s="47">
        <v>591</v>
      </c>
      <c r="M125" s="47">
        <v>51</v>
      </c>
      <c r="N125" s="10">
        <f t="shared" si="14"/>
        <v>9.3525179856115109E-2</v>
      </c>
      <c r="O125" s="59">
        <f t="shared" si="15"/>
        <v>2.34375E-2</v>
      </c>
      <c r="P125" s="7">
        <f t="shared" si="16"/>
        <v>0.90909090909090906</v>
      </c>
      <c r="Q125" s="7"/>
      <c r="R125" s="7"/>
    </row>
    <row r="126" spans="1:18" ht="15.95" thickBot="1">
      <c r="A126" s="93">
        <f t="shared" si="10"/>
        <v>2.0674900079936052E-4</v>
      </c>
      <c r="B126" s="17" t="s">
        <v>143</v>
      </c>
      <c r="C126" s="44">
        <v>1251</v>
      </c>
      <c r="D126" s="48">
        <v>80</v>
      </c>
      <c r="E126" s="47">
        <v>130</v>
      </c>
      <c r="F126" s="46">
        <v>25</v>
      </c>
      <c r="G126" s="47">
        <v>90</v>
      </c>
      <c r="H126" s="44">
        <v>1031</v>
      </c>
      <c r="I126" s="47"/>
      <c r="J126" s="47">
        <v>29</v>
      </c>
      <c r="K126" s="47">
        <v>3</v>
      </c>
      <c r="L126" s="44">
        <v>3359</v>
      </c>
      <c r="M126" s="47">
        <v>77</v>
      </c>
      <c r="N126" s="10">
        <f t="shared" si="14"/>
        <v>0.10391686650679456</v>
      </c>
      <c r="O126" s="59">
        <f t="shared" si="15"/>
        <v>0</v>
      </c>
      <c r="P126" s="7">
        <f t="shared" si="16"/>
        <v>0.59090909090909094</v>
      </c>
      <c r="Q126" s="7"/>
      <c r="R126" s="7"/>
    </row>
    <row r="127" spans="1:18" ht="15.95" thickBot="1">
      <c r="A127" s="93">
        <f t="shared" si="10"/>
        <v>1.8000000000000001E-4</v>
      </c>
      <c r="B127" s="17" t="s">
        <v>142</v>
      </c>
      <c r="C127" s="47">
        <v>20</v>
      </c>
      <c r="D127" s="48">
        <v>2</v>
      </c>
      <c r="E127" s="47"/>
      <c r="F127" s="47"/>
      <c r="G127" s="47">
        <v>1</v>
      </c>
      <c r="H127" s="47">
        <v>19</v>
      </c>
      <c r="I127" s="47"/>
      <c r="J127" s="47">
        <v>2</v>
      </c>
      <c r="K127" s="47"/>
      <c r="L127" s="47">
        <v>200</v>
      </c>
      <c r="M127" s="47">
        <v>18</v>
      </c>
      <c r="N127" s="10">
        <f t="shared" si="14"/>
        <v>0</v>
      </c>
      <c r="O127" s="59">
        <f t="shared" si="15"/>
        <v>0</v>
      </c>
      <c r="P127" s="7">
        <f t="shared" si="16"/>
        <v>0</v>
      </c>
      <c r="Q127" s="7"/>
      <c r="R127" s="7"/>
    </row>
    <row r="128" spans="1:18" ht="15.95" thickBot="1">
      <c r="A128" s="93">
        <f t="shared" si="10"/>
        <v>1.5633333333333333E-4</v>
      </c>
      <c r="B128" s="17" t="s">
        <v>145</v>
      </c>
      <c r="C128" s="47">
        <v>6</v>
      </c>
      <c r="D128" s="47"/>
      <c r="E128" s="47">
        <v>1</v>
      </c>
      <c r="F128" s="47"/>
      <c r="G128" s="47">
        <v>2</v>
      </c>
      <c r="H128" s="47">
        <v>3</v>
      </c>
      <c r="I128" s="47"/>
      <c r="J128" s="47">
        <v>1</v>
      </c>
      <c r="K128" s="47">
        <v>0.2</v>
      </c>
      <c r="L128" s="47">
        <v>67</v>
      </c>
      <c r="M128" s="47">
        <v>14</v>
      </c>
      <c r="N128" s="10">
        <f t="shared" si="14"/>
        <v>0.16666666666666666</v>
      </c>
      <c r="O128" s="59">
        <f t="shared" si="15"/>
        <v>0</v>
      </c>
      <c r="P128" s="7">
        <f t="shared" si="16"/>
        <v>0.33333333333333331</v>
      </c>
      <c r="Q128" s="7"/>
      <c r="R128" s="7"/>
    </row>
    <row r="129" spans="1:18" ht="15.95" thickBot="1">
      <c r="A129" s="93">
        <f t="shared" si="10"/>
        <v>1.530438829787234E-4</v>
      </c>
      <c r="B129" s="17" t="s">
        <v>150</v>
      </c>
      <c r="C129" s="47">
        <v>752</v>
      </c>
      <c r="D129" s="48">
        <v>161</v>
      </c>
      <c r="E129" s="47">
        <v>12</v>
      </c>
      <c r="F129" s="46">
        <v>4</v>
      </c>
      <c r="G129" s="47">
        <v>29</v>
      </c>
      <c r="H129" s="47">
        <v>711</v>
      </c>
      <c r="I129" s="47">
        <v>65</v>
      </c>
      <c r="J129" s="47">
        <v>186</v>
      </c>
      <c r="K129" s="47">
        <v>3</v>
      </c>
      <c r="L129" s="47">
        <v>681</v>
      </c>
      <c r="M129" s="47">
        <v>169</v>
      </c>
      <c r="N129" s="10">
        <f t="shared" si="14"/>
        <v>0.1023936170212766</v>
      </c>
      <c r="O129" s="59">
        <f t="shared" si="15"/>
        <v>9.1420534458509145E-2</v>
      </c>
      <c r="P129" s="7">
        <f t="shared" si="16"/>
        <v>0.29268292682926828</v>
      </c>
      <c r="Q129" s="7"/>
      <c r="R129" s="7"/>
    </row>
    <row r="130" spans="1:18" ht="15.95" thickBot="1">
      <c r="A130" s="93">
        <f t="shared" si="10"/>
        <v>1.3827777777777777E-4</v>
      </c>
      <c r="B130" s="17" t="s">
        <v>132</v>
      </c>
      <c r="C130" s="47">
        <v>18</v>
      </c>
      <c r="D130" s="48">
        <v>1</v>
      </c>
      <c r="E130" s="47">
        <v>1</v>
      </c>
      <c r="F130" s="47"/>
      <c r="G130" s="47"/>
      <c r="H130" s="47">
        <v>17</v>
      </c>
      <c r="I130" s="47"/>
      <c r="J130" s="47">
        <v>3</v>
      </c>
      <c r="K130" s="47">
        <v>0.1</v>
      </c>
      <c r="L130" s="47">
        <v>131</v>
      </c>
      <c r="M130" s="47">
        <v>19</v>
      </c>
      <c r="N130" s="10">
        <f t="shared" si="14"/>
        <v>5.5555555555555552E-2</v>
      </c>
      <c r="O130" s="59">
        <f t="shared" si="15"/>
        <v>0</v>
      </c>
      <c r="P130" s="7">
        <f t="shared" si="16"/>
        <v>1</v>
      </c>
      <c r="Q130" s="7"/>
      <c r="R130" s="7"/>
    </row>
    <row r="131" spans="1:18" ht="15.95" thickBot="1">
      <c r="A131" s="93">
        <f t="shared" si="10"/>
        <v>1.0945697896749522E-4</v>
      </c>
      <c r="B131" s="17" t="s">
        <v>146</v>
      </c>
      <c r="C131" s="44">
        <v>2092</v>
      </c>
      <c r="D131" s="48">
        <v>106</v>
      </c>
      <c r="E131" s="47">
        <v>191</v>
      </c>
      <c r="F131" s="46">
        <v>10</v>
      </c>
      <c r="G131" s="47">
        <v>150</v>
      </c>
      <c r="H131" s="44">
        <v>1751</v>
      </c>
      <c r="I131" s="47"/>
      <c r="J131" s="47">
        <v>8</v>
      </c>
      <c r="K131" s="47">
        <v>0.7</v>
      </c>
      <c r="L131" s="44">
        <v>7896</v>
      </c>
      <c r="M131" s="47">
        <v>29</v>
      </c>
      <c r="N131" s="10">
        <f t="shared" si="14"/>
        <v>9.1300191204588904E-2</v>
      </c>
      <c r="O131" s="59">
        <f t="shared" si="15"/>
        <v>0</v>
      </c>
      <c r="P131" s="7">
        <f t="shared" si="16"/>
        <v>0.56011730205278587</v>
      </c>
      <c r="Q131" s="7"/>
      <c r="R131" s="7"/>
    </row>
    <row r="132" spans="1:18" ht="15.95" thickBot="1">
      <c r="A132" s="93">
        <f t="shared" ref="A132:A195" si="17">(L132/C132)*(M132/1000000)</f>
        <v>9.1145129224652093E-5</v>
      </c>
      <c r="B132" s="17" t="s">
        <v>57</v>
      </c>
      <c r="C132" s="47">
        <v>503</v>
      </c>
      <c r="D132" s="48">
        <v>18</v>
      </c>
      <c r="E132" s="47">
        <v>17</v>
      </c>
      <c r="F132" s="46">
        <v>3</v>
      </c>
      <c r="G132" s="47">
        <v>34</v>
      </c>
      <c r="H132" s="47">
        <v>452</v>
      </c>
      <c r="I132" s="47">
        <v>26</v>
      </c>
      <c r="J132" s="47">
        <v>72</v>
      </c>
      <c r="K132" s="47">
        <v>2</v>
      </c>
      <c r="L132" s="47">
        <v>566</v>
      </c>
      <c r="M132" s="47">
        <v>81</v>
      </c>
      <c r="N132" s="10">
        <f t="shared" si="14"/>
        <v>8.5487077534791248E-2</v>
      </c>
      <c r="O132" s="59">
        <f t="shared" si="15"/>
        <v>5.7522123893805309E-2</v>
      </c>
      <c r="P132" s="7">
        <f t="shared" si="16"/>
        <v>0.33333333333333331</v>
      </c>
      <c r="Q132" s="7"/>
      <c r="R132" s="7"/>
    </row>
    <row r="133" spans="1:18" ht="15.95" thickBot="1">
      <c r="A133" s="93">
        <f t="shared" si="17"/>
        <v>8.9366515837104081E-5</v>
      </c>
      <c r="B133" s="17" t="s">
        <v>126</v>
      </c>
      <c r="C133" s="44">
        <v>3094</v>
      </c>
      <c r="D133" s="48">
        <v>76</v>
      </c>
      <c r="E133" s="47">
        <v>144</v>
      </c>
      <c r="F133" s="46">
        <v>8</v>
      </c>
      <c r="G133" s="47">
        <v>57</v>
      </c>
      <c r="H133" s="44">
        <v>2893</v>
      </c>
      <c r="I133" s="47">
        <v>1</v>
      </c>
      <c r="J133" s="47">
        <v>28</v>
      </c>
      <c r="K133" s="47">
        <v>1</v>
      </c>
      <c r="L133" s="44">
        <v>5530</v>
      </c>
      <c r="M133" s="47">
        <v>50</v>
      </c>
      <c r="N133" s="10">
        <f t="shared" si="14"/>
        <v>4.6864899806076277E-2</v>
      </c>
      <c r="O133" s="59">
        <f t="shared" si="15"/>
        <v>3.4566194262011752E-4</v>
      </c>
      <c r="P133" s="7">
        <f t="shared" si="16"/>
        <v>0.71641791044776115</v>
      </c>
      <c r="Q133" s="7"/>
      <c r="R133" s="7"/>
    </row>
    <row r="134" spans="1:18" ht="15.95" thickBot="1">
      <c r="A134" s="93">
        <f t="shared" si="17"/>
        <v>1.701857585139319E-5</v>
      </c>
      <c r="B134" s="17" t="s">
        <v>157</v>
      </c>
      <c r="C134" s="47">
        <v>323</v>
      </c>
      <c r="D134" s="48">
        <v>13</v>
      </c>
      <c r="E134" s="47">
        <v>5</v>
      </c>
      <c r="F134" s="47"/>
      <c r="G134" s="47">
        <v>74</v>
      </c>
      <c r="H134" s="47">
        <v>244</v>
      </c>
      <c r="I134" s="47">
        <v>5</v>
      </c>
      <c r="J134" s="47">
        <v>32</v>
      </c>
      <c r="K134" s="47">
        <v>0.5</v>
      </c>
      <c r="L134" s="47">
        <v>239</v>
      </c>
      <c r="M134" s="47">
        <v>23</v>
      </c>
      <c r="N134" s="10">
        <f t="shared" si="14"/>
        <v>3.0959752321981424E-2</v>
      </c>
      <c r="O134" s="59">
        <f t="shared" si="15"/>
        <v>2.0491803278688523E-2</v>
      </c>
      <c r="P134" s="7">
        <f t="shared" si="16"/>
        <v>6.3291139240506333E-2</v>
      </c>
      <c r="Q134" s="7"/>
      <c r="R134" s="7"/>
    </row>
    <row r="135" spans="1:18" ht="15.95" thickBot="1">
      <c r="A135" s="93">
        <f t="shared" si="17"/>
        <v>1.0684931506849316E-5</v>
      </c>
      <c r="B135" s="17" t="s">
        <v>165</v>
      </c>
      <c r="C135" s="47">
        <v>219</v>
      </c>
      <c r="D135" s="48">
        <v>12</v>
      </c>
      <c r="E135" s="47">
        <v>2</v>
      </c>
      <c r="F135" s="46">
        <v>1</v>
      </c>
      <c r="G135" s="47">
        <v>72</v>
      </c>
      <c r="H135" s="47">
        <v>145</v>
      </c>
      <c r="I135" s="47">
        <v>1</v>
      </c>
      <c r="J135" s="47">
        <v>13</v>
      </c>
      <c r="K135" s="47">
        <v>0.1</v>
      </c>
      <c r="L135" s="47">
        <v>195</v>
      </c>
      <c r="M135" s="47">
        <v>12</v>
      </c>
      <c r="N135" s="10">
        <f t="shared" si="14"/>
        <v>1.3698630136986301E-2</v>
      </c>
      <c r="O135" s="59">
        <f t="shared" si="15"/>
        <v>6.8965517241379309E-3</v>
      </c>
      <c r="P135" s="7">
        <f t="shared" si="16"/>
        <v>2.7027027027027029E-2</v>
      </c>
      <c r="Q135" s="7"/>
      <c r="R135" s="7"/>
    </row>
    <row r="136" spans="1:18" ht="15.95" thickBot="1">
      <c r="A136" s="93">
        <f t="shared" si="17"/>
        <v>1.0116760828625236E-5</v>
      </c>
      <c r="B136" s="17" t="s">
        <v>116</v>
      </c>
      <c r="C136" s="47">
        <v>531</v>
      </c>
      <c r="D136" s="48">
        <v>67</v>
      </c>
      <c r="E136" s="47">
        <v>5</v>
      </c>
      <c r="F136" s="46">
        <v>2</v>
      </c>
      <c r="G136" s="47">
        <v>36</v>
      </c>
      <c r="H136" s="47">
        <v>490</v>
      </c>
      <c r="I136" s="47">
        <v>6</v>
      </c>
      <c r="J136" s="47">
        <v>28</v>
      </c>
      <c r="K136" s="47">
        <v>0.3</v>
      </c>
      <c r="L136" s="47">
        <v>316</v>
      </c>
      <c r="M136" s="47">
        <v>17</v>
      </c>
      <c r="N136" s="10">
        <f t="shared" si="14"/>
        <v>2.0715630885122412E-2</v>
      </c>
      <c r="O136" s="59">
        <f t="shared" si="15"/>
        <v>1.2244897959183673E-2</v>
      </c>
      <c r="P136" s="7">
        <f t="shared" si="16"/>
        <v>0.12195121951219512</v>
      </c>
      <c r="Q136" s="7"/>
      <c r="R136" s="7"/>
    </row>
    <row r="137" spans="1:18" ht="15.95" thickBot="1">
      <c r="A137" s="93">
        <f t="shared" si="17"/>
        <v>1.4999999999999999E-7</v>
      </c>
      <c r="B137" s="17" t="s">
        <v>213</v>
      </c>
      <c r="C137" s="47">
        <v>4</v>
      </c>
      <c r="D137" s="48">
        <v>2</v>
      </c>
      <c r="E137" s="47"/>
      <c r="F137" s="47"/>
      <c r="G137" s="47"/>
      <c r="H137" s="47">
        <v>4</v>
      </c>
      <c r="I137" s="47"/>
      <c r="J137" s="47">
        <v>0.5</v>
      </c>
      <c r="K137" s="47"/>
      <c r="L137" s="47">
        <v>2</v>
      </c>
      <c r="M137" s="47">
        <v>0.3</v>
      </c>
      <c r="N137" s="10">
        <f t="shared" si="14"/>
        <v>0</v>
      </c>
      <c r="O137" s="59">
        <f t="shared" si="15"/>
        <v>0</v>
      </c>
      <c r="P137" s="7" t="e">
        <f t="shared" si="16"/>
        <v>#DIV/0!</v>
      </c>
      <c r="Q137" s="7"/>
      <c r="R137" s="7"/>
    </row>
    <row r="138" spans="1:18" ht="15.95" thickBot="1">
      <c r="A138" s="93">
        <f t="shared" si="17"/>
        <v>1.3333333333333334E-7</v>
      </c>
      <c r="B138" s="17" t="s">
        <v>221</v>
      </c>
      <c r="C138" s="47">
        <v>3</v>
      </c>
      <c r="D138" s="47"/>
      <c r="E138" s="47"/>
      <c r="F138" s="47"/>
      <c r="G138" s="47"/>
      <c r="H138" s="47">
        <v>3</v>
      </c>
      <c r="I138" s="47"/>
      <c r="J138" s="47">
        <v>0.3</v>
      </c>
      <c r="K138" s="47"/>
      <c r="L138" s="47">
        <v>2</v>
      </c>
      <c r="M138" s="47">
        <v>0.2</v>
      </c>
      <c r="N138" s="10">
        <f t="shared" si="14"/>
        <v>0</v>
      </c>
      <c r="O138" s="59">
        <f t="shared" si="15"/>
        <v>0</v>
      </c>
      <c r="P138" s="7" t="e">
        <f t="shared" si="16"/>
        <v>#DIV/0!</v>
      </c>
      <c r="Q138" s="7"/>
      <c r="R138" s="7"/>
    </row>
    <row r="139" spans="1:18" ht="15.95" thickBot="1">
      <c r="A139" s="93">
        <f t="shared" si="17"/>
        <v>0</v>
      </c>
      <c r="B139" s="17" t="s">
        <v>147</v>
      </c>
      <c r="C139" s="44">
        <v>81639</v>
      </c>
      <c r="D139" s="48">
        <v>19</v>
      </c>
      <c r="E139" s="44">
        <v>3326</v>
      </c>
      <c r="F139" s="46">
        <v>4</v>
      </c>
      <c r="G139" s="44">
        <v>76755</v>
      </c>
      <c r="H139" s="44">
        <v>1558</v>
      </c>
      <c r="I139" s="47">
        <v>331</v>
      </c>
      <c r="J139" s="47">
        <v>57</v>
      </c>
      <c r="K139" s="47">
        <v>2</v>
      </c>
      <c r="L139" s="47"/>
      <c r="M139" s="47"/>
      <c r="N139" s="10">
        <f t="shared" si="14"/>
        <v>4.4794767206849669E-2</v>
      </c>
      <c r="O139" s="59">
        <f t="shared" si="15"/>
        <v>0.21245186136071886</v>
      </c>
      <c r="P139" s="7">
        <f t="shared" si="16"/>
        <v>4.1532947890261109E-2</v>
      </c>
      <c r="Q139" s="7"/>
      <c r="R139" s="7"/>
    </row>
    <row r="140" spans="1:18" ht="15.95" thickBot="1">
      <c r="A140" s="93">
        <f t="shared" si="17"/>
        <v>0</v>
      </c>
      <c r="B140" s="17" t="s">
        <v>148</v>
      </c>
      <c r="C140" s="44">
        <v>2179</v>
      </c>
      <c r="D140" s="48">
        <v>140</v>
      </c>
      <c r="E140" s="47">
        <v>29</v>
      </c>
      <c r="F140" s="46">
        <v>4</v>
      </c>
      <c r="G140" s="47">
        <v>420</v>
      </c>
      <c r="H140" s="44">
        <v>1730</v>
      </c>
      <c r="I140" s="47">
        <v>41</v>
      </c>
      <c r="J140" s="47">
        <v>63</v>
      </c>
      <c r="K140" s="47">
        <v>0.8</v>
      </c>
      <c r="L140" s="47"/>
      <c r="M140" s="47"/>
      <c r="N140" s="10">
        <f t="shared" si="14"/>
        <v>3.2124827902707667E-2</v>
      </c>
      <c r="O140" s="59">
        <f t="shared" si="15"/>
        <v>2.3699421965317918E-2</v>
      </c>
      <c r="P140" s="7">
        <f t="shared" si="16"/>
        <v>6.4587973273942098E-2</v>
      </c>
      <c r="Q140" s="7"/>
      <c r="R140" s="7"/>
    </row>
    <row r="141" spans="1:18" ht="15.95" thickBot="1">
      <c r="A141" s="93">
        <f t="shared" si="17"/>
        <v>0</v>
      </c>
      <c r="B141" s="17" t="s">
        <v>149</v>
      </c>
      <c r="C141" s="47">
        <v>878</v>
      </c>
      <c r="D141" s="48">
        <v>58</v>
      </c>
      <c r="E141" s="47">
        <v>56</v>
      </c>
      <c r="F141" s="46">
        <v>2</v>
      </c>
      <c r="G141" s="47">
        <v>259</v>
      </c>
      <c r="H141" s="47">
        <v>563</v>
      </c>
      <c r="I141" s="47"/>
      <c r="J141" s="47">
        <v>22</v>
      </c>
      <c r="K141" s="47">
        <v>1</v>
      </c>
      <c r="L141" s="47"/>
      <c r="M141" s="47"/>
      <c r="N141" s="10">
        <f t="shared" si="14"/>
        <v>6.3781321184510256E-2</v>
      </c>
      <c r="O141" s="59">
        <f t="shared" si="15"/>
        <v>0</v>
      </c>
      <c r="P141" s="7">
        <f t="shared" si="16"/>
        <v>0.17777777777777778</v>
      </c>
      <c r="Q141" s="7"/>
      <c r="R141" s="7"/>
    </row>
    <row r="142" spans="1:18" ht="28.5" thickBot="1">
      <c r="A142" s="93">
        <f t="shared" si="17"/>
        <v>0</v>
      </c>
      <c r="B142" s="51" t="s">
        <v>151</v>
      </c>
      <c r="C142" s="47">
        <v>712</v>
      </c>
      <c r="D142" s="47"/>
      <c r="E142" s="47">
        <v>11</v>
      </c>
      <c r="F142" s="47"/>
      <c r="G142" s="47">
        <v>619</v>
      </c>
      <c r="H142" s="47">
        <v>82</v>
      </c>
      <c r="I142" s="47">
        <v>10</v>
      </c>
      <c r="J142" s="47"/>
      <c r="K142" s="47"/>
      <c r="L142" s="47"/>
      <c r="M142" s="47"/>
      <c r="N142" s="10">
        <f t="shared" si="14"/>
        <v>2.9494382022471909E-2</v>
      </c>
      <c r="O142" s="59">
        <f t="shared" si="15"/>
        <v>0.12195121951219512</v>
      </c>
      <c r="P142" s="7">
        <f t="shared" si="16"/>
        <v>1.7460317460317461E-2</v>
      </c>
      <c r="Q142" s="7"/>
      <c r="R142" s="7"/>
    </row>
    <row r="143" spans="1:18" ht="15.95" thickBot="1">
      <c r="A143" s="93">
        <f t="shared" si="17"/>
        <v>0</v>
      </c>
      <c r="B143" s="17" t="s">
        <v>152</v>
      </c>
      <c r="C143" s="47">
        <v>555</v>
      </c>
      <c r="D143" s="48">
        <v>46</v>
      </c>
      <c r="E143" s="47">
        <v>9</v>
      </c>
      <c r="F143" s="46">
        <v>1</v>
      </c>
      <c r="G143" s="47">
        <v>17</v>
      </c>
      <c r="H143" s="47">
        <v>529</v>
      </c>
      <c r="I143" s="47"/>
      <c r="J143" s="47">
        <v>21</v>
      </c>
      <c r="K143" s="47">
        <v>0.3</v>
      </c>
      <c r="L143" s="47"/>
      <c r="M143" s="47"/>
      <c r="N143" s="10">
        <f t="shared" si="14"/>
        <v>1.6216216216216217E-2</v>
      </c>
      <c r="O143" s="59">
        <f t="shared" si="15"/>
        <v>0</v>
      </c>
      <c r="P143" s="7">
        <f t="shared" si="16"/>
        <v>0.34615384615384615</v>
      </c>
      <c r="Q143" s="7"/>
      <c r="R143" s="7"/>
    </row>
    <row r="144" spans="1:18" ht="15.95" thickBot="1">
      <c r="A144" s="93">
        <f t="shared" si="17"/>
        <v>0</v>
      </c>
      <c r="B144" s="17" t="s">
        <v>153</v>
      </c>
      <c r="C144" s="47">
        <v>479</v>
      </c>
      <c r="D144" s="48">
        <v>62</v>
      </c>
      <c r="E144" s="47">
        <v>1</v>
      </c>
      <c r="F144" s="46">
        <v>1</v>
      </c>
      <c r="G144" s="47">
        <v>93</v>
      </c>
      <c r="H144" s="47">
        <v>385</v>
      </c>
      <c r="I144" s="47">
        <v>17</v>
      </c>
      <c r="J144" s="47">
        <v>112</v>
      </c>
      <c r="K144" s="47">
        <v>0.2</v>
      </c>
      <c r="L144" s="47"/>
      <c r="M144" s="47"/>
      <c r="N144" s="10">
        <f t="shared" si="14"/>
        <v>3.7578288100208766E-2</v>
      </c>
      <c r="O144" s="59">
        <f t="shared" si="15"/>
        <v>4.4155844155844157E-2</v>
      </c>
      <c r="P144" s="7">
        <f t="shared" si="16"/>
        <v>1.0638297872340425E-2</v>
      </c>
      <c r="Q144" s="7"/>
      <c r="R144" s="7"/>
    </row>
    <row r="145" spans="1:18" ht="15.95" thickBot="1">
      <c r="A145" s="93">
        <f t="shared" si="17"/>
        <v>0</v>
      </c>
      <c r="B145" s="17" t="s">
        <v>154</v>
      </c>
      <c r="C145" s="47">
        <v>466</v>
      </c>
      <c r="D145" s="48">
        <v>27</v>
      </c>
      <c r="E145" s="47">
        <v>17</v>
      </c>
      <c r="F145" s="46">
        <v>1</v>
      </c>
      <c r="G145" s="47">
        <v>21</v>
      </c>
      <c r="H145" s="47">
        <v>428</v>
      </c>
      <c r="I145" s="47">
        <v>12</v>
      </c>
      <c r="J145" s="44">
        <v>6031</v>
      </c>
      <c r="K145" s="47">
        <v>220</v>
      </c>
      <c r="L145" s="47"/>
      <c r="M145" s="47"/>
      <c r="N145" s="10">
        <f t="shared" si="14"/>
        <v>6.2231759656652362E-2</v>
      </c>
      <c r="O145" s="59">
        <f t="shared" si="15"/>
        <v>2.8037383177570093E-2</v>
      </c>
      <c r="P145" s="7">
        <f t="shared" si="16"/>
        <v>0.44736842105263158</v>
      </c>
      <c r="Q145" s="7"/>
      <c r="R145" s="7"/>
    </row>
    <row r="146" spans="1:18" ht="15.95" thickBot="1">
      <c r="A146" s="93">
        <f t="shared" si="17"/>
        <v>0</v>
      </c>
      <c r="B146" s="17" t="s">
        <v>158</v>
      </c>
      <c r="C146" s="47">
        <v>334</v>
      </c>
      <c r="D146" s="48">
        <v>13</v>
      </c>
      <c r="E146" s="47"/>
      <c r="F146" s="47"/>
      <c r="G146" s="47">
        <v>40</v>
      </c>
      <c r="H146" s="47">
        <v>294</v>
      </c>
      <c r="I146" s="47">
        <v>4</v>
      </c>
      <c r="J146" s="47">
        <v>373</v>
      </c>
      <c r="K146" s="47"/>
      <c r="L146" s="47"/>
      <c r="M146" s="47"/>
      <c r="N146" s="10">
        <f t="shared" si="14"/>
        <v>1.1976047904191617E-2</v>
      </c>
      <c r="O146" s="59">
        <f t="shared" si="15"/>
        <v>1.3605442176870748E-2</v>
      </c>
      <c r="P146" s="7">
        <f t="shared" si="16"/>
        <v>0</v>
      </c>
      <c r="Q146" s="7"/>
      <c r="R146" s="7"/>
    </row>
    <row r="147" spans="1:18" ht="15.95" thickBot="1">
      <c r="A147" s="93">
        <f t="shared" si="17"/>
        <v>0</v>
      </c>
      <c r="B147" s="17" t="s">
        <v>156</v>
      </c>
      <c r="C147" s="47">
        <v>318</v>
      </c>
      <c r="D147" s="48">
        <v>16</v>
      </c>
      <c r="E147" s="47">
        <v>16</v>
      </c>
      <c r="F147" s="47"/>
      <c r="G147" s="47">
        <v>66</v>
      </c>
      <c r="H147" s="47">
        <v>236</v>
      </c>
      <c r="I147" s="47"/>
      <c r="J147" s="47">
        <v>15</v>
      </c>
      <c r="K147" s="47">
        <v>0.8</v>
      </c>
      <c r="L147" s="47"/>
      <c r="M147" s="47"/>
      <c r="N147" s="10">
        <f t="shared" ref="N147:N178" si="18">(E147+I147)/C147</f>
        <v>5.0314465408805034E-2</v>
      </c>
      <c r="O147" s="59">
        <f t="shared" ref="O147:O178" si="19">I147/H147</f>
        <v>0</v>
      </c>
      <c r="P147" s="7">
        <f t="shared" ref="P147:P178" si="20">E147/(E147+G147)</f>
        <v>0.1951219512195122</v>
      </c>
      <c r="Q147" s="7"/>
      <c r="R147" s="7"/>
    </row>
    <row r="148" spans="1:18" ht="15.95" thickBot="1">
      <c r="A148" s="93">
        <f t="shared" si="17"/>
        <v>0</v>
      </c>
      <c r="B148" s="17" t="s">
        <v>155</v>
      </c>
      <c r="C148" s="47">
        <v>299</v>
      </c>
      <c r="D148" s="48">
        <v>18</v>
      </c>
      <c r="E148" s="47">
        <v>7</v>
      </c>
      <c r="F148" s="46">
        <v>1</v>
      </c>
      <c r="G148" s="47">
        <v>10</v>
      </c>
      <c r="H148" s="47">
        <v>282</v>
      </c>
      <c r="I148" s="47"/>
      <c r="J148" s="47">
        <v>8</v>
      </c>
      <c r="K148" s="47">
        <v>0.2</v>
      </c>
      <c r="L148" s="47"/>
      <c r="M148" s="47"/>
      <c r="N148" s="10">
        <f t="shared" si="18"/>
        <v>2.3411371237458192E-2</v>
      </c>
      <c r="O148" s="59">
        <f t="shared" si="19"/>
        <v>0</v>
      </c>
      <c r="P148" s="7">
        <f t="shared" si="20"/>
        <v>0.41176470588235292</v>
      </c>
      <c r="Q148" s="7"/>
      <c r="R148" s="7"/>
    </row>
    <row r="149" spans="1:18" ht="15.95" thickBot="1">
      <c r="A149" s="93">
        <f t="shared" si="17"/>
        <v>0</v>
      </c>
      <c r="B149" s="17" t="s">
        <v>161</v>
      </c>
      <c r="C149" s="47">
        <v>277</v>
      </c>
      <c r="D149" s="48">
        <v>25</v>
      </c>
      <c r="E149" s="47">
        <v>2</v>
      </c>
      <c r="F149" s="46">
        <v>1</v>
      </c>
      <c r="G149" s="47">
        <v>61</v>
      </c>
      <c r="H149" s="47">
        <v>214</v>
      </c>
      <c r="I149" s="47">
        <v>3</v>
      </c>
      <c r="J149" s="47">
        <v>54</v>
      </c>
      <c r="K149" s="47">
        <v>0.4</v>
      </c>
      <c r="L149" s="47"/>
      <c r="M149" s="47"/>
      <c r="N149" s="10">
        <f t="shared" si="18"/>
        <v>1.8050541516245487E-2</v>
      </c>
      <c r="O149" s="59">
        <f t="shared" si="19"/>
        <v>1.4018691588785047E-2</v>
      </c>
      <c r="P149" s="7">
        <f t="shared" si="20"/>
        <v>3.1746031746031744E-2</v>
      </c>
      <c r="Q149" s="7"/>
      <c r="R149" s="7"/>
    </row>
    <row r="150" spans="1:18" ht="15.95" thickBot="1">
      <c r="A150" s="93">
        <f t="shared" si="17"/>
        <v>0</v>
      </c>
      <c r="B150" s="17" t="s">
        <v>159</v>
      </c>
      <c r="C150" s="47">
        <v>266</v>
      </c>
      <c r="D150" s="48">
        <v>39</v>
      </c>
      <c r="E150" s="47">
        <v>2</v>
      </c>
      <c r="F150" s="47"/>
      <c r="G150" s="47">
        <v>25</v>
      </c>
      <c r="H150" s="47">
        <v>239</v>
      </c>
      <c r="I150" s="47">
        <v>8</v>
      </c>
      <c r="J150" s="47">
        <v>8</v>
      </c>
      <c r="K150" s="47">
        <v>0.06</v>
      </c>
      <c r="L150" s="47"/>
      <c r="M150" s="47"/>
      <c r="N150" s="10">
        <f t="shared" si="18"/>
        <v>3.7593984962406013E-2</v>
      </c>
      <c r="O150" s="59">
        <f t="shared" si="19"/>
        <v>3.3472803347280332E-2</v>
      </c>
      <c r="P150" s="7">
        <f t="shared" si="20"/>
        <v>7.407407407407407E-2</v>
      </c>
      <c r="Q150" s="7"/>
      <c r="R150" s="7"/>
    </row>
    <row r="151" spans="1:18" ht="15.95" thickBot="1">
      <c r="A151" s="93">
        <f t="shared" si="17"/>
        <v>0</v>
      </c>
      <c r="B151" s="17" t="s">
        <v>162</v>
      </c>
      <c r="C151" s="47">
        <v>264</v>
      </c>
      <c r="D151" s="48">
        <v>42</v>
      </c>
      <c r="E151" s="47">
        <v>15</v>
      </c>
      <c r="F151" s="47"/>
      <c r="G151" s="47">
        <v>3</v>
      </c>
      <c r="H151" s="47">
        <v>246</v>
      </c>
      <c r="I151" s="47">
        <v>10</v>
      </c>
      <c r="J151" s="47">
        <v>27</v>
      </c>
      <c r="K151" s="47">
        <v>2</v>
      </c>
      <c r="L151" s="47"/>
      <c r="M151" s="47"/>
      <c r="N151" s="10">
        <f t="shared" si="18"/>
        <v>9.4696969696969696E-2</v>
      </c>
      <c r="O151" s="59">
        <f t="shared" si="19"/>
        <v>4.065040650406504E-2</v>
      </c>
      <c r="P151" s="7">
        <f t="shared" si="20"/>
        <v>0.83333333333333337</v>
      </c>
      <c r="Q151" s="7"/>
      <c r="R151" s="7"/>
    </row>
    <row r="152" spans="1:18" ht="29.45" thickBot="1">
      <c r="A152" s="93">
        <f t="shared" si="17"/>
        <v>0</v>
      </c>
      <c r="B152" s="17" t="s">
        <v>160</v>
      </c>
      <c r="C152" s="47">
        <v>262</v>
      </c>
      <c r="D152" s="48">
        <v>30</v>
      </c>
      <c r="E152" s="47">
        <v>5</v>
      </c>
      <c r="F152" s="46">
        <v>1</v>
      </c>
      <c r="G152" s="47">
        <v>13</v>
      </c>
      <c r="H152" s="47">
        <v>244</v>
      </c>
      <c r="I152" s="47"/>
      <c r="J152" s="44">
        <v>1507</v>
      </c>
      <c r="K152" s="47">
        <v>29</v>
      </c>
      <c r="L152" s="47"/>
      <c r="M152" s="47"/>
      <c r="N152" s="10">
        <f t="shared" si="18"/>
        <v>1.9083969465648856E-2</v>
      </c>
      <c r="O152" s="59">
        <f t="shared" si="19"/>
        <v>0</v>
      </c>
      <c r="P152" s="7">
        <f t="shared" si="20"/>
        <v>0.27777777777777779</v>
      </c>
      <c r="Q152" s="7"/>
      <c r="R152" s="7"/>
    </row>
    <row r="153" spans="1:18" ht="15.95" thickBot="1">
      <c r="A153" s="93">
        <f t="shared" si="17"/>
        <v>0</v>
      </c>
      <c r="B153" s="17" t="s">
        <v>163</v>
      </c>
      <c r="C153" s="47">
        <v>245</v>
      </c>
      <c r="D153" s="48">
        <v>27</v>
      </c>
      <c r="E153" s="47">
        <v>1</v>
      </c>
      <c r="F153" s="47"/>
      <c r="G153" s="47">
        <v>25</v>
      </c>
      <c r="H153" s="47">
        <v>219</v>
      </c>
      <c r="I153" s="47"/>
      <c r="J153" s="47">
        <v>9</v>
      </c>
      <c r="K153" s="47">
        <v>0.04</v>
      </c>
      <c r="L153" s="47"/>
      <c r="M153" s="47"/>
      <c r="N153" s="10">
        <f t="shared" si="18"/>
        <v>4.0816326530612249E-3</v>
      </c>
      <c r="O153" s="59">
        <f t="shared" si="19"/>
        <v>0</v>
      </c>
      <c r="P153" s="7">
        <f t="shared" si="20"/>
        <v>3.8461538461538464E-2</v>
      </c>
      <c r="Q153" s="7"/>
      <c r="R153" s="7"/>
    </row>
    <row r="154" spans="1:18" ht="15.95" thickBot="1">
      <c r="A154" s="93">
        <f t="shared" si="17"/>
        <v>0</v>
      </c>
      <c r="B154" s="17" t="s">
        <v>166</v>
      </c>
      <c r="C154" s="47">
        <v>205</v>
      </c>
      <c r="D154" s="47"/>
      <c r="E154" s="47">
        <v>5</v>
      </c>
      <c r="F154" s="47"/>
      <c r="G154" s="47">
        <v>31</v>
      </c>
      <c r="H154" s="47">
        <v>169</v>
      </c>
      <c r="I154" s="47">
        <v>2</v>
      </c>
      <c r="J154" s="47">
        <v>7</v>
      </c>
      <c r="K154" s="47">
        <v>0.2</v>
      </c>
      <c r="L154" s="47"/>
      <c r="M154" s="47"/>
      <c r="N154" s="10">
        <f t="shared" si="18"/>
        <v>3.4146341463414637E-2</v>
      </c>
      <c r="O154" s="59">
        <f t="shared" si="19"/>
        <v>1.1834319526627219E-2</v>
      </c>
      <c r="P154" s="7">
        <f t="shared" si="20"/>
        <v>0.1388888888888889</v>
      </c>
      <c r="Q154" s="7"/>
      <c r="R154" s="7"/>
    </row>
    <row r="155" spans="1:18" ht="15.95" thickBot="1">
      <c r="A155" s="93">
        <f t="shared" si="17"/>
        <v>0</v>
      </c>
      <c r="B155" s="17" t="s">
        <v>164</v>
      </c>
      <c r="C155" s="47">
        <v>196</v>
      </c>
      <c r="D155" s="48">
        <v>10</v>
      </c>
      <c r="E155" s="47">
        <v>7</v>
      </c>
      <c r="F155" s="47"/>
      <c r="G155" s="47">
        <v>7</v>
      </c>
      <c r="H155" s="47">
        <v>182</v>
      </c>
      <c r="I155" s="47">
        <v>1</v>
      </c>
      <c r="J155" s="47">
        <v>154</v>
      </c>
      <c r="K155" s="47">
        <v>6</v>
      </c>
      <c r="L155" s="47"/>
      <c r="M155" s="47"/>
      <c r="N155" s="10">
        <f t="shared" si="18"/>
        <v>4.0816326530612242E-2</v>
      </c>
      <c r="O155" s="59">
        <f t="shared" si="19"/>
        <v>5.4945054945054949E-3</v>
      </c>
      <c r="P155" s="7">
        <f t="shared" si="20"/>
        <v>0.5</v>
      </c>
      <c r="Q155" s="7"/>
      <c r="R155" s="7"/>
    </row>
    <row r="156" spans="1:18" ht="15.95" thickBot="1">
      <c r="A156" s="93">
        <f t="shared" si="17"/>
        <v>0</v>
      </c>
      <c r="B156" s="17" t="s">
        <v>167</v>
      </c>
      <c r="C156" s="47">
        <v>166</v>
      </c>
      <c r="D156" s="48">
        <v>7</v>
      </c>
      <c r="E156" s="47">
        <v>5</v>
      </c>
      <c r="F156" s="46">
        <v>1</v>
      </c>
      <c r="G156" s="47">
        <v>27</v>
      </c>
      <c r="H156" s="47">
        <v>134</v>
      </c>
      <c r="I156" s="47">
        <v>5</v>
      </c>
      <c r="J156" s="47">
        <v>8</v>
      </c>
      <c r="K156" s="47">
        <v>0.2</v>
      </c>
      <c r="L156" s="47"/>
      <c r="M156" s="47"/>
      <c r="N156" s="10">
        <f t="shared" si="18"/>
        <v>6.0240963855421686E-2</v>
      </c>
      <c r="O156" s="59">
        <f t="shared" si="19"/>
        <v>3.7313432835820892E-2</v>
      </c>
      <c r="P156" s="7">
        <f t="shared" si="20"/>
        <v>0.15625</v>
      </c>
      <c r="Q156" s="7"/>
      <c r="R156" s="7"/>
    </row>
    <row r="157" spans="1:18" ht="15.95" thickBot="1">
      <c r="A157" s="93">
        <f t="shared" si="17"/>
        <v>0</v>
      </c>
      <c r="B157" s="17" t="s">
        <v>92</v>
      </c>
      <c r="C157" s="47">
        <v>162</v>
      </c>
      <c r="D157" s="48">
        <v>7</v>
      </c>
      <c r="E157" s="47">
        <v>1</v>
      </c>
      <c r="F157" s="46">
        <v>1</v>
      </c>
      <c r="G157" s="47">
        <v>36</v>
      </c>
      <c r="H157" s="47">
        <v>125</v>
      </c>
      <c r="I157" s="47">
        <v>6</v>
      </c>
      <c r="J157" s="47">
        <v>41</v>
      </c>
      <c r="K157" s="47">
        <v>0.3</v>
      </c>
      <c r="L157" s="47"/>
      <c r="M157" s="47"/>
      <c r="N157" s="10">
        <f t="shared" si="18"/>
        <v>4.3209876543209874E-2</v>
      </c>
      <c r="O157" s="59">
        <f t="shared" si="19"/>
        <v>4.8000000000000001E-2</v>
      </c>
      <c r="P157" s="7">
        <f t="shared" si="20"/>
        <v>2.7027027027027029E-2</v>
      </c>
      <c r="Q157" s="7"/>
      <c r="R157" s="7"/>
    </row>
    <row r="158" spans="1:18" ht="15.95" thickBot="1">
      <c r="A158" s="93">
        <f t="shared" si="17"/>
        <v>0</v>
      </c>
      <c r="B158" s="17" t="s">
        <v>168</v>
      </c>
      <c r="C158" s="47">
        <v>154</v>
      </c>
      <c r="D158" s="48">
        <v>6</v>
      </c>
      <c r="E158" s="47">
        <v>18</v>
      </c>
      <c r="F158" s="46">
        <v>2</v>
      </c>
      <c r="G158" s="47">
        <v>3</v>
      </c>
      <c r="H158" s="47">
        <v>133</v>
      </c>
      <c r="I158" s="47"/>
      <c r="J158" s="47">
        <v>2</v>
      </c>
      <c r="K158" s="47">
        <v>0.2</v>
      </c>
      <c r="L158" s="47"/>
      <c r="M158" s="47"/>
      <c r="N158" s="10">
        <f t="shared" si="18"/>
        <v>0.11688311688311688</v>
      </c>
      <c r="O158" s="59">
        <f t="shared" si="19"/>
        <v>0</v>
      </c>
      <c r="P158" s="7">
        <f t="shared" si="20"/>
        <v>0.8571428571428571</v>
      </c>
      <c r="Q158" s="7"/>
      <c r="R158" s="7"/>
    </row>
    <row r="159" spans="1:18" ht="15.95" thickBot="1">
      <c r="A159" s="93">
        <f t="shared" si="17"/>
        <v>0</v>
      </c>
      <c r="B159" s="17" t="s">
        <v>169</v>
      </c>
      <c r="C159" s="47">
        <v>145</v>
      </c>
      <c r="D159" s="48">
        <v>2</v>
      </c>
      <c r="E159" s="47">
        <v>3</v>
      </c>
      <c r="F159" s="47"/>
      <c r="G159" s="47">
        <v>27</v>
      </c>
      <c r="H159" s="47">
        <v>115</v>
      </c>
      <c r="I159" s="47">
        <v>22</v>
      </c>
      <c r="J159" s="47">
        <v>386</v>
      </c>
      <c r="K159" s="47">
        <v>8</v>
      </c>
      <c r="L159" s="47"/>
      <c r="M159" s="47"/>
      <c r="N159" s="10">
        <f t="shared" si="18"/>
        <v>0.17241379310344829</v>
      </c>
      <c r="O159" s="59">
        <f t="shared" si="19"/>
        <v>0.19130434782608696</v>
      </c>
      <c r="P159" s="7">
        <f t="shared" si="20"/>
        <v>0.1</v>
      </c>
      <c r="Q159" s="7"/>
      <c r="R159" s="7"/>
    </row>
    <row r="160" spans="1:18" ht="15.95" thickBot="1">
      <c r="A160" s="93">
        <f t="shared" si="17"/>
        <v>0</v>
      </c>
      <c r="B160" s="17" t="s">
        <v>170</v>
      </c>
      <c r="C160" s="47">
        <v>134</v>
      </c>
      <c r="D160" s="48">
        <v>4</v>
      </c>
      <c r="E160" s="47">
        <v>7</v>
      </c>
      <c r="F160" s="47"/>
      <c r="G160" s="47">
        <v>24</v>
      </c>
      <c r="H160" s="47">
        <v>103</v>
      </c>
      <c r="I160" s="47">
        <v>14</v>
      </c>
      <c r="J160" s="47">
        <v>335</v>
      </c>
      <c r="K160" s="47">
        <v>17</v>
      </c>
      <c r="L160" s="47"/>
      <c r="M160" s="47"/>
      <c r="N160" s="10">
        <f t="shared" si="18"/>
        <v>0.15671641791044777</v>
      </c>
      <c r="O160" s="59">
        <f t="shared" si="19"/>
        <v>0.13592233009708737</v>
      </c>
      <c r="P160" s="7">
        <f t="shared" si="20"/>
        <v>0.22580645161290322</v>
      </c>
      <c r="Q160" s="7"/>
      <c r="R160" s="7"/>
    </row>
    <row r="161" spans="1:18" ht="15.95" thickBot="1">
      <c r="A161" s="93">
        <f t="shared" si="17"/>
        <v>0</v>
      </c>
      <c r="B161" s="17" t="s">
        <v>171</v>
      </c>
      <c r="C161" s="47">
        <v>111</v>
      </c>
      <c r="D161" s="48">
        <v>38</v>
      </c>
      <c r="E161" s="47"/>
      <c r="F161" s="47"/>
      <c r="G161" s="47">
        <v>5</v>
      </c>
      <c r="H161" s="47">
        <v>106</v>
      </c>
      <c r="I161" s="47"/>
      <c r="J161" s="47">
        <v>8</v>
      </c>
      <c r="K161" s="47"/>
      <c r="L161" s="47"/>
      <c r="M161" s="47"/>
      <c r="N161" s="10">
        <f t="shared" si="18"/>
        <v>0</v>
      </c>
      <c r="O161" s="59">
        <f t="shared" si="19"/>
        <v>0</v>
      </c>
      <c r="P161" s="7">
        <f t="shared" si="20"/>
        <v>0</v>
      </c>
      <c r="Q161" s="7"/>
      <c r="R161" s="7"/>
    </row>
    <row r="162" spans="1:18" ht="15.95" thickBot="1">
      <c r="A162" s="93">
        <f t="shared" si="17"/>
        <v>0</v>
      </c>
      <c r="B162" s="17" t="s">
        <v>172</v>
      </c>
      <c r="C162" s="47">
        <v>102</v>
      </c>
      <c r="D162" s="48">
        <v>13</v>
      </c>
      <c r="E162" s="47"/>
      <c r="F162" s="47"/>
      <c r="G162" s="47"/>
      <c r="H162" s="47">
        <v>102</v>
      </c>
      <c r="I162" s="47"/>
      <c r="J162" s="47">
        <v>8</v>
      </c>
      <c r="K162" s="47"/>
      <c r="L162" s="47"/>
      <c r="M162" s="47"/>
      <c r="N162" s="10">
        <f t="shared" si="18"/>
        <v>0</v>
      </c>
      <c r="O162" s="59">
        <f t="shared" si="19"/>
        <v>0</v>
      </c>
      <c r="P162" s="7" t="e">
        <f t="shared" si="20"/>
        <v>#DIV/0!</v>
      </c>
      <c r="Q162" s="7"/>
      <c r="R162" s="7"/>
    </row>
    <row r="163" spans="1:18" ht="15.95" thickBot="1">
      <c r="A163" s="93">
        <f t="shared" si="17"/>
        <v>0</v>
      </c>
      <c r="B163" s="17" t="s">
        <v>174</v>
      </c>
      <c r="C163" s="47">
        <v>70</v>
      </c>
      <c r="D163" s="47"/>
      <c r="E163" s="47"/>
      <c r="F163" s="47"/>
      <c r="G163" s="47"/>
      <c r="H163" s="47">
        <v>70</v>
      </c>
      <c r="I163" s="47">
        <v>6</v>
      </c>
      <c r="J163" s="47">
        <v>3</v>
      </c>
      <c r="K163" s="47"/>
      <c r="L163" s="47"/>
      <c r="M163" s="47"/>
      <c r="N163" s="10">
        <f t="shared" si="18"/>
        <v>8.5714285714285715E-2</v>
      </c>
      <c r="O163" s="59">
        <f t="shared" si="19"/>
        <v>8.5714285714285715E-2</v>
      </c>
      <c r="P163" s="7" t="e">
        <f t="shared" si="20"/>
        <v>#DIV/0!</v>
      </c>
      <c r="Q163" s="7"/>
      <c r="R163" s="7"/>
    </row>
    <row r="164" spans="1:18" ht="15.95" thickBot="1">
      <c r="A164" s="93">
        <f t="shared" si="17"/>
        <v>0</v>
      </c>
      <c r="B164" s="17" t="s">
        <v>173</v>
      </c>
      <c r="C164" s="47">
        <v>66</v>
      </c>
      <c r="D164" s="48">
        <v>2</v>
      </c>
      <c r="E164" s="47">
        <v>1</v>
      </c>
      <c r="F164" s="47"/>
      <c r="G164" s="47">
        <v>3</v>
      </c>
      <c r="H164" s="47">
        <v>62</v>
      </c>
      <c r="I164" s="47">
        <v>2</v>
      </c>
      <c r="J164" s="44">
        <v>1682</v>
      </c>
      <c r="K164" s="47">
        <v>25</v>
      </c>
      <c r="L164" s="47"/>
      <c r="M164" s="47"/>
      <c r="N164" s="10">
        <f t="shared" si="18"/>
        <v>4.5454545454545456E-2</v>
      </c>
      <c r="O164" s="59">
        <f t="shared" si="19"/>
        <v>3.2258064516129031E-2</v>
      </c>
      <c r="P164" s="7">
        <f t="shared" si="20"/>
        <v>0.25</v>
      </c>
      <c r="Q164" s="7"/>
      <c r="R164" s="7"/>
    </row>
    <row r="165" spans="1:18" ht="15.95" thickBot="1">
      <c r="A165" s="93">
        <f t="shared" si="17"/>
        <v>0</v>
      </c>
      <c r="B165" s="17" t="s">
        <v>175</v>
      </c>
      <c r="C165" s="47">
        <v>61</v>
      </c>
      <c r="D165" s="48">
        <v>4</v>
      </c>
      <c r="E165" s="47"/>
      <c r="F165" s="47"/>
      <c r="G165" s="47">
        <v>22</v>
      </c>
      <c r="H165" s="47">
        <v>39</v>
      </c>
      <c r="I165" s="47">
        <v>1</v>
      </c>
      <c r="J165" s="47">
        <v>204</v>
      </c>
      <c r="K165" s="47"/>
      <c r="L165" s="47"/>
      <c r="M165" s="47"/>
      <c r="N165" s="10">
        <f t="shared" si="18"/>
        <v>1.6393442622950821E-2</v>
      </c>
      <c r="O165" s="59">
        <f t="shared" si="19"/>
        <v>2.564102564102564E-2</v>
      </c>
      <c r="P165" s="7">
        <f t="shared" si="20"/>
        <v>0</v>
      </c>
      <c r="Q165" s="7"/>
      <c r="R165" s="7"/>
    </row>
    <row r="166" spans="1:18" ht="15.95" thickBot="1">
      <c r="A166" s="93">
        <f t="shared" si="17"/>
        <v>0</v>
      </c>
      <c r="B166" s="17" t="s">
        <v>176</v>
      </c>
      <c r="C166" s="47">
        <v>56</v>
      </c>
      <c r="D166" s="48">
        <v>10</v>
      </c>
      <c r="E166" s="47">
        <v>3</v>
      </c>
      <c r="F166" s="47"/>
      <c r="G166" s="47">
        <v>2</v>
      </c>
      <c r="H166" s="47">
        <v>51</v>
      </c>
      <c r="I166" s="47">
        <v>4</v>
      </c>
      <c r="J166" s="47">
        <v>9</v>
      </c>
      <c r="K166" s="47">
        <v>0.5</v>
      </c>
      <c r="L166" s="47"/>
      <c r="M166" s="47"/>
      <c r="N166" s="10">
        <f t="shared" si="18"/>
        <v>0.125</v>
      </c>
      <c r="O166" s="59">
        <f t="shared" si="19"/>
        <v>7.8431372549019607E-2</v>
      </c>
      <c r="P166" s="7">
        <f t="shared" si="20"/>
        <v>0.6</v>
      </c>
      <c r="Q166" s="7"/>
      <c r="R166" s="7"/>
    </row>
    <row r="167" spans="1:18" ht="15.95" thickBot="1">
      <c r="A167" s="93">
        <f t="shared" si="17"/>
        <v>0</v>
      </c>
      <c r="B167" s="17" t="s">
        <v>177</v>
      </c>
      <c r="C167" s="47">
        <v>50</v>
      </c>
      <c r="D167" s="48">
        <v>1</v>
      </c>
      <c r="E167" s="47"/>
      <c r="F167" s="47"/>
      <c r="G167" s="47">
        <v>8</v>
      </c>
      <c r="H167" s="47">
        <v>42</v>
      </c>
      <c r="I167" s="47"/>
      <c r="J167" s="47">
        <v>51</v>
      </c>
      <c r="K167" s="47"/>
      <c r="L167" s="47"/>
      <c r="M167" s="47"/>
      <c r="N167" s="10">
        <f t="shared" si="18"/>
        <v>0</v>
      </c>
      <c r="O167" s="59">
        <f t="shared" si="19"/>
        <v>0</v>
      </c>
      <c r="P167" s="7">
        <f t="shared" si="20"/>
        <v>0</v>
      </c>
      <c r="Q167" s="7"/>
      <c r="R167" s="7"/>
    </row>
    <row r="168" spans="1:18" ht="15.95" thickBot="1">
      <c r="A168" s="93">
        <f t="shared" si="17"/>
        <v>0</v>
      </c>
      <c r="B168" s="17" t="s">
        <v>181</v>
      </c>
      <c r="C168" s="47">
        <v>44</v>
      </c>
      <c r="D168" s="48">
        <v>2</v>
      </c>
      <c r="E168" s="47"/>
      <c r="F168" s="47"/>
      <c r="G168" s="47">
        <v>10</v>
      </c>
      <c r="H168" s="47">
        <v>34</v>
      </c>
      <c r="I168" s="47"/>
      <c r="J168" s="47">
        <v>68</v>
      </c>
      <c r="K168" s="47"/>
      <c r="L168" s="47"/>
      <c r="M168" s="47"/>
      <c r="N168" s="10">
        <f t="shared" si="18"/>
        <v>0</v>
      </c>
      <c r="O168" s="59">
        <f t="shared" si="19"/>
        <v>0</v>
      </c>
      <c r="P168" s="7">
        <f t="shared" si="20"/>
        <v>0</v>
      </c>
      <c r="Q168" s="7"/>
      <c r="R168" s="7"/>
    </row>
    <row r="169" spans="1:18" ht="15.95" thickBot="1">
      <c r="A169" s="93">
        <f t="shared" si="17"/>
        <v>0</v>
      </c>
      <c r="B169" s="17" t="s">
        <v>179</v>
      </c>
      <c r="C169" s="47">
        <v>41</v>
      </c>
      <c r="D169" s="48">
        <v>2</v>
      </c>
      <c r="E169" s="47">
        <v>3</v>
      </c>
      <c r="F169" s="47"/>
      <c r="G169" s="47">
        <v>1</v>
      </c>
      <c r="H169" s="47">
        <v>37</v>
      </c>
      <c r="I169" s="47"/>
      <c r="J169" s="47">
        <v>2</v>
      </c>
      <c r="K169" s="47">
        <v>0.1</v>
      </c>
      <c r="L169" s="47"/>
      <c r="M169" s="47"/>
      <c r="N169" s="10">
        <f t="shared" si="18"/>
        <v>7.3170731707317069E-2</v>
      </c>
      <c r="O169" s="59">
        <f t="shared" si="19"/>
        <v>0</v>
      </c>
      <c r="P169" s="7">
        <f t="shared" si="20"/>
        <v>0.75</v>
      </c>
      <c r="Q169" s="7"/>
      <c r="R169" s="7"/>
    </row>
    <row r="170" spans="1:18" ht="15.95" thickBot="1">
      <c r="A170" s="93">
        <f t="shared" si="17"/>
        <v>0</v>
      </c>
      <c r="B170" s="17" t="s">
        <v>180</v>
      </c>
      <c r="C170" s="47">
        <v>41</v>
      </c>
      <c r="D170" s="48">
        <v>1</v>
      </c>
      <c r="E170" s="47">
        <v>3</v>
      </c>
      <c r="F170" s="47"/>
      <c r="G170" s="47">
        <v>17</v>
      </c>
      <c r="H170" s="47">
        <v>21</v>
      </c>
      <c r="I170" s="47"/>
      <c r="J170" s="47">
        <v>5</v>
      </c>
      <c r="K170" s="47">
        <v>0.4</v>
      </c>
      <c r="L170" s="47"/>
      <c r="M170" s="47"/>
      <c r="N170" s="10">
        <f t="shared" si="18"/>
        <v>7.3170731707317069E-2</v>
      </c>
      <c r="O170" s="59">
        <f t="shared" si="19"/>
        <v>0</v>
      </c>
      <c r="P170" s="7">
        <f t="shared" si="20"/>
        <v>0.15</v>
      </c>
      <c r="Q170" s="7"/>
      <c r="R170" s="7"/>
    </row>
    <row r="171" spans="1:18" ht="15.95" thickBot="1">
      <c r="A171" s="93">
        <f t="shared" si="17"/>
        <v>0</v>
      </c>
      <c r="B171" s="17" t="s">
        <v>184</v>
      </c>
      <c r="C171" s="47">
        <v>29</v>
      </c>
      <c r="D171" s="48">
        <v>7</v>
      </c>
      <c r="E171" s="47"/>
      <c r="F171" s="47"/>
      <c r="G171" s="47"/>
      <c r="H171" s="47">
        <v>29</v>
      </c>
      <c r="I171" s="47"/>
      <c r="J171" s="47">
        <v>8</v>
      </c>
      <c r="K171" s="47"/>
      <c r="L171" s="47"/>
      <c r="M171" s="47"/>
      <c r="N171" s="10">
        <f t="shared" si="18"/>
        <v>0</v>
      </c>
      <c r="O171" s="59">
        <f t="shared" si="19"/>
        <v>0</v>
      </c>
      <c r="P171" s="7" t="e">
        <f t="shared" si="20"/>
        <v>#DIV/0!</v>
      </c>
      <c r="Q171" s="7"/>
      <c r="R171" s="7"/>
    </row>
    <row r="172" spans="1:18" ht="15.95" thickBot="1">
      <c r="A172" s="93">
        <f t="shared" si="17"/>
        <v>0</v>
      </c>
      <c r="B172" s="17" t="s">
        <v>183</v>
      </c>
      <c r="C172" s="47">
        <v>28</v>
      </c>
      <c r="D172" s="48">
        <v>4</v>
      </c>
      <c r="E172" s="47">
        <v>4</v>
      </c>
      <c r="F172" s="46">
        <v>1</v>
      </c>
      <c r="G172" s="47"/>
      <c r="H172" s="47">
        <v>24</v>
      </c>
      <c r="I172" s="47">
        <v>1</v>
      </c>
      <c r="J172" s="47">
        <v>71</v>
      </c>
      <c r="K172" s="47">
        <v>10</v>
      </c>
      <c r="L172" s="47"/>
      <c r="M172" s="47"/>
      <c r="N172" s="10">
        <f t="shared" si="18"/>
        <v>0.17857142857142858</v>
      </c>
      <c r="O172" s="59">
        <f t="shared" si="19"/>
        <v>4.1666666666666664E-2</v>
      </c>
      <c r="P172" s="7">
        <f t="shared" si="20"/>
        <v>1</v>
      </c>
      <c r="Q172" s="7"/>
      <c r="R172" s="7"/>
    </row>
    <row r="173" spans="1:18" ht="15.95" thickBot="1">
      <c r="A173" s="93">
        <f t="shared" si="17"/>
        <v>0</v>
      </c>
      <c r="B173" s="17" t="s">
        <v>178</v>
      </c>
      <c r="C173" s="47">
        <v>22</v>
      </c>
      <c r="D173" s="47"/>
      <c r="E173" s="47">
        <v>2</v>
      </c>
      <c r="F173" s="47"/>
      <c r="G173" s="47">
        <v>2</v>
      </c>
      <c r="H173" s="47">
        <v>18</v>
      </c>
      <c r="I173" s="47"/>
      <c r="J173" s="47">
        <v>4</v>
      </c>
      <c r="K173" s="47">
        <v>0.4</v>
      </c>
      <c r="L173" s="47"/>
      <c r="M173" s="47"/>
      <c r="N173" s="10">
        <f t="shared" si="18"/>
        <v>9.0909090909090912E-2</v>
      </c>
      <c r="O173" s="59">
        <f t="shared" si="19"/>
        <v>0</v>
      </c>
      <c r="P173" s="7">
        <f t="shared" si="20"/>
        <v>0.5</v>
      </c>
      <c r="Q173" s="7"/>
      <c r="R173" s="7"/>
    </row>
    <row r="174" spans="1:18" ht="15.95" thickBot="1">
      <c r="A174" s="93">
        <f t="shared" si="17"/>
        <v>0</v>
      </c>
      <c r="B174" s="17" t="s">
        <v>187</v>
      </c>
      <c r="C174" s="47">
        <v>21</v>
      </c>
      <c r="D174" s="47"/>
      <c r="E174" s="47">
        <v>1</v>
      </c>
      <c r="F174" s="47"/>
      <c r="G174" s="47">
        <v>1</v>
      </c>
      <c r="H174" s="47">
        <v>19</v>
      </c>
      <c r="I174" s="47"/>
      <c r="J174" s="47">
        <v>9</v>
      </c>
      <c r="K174" s="47">
        <v>0.4</v>
      </c>
      <c r="L174" s="47"/>
      <c r="M174" s="47"/>
      <c r="N174" s="10">
        <f t="shared" si="18"/>
        <v>4.7619047619047616E-2</v>
      </c>
      <c r="O174" s="59">
        <f t="shared" si="19"/>
        <v>0</v>
      </c>
      <c r="P174" s="7">
        <f t="shared" si="20"/>
        <v>0.5</v>
      </c>
      <c r="Q174" s="7"/>
      <c r="R174" s="7"/>
    </row>
    <row r="175" spans="1:18" ht="15.95" thickBot="1">
      <c r="A175" s="93">
        <f t="shared" si="17"/>
        <v>0</v>
      </c>
      <c r="B175" s="17" t="s">
        <v>188</v>
      </c>
      <c r="C175" s="47">
        <v>21</v>
      </c>
      <c r="D175" s="48">
        <v>1</v>
      </c>
      <c r="E175" s="47">
        <v>1</v>
      </c>
      <c r="F175" s="47"/>
      <c r="G175" s="47"/>
      <c r="H175" s="47">
        <v>20</v>
      </c>
      <c r="I175" s="47"/>
      <c r="J175" s="47">
        <v>0.4</v>
      </c>
      <c r="K175" s="47">
        <v>0.02</v>
      </c>
      <c r="L175" s="47"/>
      <c r="M175" s="47"/>
      <c r="N175" s="10">
        <f t="shared" si="18"/>
        <v>4.7619047619047616E-2</v>
      </c>
      <c r="O175" s="59">
        <f t="shared" si="19"/>
        <v>0</v>
      </c>
      <c r="P175" s="7">
        <f t="shared" si="20"/>
        <v>1</v>
      </c>
      <c r="Q175" s="7"/>
      <c r="R175" s="7"/>
    </row>
    <row r="176" spans="1:18" ht="15.95" thickBot="1">
      <c r="A176" s="93">
        <f t="shared" si="17"/>
        <v>0</v>
      </c>
      <c r="B176" s="17" t="s">
        <v>185</v>
      </c>
      <c r="C176" s="47">
        <v>20</v>
      </c>
      <c r="D176" s="47"/>
      <c r="E176" s="47">
        <v>1</v>
      </c>
      <c r="F176" s="47"/>
      <c r="G176" s="47">
        <v>3</v>
      </c>
      <c r="H176" s="47">
        <v>16</v>
      </c>
      <c r="I176" s="47"/>
      <c r="J176" s="47">
        <v>0.3</v>
      </c>
      <c r="K176" s="47">
        <v>0.02</v>
      </c>
      <c r="L176" s="47"/>
      <c r="M176" s="47"/>
      <c r="N176" s="10">
        <f t="shared" si="18"/>
        <v>0.05</v>
      </c>
      <c r="O176" s="59">
        <f t="shared" si="19"/>
        <v>0</v>
      </c>
      <c r="P176" s="7">
        <f t="shared" si="20"/>
        <v>0.25</v>
      </c>
      <c r="Q176" s="7"/>
      <c r="R176" s="7"/>
    </row>
    <row r="177" spans="1:18" ht="15.95" thickBot="1">
      <c r="A177" s="93">
        <f t="shared" si="17"/>
        <v>0</v>
      </c>
      <c r="B177" s="17" t="s">
        <v>190</v>
      </c>
      <c r="C177" s="47">
        <v>19</v>
      </c>
      <c r="D177" s="47"/>
      <c r="E177" s="47"/>
      <c r="F177" s="47"/>
      <c r="G177" s="47">
        <v>13</v>
      </c>
      <c r="H177" s="47">
        <v>6</v>
      </c>
      <c r="I177" s="47"/>
      <c r="J177" s="47">
        <v>35</v>
      </c>
      <c r="K177" s="47"/>
      <c r="L177" s="47"/>
      <c r="M177" s="47"/>
      <c r="N177" s="10">
        <f t="shared" si="18"/>
        <v>0</v>
      </c>
      <c r="O177" s="59">
        <f t="shared" si="19"/>
        <v>0</v>
      </c>
      <c r="P177" s="7">
        <f t="shared" si="20"/>
        <v>0</v>
      </c>
      <c r="Q177" s="7"/>
      <c r="R177" s="7"/>
    </row>
    <row r="178" spans="1:18" ht="15.95" thickBot="1">
      <c r="A178" s="93">
        <f t="shared" si="17"/>
        <v>0</v>
      </c>
      <c r="B178" s="17" t="s">
        <v>191</v>
      </c>
      <c r="C178" s="47">
        <v>18</v>
      </c>
      <c r="D178" s="48">
        <v>3</v>
      </c>
      <c r="E178" s="47"/>
      <c r="F178" s="47"/>
      <c r="G178" s="47"/>
      <c r="H178" s="47">
        <v>18</v>
      </c>
      <c r="I178" s="47"/>
      <c r="J178" s="47">
        <v>9</v>
      </c>
      <c r="K178" s="47"/>
      <c r="L178" s="47"/>
      <c r="M178" s="47"/>
      <c r="N178" s="10">
        <f t="shared" si="18"/>
        <v>0</v>
      </c>
      <c r="O178" s="59">
        <f t="shared" si="19"/>
        <v>0</v>
      </c>
      <c r="P178" s="7" t="e">
        <f t="shared" si="20"/>
        <v>#DIV/0!</v>
      </c>
      <c r="Q178" s="7"/>
      <c r="R178" s="7"/>
    </row>
    <row r="179" spans="1:18" ht="15.95" thickBot="1">
      <c r="A179" s="93">
        <f t="shared" si="17"/>
        <v>0</v>
      </c>
      <c r="B179" s="17" t="s">
        <v>189</v>
      </c>
      <c r="C179" s="47">
        <v>16</v>
      </c>
      <c r="D179" s="47"/>
      <c r="E179" s="47">
        <v>2</v>
      </c>
      <c r="F179" s="47"/>
      <c r="G179" s="47">
        <v>2</v>
      </c>
      <c r="H179" s="47">
        <v>12</v>
      </c>
      <c r="I179" s="47"/>
      <c r="J179" s="47">
        <v>0.9</v>
      </c>
      <c r="K179" s="47">
        <v>0.1</v>
      </c>
      <c r="L179" s="47"/>
      <c r="M179" s="47"/>
      <c r="N179" s="10">
        <f t="shared" ref="N179:N208" si="21">(E179+I179)/C179</f>
        <v>0.125</v>
      </c>
      <c r="O179" s="59">
        <f t="shared" ref="O179:O208" si="22">I179/H179</f>
        <v>0</v>
      </c>
      <c r="P179" s="7">
        <f t="shared" ref="P179:P208" si="23">E179/(E179+G179)</f>
        <v>0.5</v>
      </c>
      <c r="Q179" s="7"/>
      <c r="R179" s="7"/>
    </row>
    <row r="180" spans="1:18" ht="15.95" thickBot="1">
      <c r="A180" s="93">
        <f t="shared" si="17"/>
        <v>0</v>
      </c>
      <c r="B180" s="17" t="s">
        <v>186</v>
      </c>
      <c r="C180" s="47">
        <v>16</v>
      </c>
      <c r="D180" s="47"/>
      <c r="E180" s="47"/>
      <c r="F180" s="47"/>
      <c r="G180" s="47">
        <v>2</v>
      </c>
      <c r="H180" s="47">
        <v>14</v>
      </c>
      <c r="I180" s="47"/>
      <c r="J180" s="47">
        <v>1</v>
      </c>
      <c r="K180" s="47"/>
      <c r="L180" s="47"/>
      <c r="M180" s="47"/>
      <c r="N180" s="10">
        <f t="shared" si="21"/>
        <v>0</v>
      </c>
      <c r="O180" s="59">
        <f t="shared" si="22"/>
        <v>0</v>
      </c>
      <c r="P180" s="7">
        <f t="shared" si="23"/>
        <v>0</v>
      </c>
      <c r="Q180" s="7"/>
      <c r="R180" s="7"/>
    </row>
    <row r="181" spans="1:18" ht="29.45" thickBot="1">
      <c r="A181" s="93">
        <f t="shared" si="17"/>
        <v>0</v>
      </c>
      <c r="B181" s="17" t="s">
        <v>192</v>
      </c>
      <c r="C181" s="47">
        <v>16</v>
      </c>
      <c r="D181" s="47"/>
      <c r="E181" s="47"/>
      <c r="F181" s="47"/>
      <c r="G181" s="47">
        <v>1</v>
      </c>
      <c r="H181" s="47">
        <v>15</v>
      </c>
      <c r="I181" s="47"/>
      <c r="J181" s="47">
        <v>11</v>
      </c>
      <c r="K181" s="47"/>
      <c r="L181" s="47"/>
      <c r="M181" s="47"/>
      <c r="N181" s="10">
        <f t="shared" si="21"/>
        <v>0</v>
      </c>
      <c r="O181" s="59">
        <f t="shared" si="22"/>
        <v>0</v>
      </c>
      <c r="P181" s="7">
        <f t="shared" si="23"/>
        <v>0</v>
      </c>
      <c r="Q181" s="7"/>
      <c r="R181" s="7"/>
    </row>
    <row r="182" spans="1:18" ht="15.95" thickBot="1">
      <c r="A182" s="93">
        <f t="shared" si="17"/>
        <v>0</v>
      </c>
      <c r="B182" s="17" t="s">
        <v>194</v>
      </c>
      <c r="C182" s="47">
        <v>14</v>
      </c>
      <c r="D182" s="47"/>
      <c r="E182" s="47"/>
      <c r="F182" s="47"/>
      <c r="G182" s="47">
        <v>2</v>
      </c>
      <c r="H182" s="47">
        <v>12</v>
      </c>
      <c r="I182" s="47"/>
      <c r="J182" s="47">
        <v>4</v>
      </c>
      <c r="K182" s="47"/>
      <c r="L182" s="47"/>
      <c r="M182" s="47"/>
      <c r="N182" s="10">
        <f t="shared" si="21"/>
        <v>0</v>
      </c>
      <c r="O182" s="59">
        <f t="shared" si="22"/>
        <v>0</v>
      </c>
      <c r="P182" s="7">
        <f t="shared" si="23"/>
        <v>0</v>
      </c>
      <c r="Q182" s="7"/>
      <c r="R182" s="7"/>
    </row>
    <row r="183" spans="1:18" ht="15.95" thickBot="1">
      <c r="A183" s="93">
        <f t="shared" si="17"/>
        <v>0</v>
      </c>
      <c r="B183" s="17" t="s">
        <v>195</v>
      </c>
      <c r="C183" s="47">
        <v>14</v>
      </c>
      <c r="D183" s="48">
        <v>1</v>
      </c>
      <c r="E183" s="47"/>
      <c r="F183" s="47"/>
      <c r="G183" s="47">
        <v>1</v>
      </c>
      <c r="H183" s="47">
        <v>13</v>
      </c>
      <c r="I183" s="47"/>
      <c r="J183" s="47">
        <v>76</v>
      </c>
      <c r="K183" s="47"/>
      <c r="L183" s="47"/>
      <c r="M183" s="47"/>
      <c r="N183" s="10">
        <f t="shared" si="21"/>
        <v>0</v>
      </c>
      <c r="O183" s="59">
        <f t="shared" si="22"/>
        <v>0</v>
      </c>
      <c r="P183" s="7">
        <f t="shared" si="23"/>
        <v>0</v>
      </c>
      <c r="Q183" s="7"/>
      <c r="R183" s="7"/>
    </row>
    <row r="184" spans="1:18" ht="15.95" thickBot="1">
      <c r="A184" s="93">
        <f t="shared" si="17"/>
        <v>0</v>
      </c>
      <c r="B184" s="17" t="s">
        <v>198</v>
      </c>
      <c r="C184" s="47">
        <v>12</v>
      </c>
      <c r="D184" s="48">
        <v>5</v>
      </c>
      <c r="E184" s="47"/>
      <c r="F184" s="47"/>
      <c r="G184" s="47"/>
      <c r="H184" s="47">
        <v>12</v>
      </c>
      <c r="I184" s="47"/>
      <c r="J184" s="47">
        <v>13</v>
      </c>
      <c r="K184" s="47"/>
      <c r="L184" s="47"/>
      <c r="M184" s="47"/>
      <c r="N184" s="10">
        <f t="shared" si="21"/>
        <v>0</v>
      </c>
      <c r="O184" s="59">
        <f t="shared" si="22"/>
        <v>0</v>
      </c>
      <c r="P184" s="7" t="e">
        <f t="shared" si="23"/>
        <v>#DIV/0!</v>
      </c>
      <c r="Q184" s="7"/>
      <c r="R184" s="7"/>
    </row>
    <row r="185" spans="1:18" ht="15.95" thickBot="1">
      <c r="A185" s="93">
        <f t="shared" si="17"/>
        <v>0</v>
      </c>
      <c r="B185" s="17" t="s">
        <v>199</v>
      </c>
      <c r="C185" s="47">
        <v>11</v>
      </c>
      <c r="D185" s="47"/>
      <c r="E185" s="47">
        <v>1</v>
      </c>
      <c r="F185" s="47"/>
      <c r="G185" s="47">
        <v>5</v>
      </c>
      <c r="H185" s="47">
        <v>5</v>
      </c>
      <c r="I185" s="47"/>
      <c r="J185" s="47">
        <v>67</v>
      </c>
      <c r="K185" s="47">
        <v>6</v>
      </c>
      <c r="L185" s="47"/>
      <c r="M185" s="47"/>
      <c r="N185" s="10">
        <f t="shared" si="21"/>
        <v>9.0909090909090912E-2</v>
      </c>
      <c r="O185" s="59">
        <f t="shared" si="22"/>
        <v>0</v>
      </c>
      <c r="P185" s="7">
        <f t="shared" si="23"/>
        <v>0.16666666666666666</v>
      </c>
      <c r="Q185" s="7"/>
      <c r="R185" s="7"/>
    </row>
    <row r="186" spans="1:18" ht="15.95" thickBot="1">
      <c r="A186" s="93">
        <f t="shared" si="17"/>
        <v>0</v>
      </c>
      <c r="B186" s="17" t="s">
        <v>193</v>
      </c>
      <c r="C186" s="47">
        <v>10</v>
      </c>
      <c r="D186" s="48">
        <v>2</v>
      </c>
      <c r="E186" s="47">
        <v>2</v>
      </c>
      <c r="F186" s="47"/>
      <c r="G186" s="47">
        <v>2</v>
      </c>
      <c r="H186" s="47">
        <v>6</v>
      </c>
      <c r="I186" s="47"/>
      <c r="J186" s="47">
        <v>0.3</v>
      </c>
      <c r="K186" s="47">
        <v>0.06</v>
      </c>
      <c r="L186" s="47"/>
      <c r="M186" s="47"/>
      <c r="N186" s="10">
        <f t="shared" si="21"/>
        <v>0.2</v>
      </c>
      <c r="O186" s="59">
        <f t="shared" si="22"/>
        <v>0</v>
      </c>
      <c r="P186" s="7">
        <f t="shared" si="23"/>
        <v>0.5</v>
      </c>
      <c r="Q186" s="7"/>
      <c r="R186" s="7"/>
    </row>
    <row r="187" spans="1:18" ht="15.95" thickBot="1">
      <c r="A187" s="93">
        <f t="shared" si="17"/>
        <v>0</v>
      </c>
      <c r="B187" s="17" t="s">
        <v>197</v>
      </c>
      <c r="C187" s="47">
        <v>10</v>
      </c>
      <c r="D187" s="47"/>
      <c r="E187" s="47">
        <v>2</v>
      </c>
      <c r="F187" s="47"/>
      <c r="G187" s="47">
        <v>2</v>
      </c>
      <c r="H187" s="47">
        <v>6</v>
      </c>
      <c r="I187" s="47"/>
      <c r="J187" s="47">
        <v>0.2</v>
      </c>
      <c r="K187" s="47">
        <v>0.05</v>
      </c>
      <c r="L187" s="47"/>
      <c r="M187" s="47"/>
      <c r="N187" s="10">
        <f t="shared" si="21"/>
        <v>0.2</v>
      </c>
      <c r="O187" s="59">
        <f t="shared" si="22"/>
        <v>0</v>
      </c>
      <c r="P187" s="7">
        <f t="shared" si="23"/>
        <v>0.5</v>
      </c>
      <c r="Q187" s="7"/>
      <c r="R187" s="7"/>
    </row>
    <row r="188" spans="1:18" ht="15.95" thickBot="1">
      <c r="A188" s="93">
        <f t="shared" si="17"/>
        <v>0</v>
      </c>
      <c r="B188" s="17" t="s">
        <v>196</v>
      </c>
      <c r="C188" s="47">
        <v>10</v>
      </c>
      <c r="D188" s="48">
        <v>3</v>
      </c>
      <c r="E188" s="47">
        <v>1</v>
      </c>
      <c r="F188" s="46">
        <v>1</v>
      </c>
      <c r="G188" s="47">
        <v>3</v>
      </c>
      <c r="H188" s="47">
        <v>6</v>
      </c>
      <c r="I188" s="47"/>
      <c r="J188" s="47">
        <v>2</v>
      </c>
      <c r="K188" s="47">
        <v>0.2</v>
      </c>
      <c r="L188" s="47"/>
      <c r="M188" s="47"/>
      <c r="N188" s="10">
        <f t="shared" si="21"/>
        <v>0.1</v>
      </c>
      <c r="O188" s="59">
        <f t="shared" si="22"/>
        <v>0</v>
      </c>
      <c r="P188" s="7">
        <f t="shared" si="23"/>
        <v>0.25</v>
      </c>
      <c r="Q188" s="7"/>
      <c r="R188" s="7"/>
    </row>
    <row r="189" spans="1:18" ht="15.95" thickBot="1">
      <c r="A189" s="93">
        <f t="shared" si="17"/>
        <v>0</v>
      </c>
      <c r="B189" s="17" t="s">
        <v>200</v>
      </c>
      <c r="C189" s="47">
        <v>10</v>
      </c>
      <c r="D189" s="47"/>
      <c r="E189" s="47">
        <v>1</v>
      </c>
      <c r="F189" s="47"/>
      <c r="G189" s="47"/>
      <c r="H189" s="47">
        <v>9</v>
      </c>
      <c r="I189" s="47"/>
      <c r="J189" s="47">
        <v>17</v>
      </c>
      <c r="K189" s="47">
        <v>2</v>
      </c>
      <c r="L189" s="47"/>
      <c r="M189" s="47"/>
      <c r="N189" s="10">
        <f t="shared" si="21"/>
        <v>0.1</v>
      </c>
      <c r="O189" s="59">
        <f t="shared" si="22"/>
        <v>0</v>
      </c>
      <c r="P189" s="7">
        <f t="shared" si="23"/>
        <v>1</v>
      </c>
      <c r="Q189" s="7"/>
      <c r="R189" s="7"/>
    </row>
    <row r="190" spans="1:18" ht="15.95" thickBot="1">
      <c r="A190" s="93">
        <f t="shared" si="17"/>
        <v>0</v>
      </c>
      <c r="B190" s="17" t="s">
        <v>201</v>
      </c>
      <c r="C190" s="47">
        <v>10</v>
      </c>
      <c r="D190" s="47"/>
      <c r="E190" s="47"/>
      <c r="F190" s="47"/>
      <c r="G190" s="47"/>
      <c r="H190" s="47">
        <v>10</v>
      </c>
      <c r="I190" s="47"/>
      <c r="J190" s="47">
        <v>102</v>
      </c>
      <c r="K190" s="47"/>
      <c r="L190" s="47"/>
      <c r="M190" s="47"/>
      <c r="N190" s="10">
        <f t="shared" si="21"/>
        <v>0</v>
      </c>
      <c r="O190" s="59">
        <f t="shared" si="22"/>
        <v>0</v>
      </c>
      <c r="P190" s="7" t="e">
        <f t="shared" si="23"/>
        <v>#DIV/0!</v>
      </c>
      <c r="Q190" s="7"/>
      <c r="R190" s="7"/>
    </row>
    <row r="191" spans="1:18" ht="15.95" thickBot="1">
      <c r="A191" s="93">
        <f t="shared" si="17"/>
        <v>0</v>
      </c>
      <c r="B191" s="51" t="s">
        <v>202</v>
      </c>
      <c r="C191" s="47">
        <v>9</v>
      </c>
      <c r="D191" s="47"/>
      <c r="E191" s="47">
        <v>2</v>
      </c>
      <c r="F191" s="47"/>
      <c r="G191" s="47"/>
      <c r="H191" s="47">
        <v>7</v>
      </c>
      <c r="I191" s="47"/>
      <c r="J191" s="47"/>
      <c r="K191" s="47"/>
      <c r="L191" s="47"/>
      <c r="M191" s="47"/>
      <c r="N191" s="10">
        <f t="shared" si="21"/>
        <v>0.22222222222222221</v>
      </c>
      <c r="O191" s="59">
        <f t="shared" si="22"/>
        <v>0</v>
      </c>
      <c r="P191" s="7">
        <f t="shared" si="23"/>
        <v>1</v>
      </c>
      <c r="Q191" s="7"/>
      <c r="R191" s="7"/>
    </row>
    <row r="192" spans="1:18" ht="15.95" thickBot="1">
      <c r="A192" s="93">
        <f t="shared" si="17"/>
        <v>0</v>
      </c>
      <c r="B192" s="17" t="s">
        <v>203</v>
      </c>
      <c r="C192" s="47">
        <v>9</v>
      </c>
      <c r="D192" s="48">
        <v>1</v>
      </c>
      <c r="E192" s="47"/>
      <c r="F192" s="47"/>
      <c r="G192" s="47"/>
      <c r="H192" s="47">
        <v>9</v>
      </c>
      <c r="I192" s="47"/>
      <c r="J192" s="47">
        <v>0.5</v>
      </c>
      <c r="K192" s="47"/>
      <c r="L192" s="47"/>
      <c r="M192" s="47"/>
      <c r="N192" s="10">
        <f t="shared" si="21"/>
        <v>0</v>
      </c>
      <c r="O192" s="59">
        <f t="shared" si="22"/>
        <v>0</v>
      </c>
      <c r="P192" s="7" t="e">
        <f t="shared" si="23"/>
        <v>#DIV/0!</v>
      </c>
      <c r="Q192" s="7"/>
      <c r="R192" s="7"/>
    </row>
    <row r="193" spans="1:18" ht="15.95" thickBot="1">
      <c r="A193" s="93">
        <f t="shared" si="17"/>
        <v>0</v>
      </c>
      <c r="B193" s="17" t="s">
        <v>204</v>
      </c>
      <c r="C193" s="47">
        <v>9</v>
      </c>
      <c r="D193" s="47"/>
      <c r="E193" s="47"/>
      <c r="F193" s="47"/>
      <c r="G193" s="47"/>
      <c r="H193" s="47">
        <v>9</v>
      </c>
      <c r="I193" s="47"/>
      <c r="J193" s="47">
        <v>8</v>
      </c>
      <c r="K193" s="47"/>
      <c r="L193" s="47"/>
      <c r="M193" s="47"/>
      <c r="N193" s="10">
        <f t="shared" si="21"/>
        <v>0</v>
      </c>
      <c r="O193" s="59">
        <f t="shared" si="22"/>
        <v>0</v>
      </c>
      <c r="P193" s="7" t="e">
        <f t="shared" si="23"/>
        <v>#DIV/0!</v>
      </c>
      <c r="Q193" s="7"/>
      <c r="R193" s="7"/>
    </row>
    <row r="194" spans="1:18" ht="15.95" thickBot="1">
      <c r="A194" s="93">
        <f t="shared" si="17"/>
        <v>0</v>
      </c>
      <c r="B194" s="17" t="s">
        <v>205</v>
      </c>
      <c r="C194" s="47">
        <v>8</v>
      </c>
      <c r="D194" s="47"/>
      <c r="E194" s="47"/>
      <c r="F194" s="47"/>
      <c r="G194" s="47"/>
      <c r="H194" s="47">
        <v>8</v>
      </c>
      <c r="I194" s="47"/>
      <c r="J194" s="47">
        <v>2</v>
      </c>
      <c r="K194" s="47"/>
      <c r="L194" s="47"/>
      <c r="M194" s="47"/>
      <c r="N194" s="10">
        <f t="shared" si="21"/>
        <v>0</v>
      </c>
      <c r="O194" s="59">
        <f t="shared" si="22"/>
        <v>0</v>
      </c>
      <c r="P194" s="7" t="e">
        <f t="shared" si="23"/>
        <v>#DIV/0!</v>
      </c>
      <c r="Q194" s="7"/>
      <c r="R194" s="7"/>
    </row>
    <row r="195" spans="1:18" ht="15.95" thickBot="1">
      <c r="A195" s="93">
        <f t="shared" si="17"/>
        <v>0</v>
      </c>
      <c r="B195" s="17" t="s">
        <v>206</v>
      </c>
      <c r="C195" s="47">
        <v>7</v>
      </c>
      <c r="D195" s="48">
        <v>1</v>
      </c>
      <c r="E195" s="47">
        <v>1</v>
      </c>
      <c r="F195" s="47"/>
      <c r="G195" s="47"/>
      <c r="H195" s="47">
        <v>6</v>
      </c>
      <c r="I195" s="47"/>
      <c r="J195" s="47">
        <v>13</v>
      </c>
      <c r="K195" s="47">
        <v>2</v>
      </c>
      <c r="L195" s="47"/>
      <c r="M195" s="47"/>
      <c r="N195" s="10">
        <f t="shared" si="21"/>
        <v>0.14285714285714285</v>
      </c>
      <c r="O195" s="59">
        <f t="shared" si="22"/>
        <v>0</v>
      </c>
      <c r="P195" s="7">
        <f t="shared" si="23"/>
        <v>1</v>
      </c>
      <c r="Q195" s="7"/>
      <c r="R195" s="7"/>
    </row>
    <row r="196" spans="1:18" ht="15.95" thickBot="1">
      <c r="A196" s="93">
        <f t="shared" ref="A196:A210" si="24">(L196/C196)*(M196/1000000)</f>
        <v>0</v>
      </c>
      <c r="B196" s="17" t="s">
        <v>207</v>
      </c>
      <c r="C196" s="47">
        <v>7</v>
      </c>
      <c r="D196" s="47"/>
      <c r="E196" s="47"/>
      <c r="F196" s="47"/>
      <c r="G196" s="47"/>
      <c r="H196" s="47">
        <v>7</v>
      </c>
      <c r="I196" s="47"/>
      <c r="J196" s="44">
        <v>8739</v>
      </c>
      <c r="K196" s="47"/>
      <c r="L196" s="47"/>
      <c r="M196" s="47"/>
      <c r="N196" s="10">
        <f t="shared" si="21"/>
        <v>0</v>
      </c>
      <c r="O196" s="59">
        <f t="shared" si="22"/>
        <v>0</v>
      </c>
      <c r="P196" s="7" t="e">
        <f t="shared" si="23"/>
        <v>#DIV/0!</v>
      </c>
      <c r="Q196" s="7"/>
      <c r="R196" s="7"/>
    </row>
    <row r="197" spans="1:18" ht="29.45" thickBot="1">
      <c r="A197" s="93">
        <f t="shared" si="24"/>
        <v>0</v>
      </c>
      <c r="B197" s="17" t="s">
        <v>208</v>
      </c>
      <c r="C197" s="47">
        <v>7</v>
      </c>
      <c r="D197" s="47"/>
      <c r="E197" s="47"/>
      <c r="F197" s="47"/>
      <c r="G197" s="47">
        <v>1</v>
      </c>
      <c r="H197" s="47">
        <v>6</v>
      </c>
      <c r="I197" s="47"/>
      <c r="J197" s="47">
        <v>63</v>
      </c>
      <c r="K197" s="47"/>
      <c r="L197" s="47"/>
      <c r="M197" s="47"/>
      <c r="N197" s="10">
        <f t="shared" si="21"/>
        <v>0</v>
      </c>
      <c r="O197" s="59">
        <f t="shared" si="22"/>
        <v>0</v>
      </c>
      <c r="P197" s="7">
        <f t="shared" si="23"/>
        <v>0</v>
      </c>
      <c r="Q197" s="7"/>
      <c r="R197" s="7"/>
    </row>
    <row r="198" spans="1:18" ht="15.95" thickBot="1">
      <c r="A198" s="93">
        <f t="shared" si="24"/>
        <v>0</v>
      </c>
      <c r="B198" s="17" t="s">
        <v>209</v>
      </c>
      <c r="C198" s="47">
        <v>7</v>
      </c>
      <c r="D198" s="47"/>
      <c r="E198" s="47"/>
      <c r="F198" s="47"/>
      <c r="G198" s="47">
        <v>1</v>
      </c>
      <c r="H198" s="47">
        <v>6</v>
      </c>
      <c r="I198" s="47"/>
      <c r="J198" s="47">
        <v>0.4</v>
      </c>
      <c r="K198" s="47"/>
      <c r="L198" s="47"/>
      <c r="M198" s="47"/>
      <c r="N198" s="10">
        <f t="shared" si="21"/>
        <v>0</v>
      </c>
      <c r="O198" s="59">
        <f t="shared" si="22"/>
        <v>0</v>
      </c>
      <c r="P198" s="7">
        <f t="shared" si="23"/>
        <v>0</v>
      </c>
      <c r="Q198" s="7"/>
      <c r="R198" s="7"/>
    </row>
    <row r="199" spans="1:18" ht="15.95" thickBot="1">
      <c r="A199" s="93">
        <f t="shared" si="24"/>
        <v>0</v>
      </c>
      <c r="B199" s="17" t="s">
        <v>211</v>
      </c>
      <c r="C199" s="47">
        <v>6</v>
      </c>
      <c r="D199" s="47"/>
      <c r="E199" s="47"/>
      <c r="F199" s="47"/>
      <c r="G199" s="47"/>
      <c r="H199" s="47">
        <v>6</v>
      </c>
      <c r="I199" s="47"/>
      <c r="J199" s="44">
        <v>1202</v>
      </c>
      <c r="K199" s="47"/>
      <c r="L199" s="47"/>
      <c r="M199" s="47"/>
      <c r="N199" s="10">
        <f t="shared" si="21"/>
        <v>0</v>
      </c>
      <c r="O199" s="59">
        <f t="shared" si="22"/>
        <v>0</v>
      </c>
      <c r="P199" s="7" t="e">
        <f t="shared" si="23"/>
        <v>#DIV/0!</v>
      </c>
      <c r="Q199" s="7"/>
      <c r="R199" s="7"/>
    </row>
    <row r="200" spans="1:18" ht="15.95" thickBot="1">
      <c r="A200" s="93">
        <f t="shared" si="24"/>
        <v>0</v>
      </c>
      <c r="B200" s="17" t="s">
        <v>212</v>
      </c>
      <c r="C200" s="47">
        <v>6</v>
      </c>
      <c r="D200" s="47"/>
      <c r="E200" s="47"/>
      <c r="F200" s="47"/>
      <c r="G200" s="47">
        <v>1</v>
      </c>
      <c r="H200" s="47">
        <v>5</v>
      </c>
      <c r="I200" s="47"/>
      <c r="J200" s="47">
        <v>607</v>
      </c>
      <c r="K200" s="47"/>
      <c r="L200" s="47"/>
      <c r="M200" s="47"/>
      <c r="N200" s="10">
        <f t="shared" si="21"/>
        <v>0</v>
      </c>
      <c r="O200" s="59">
        <f t="shared" si="22"/>
        <v>0</v>
      </c>
      <c r="P200" s="7">
        <f t="shared" si="23"/>
        <v>0</v>
      </c>
      <c r="Q200" s="7"/>
      <c r="R200" s="7"/>
    </row>
    <row r="201" spans="1:18" ht="15.95" thickBot="1">
      <c r="A201" s="93">
        <f t="shared" si="24"/>
        <v>0</v>
      </c>
      <c r="B201" s="17" t="s">
        <v>210</v>
      </c>
      <c r="C201" s="47">
        <v>5</v>
      </c>
      <c r="D201" s="47"/>
      <c r="E201" s="47">
        <v>1</v>
      </c>
      <c r="F201" s="47"/>
      <c r="G201" s="47"/>
      <c r="H201" s="47">
        <v>4</v>
      </c>
      <c r="I201" s="47"/>
      <c r="J201" s="47">
        <v>0.8</v>
      </c>
      <c r="K201" s="47">
        <v>0.2</v>
      </c>
      <c r="L201" s="47"/>
      <c r="M201" s="47"/>
      <c r="N201" s="10">
        <f t="shared" si="21"/>
        <v>0.2</v>
      </c>
      <c r="O201" s="59">
        <f t="shared" si="22"/>
        <v>0</v>
      </c>
      <c r="P201" s="7">
        <f t="shared" si="23"/>
        <v>1</v>
      </c>
      <c r="Q201" s="7"/>
      <c r="R201" s="7"/>
    </row>
    <row r="202" spans="1:18" ht="15.95" thickBot="1">
      <c r="A202" s="93">
        <f t="shared" si="24"/>
        <v>0</v>
      </c>
      <c r="B202" s="17" t="s">
        <v>215</v>
      </c>
      <c r="C202" s="47">
        <v>5</v>
      </c>
      <c r="D202" s="47"/>
      <c r="E202" s="47"/>
      <c r="F202" s="47"/>
      <c r="G202" s="47">
        <v>2</v>
      </c>
      <c r="H202" s="47">
        <v>3</v>
      </c>
      <c r="I202" s="47"/>
      <c r="J202" s="47">
        <v>6</v>
      </c>
      <c r="K202" s="47"/>
      <c r="L202" s="47"/>
      <c r="M202" s="47"/>
      <c r="N202" s="10">
        <f t="shared" si="21"/>
        <v>0</v>
      </c>
      <c r="O202" s="59">
        <f t="shared" si="22"/>
        <v>0</v>
      </c>
      <c r="P202" s="7">
        <f t="shared" si="23"/>
        <v>0</v>
      </c>
      <c r="Q202" s="7"/>
      <c r="R202" s="7"/>
    </row>
    <row r="203" spans="1:18" ht="29.45" thickBot="1">
      <c r="A203" s="93">
        <f t="shared" si="24"/>
        <v>0</v>
      </c>
      <c r="B203" s="17" t="s">
        <v>214</v>
      </c>
      <c r="C203" s="47">
        <v>5</v>
      </c>
      <c r="D203" s="47"/>
      <c r="E203" s="47"/>
      <c r="F203" s="47"/>
      <c r="G203" s="47"/>
      <c r="H203" s="47">
        <v>5</v>
      </c>
      <c r="I203" s="47"/>
      <c r="J203" s="47">
        <v>129</v>
      </c>
      <c r="K203" s="47"/>
      <c r="L203" s="47"/>
      <c r="M203" s="47"/>
      <c r="N203" s="10">
        <f t="shared" si="21"/>
        <v>0</v>
      </c>
      <c r="O203" s="59">
        <f t="shared" si="22"/>
        <v>0</v>
      </c>
      <c r="P203" s="7" t="e">
        <f t="shared" si="23"/>
        <v>#DIV/0!</v>
      </c>
      <c r="Q203" s="7"/>
      <c r="R203" s="7"/>
    </row>
    <row r="204" spans="1:18" ht="15.95" thickBot="1">
      <c r="A204" s="93">
        <f t="shared" si="24"/>
        <v>0</v>
      </c>
      <c r="B204" s="17" t="s">
        <v>216</v>
      </c>
      <c r="C204" s="47">
        <v>4</v>
      </c>
      <c r="D204" s="47"/>
      <c r="E204" s="47">
        <v>1</v>
      </c>
      <c r="F204" s="47"/>
      <c r="G204" s="47">
        <v>2</v>
      </c>
      <c r="H204" s="47">
        <v>1</v>
      </c>
      <c r="I204" s="47"/>
      <c r="J204" s="47">
        <v>2</v>
      </c>
      <c r="K204" s="47">
        <v>0.4</v>
      </c>
      <c r="L204" s="47"/>
      <c r="M204" s="47"/>
      <c r="N204" s="10">
        <f t="shared" si="21"/>
        <v>0.25</v>
      </c>
      <c r="O204" s="59">
        <f t="shared" si="22"/>
        <v>0</v>
      </c>
      <c r="P204" s="7">
        <f t="shared" si="23"/>
        <v>0.33333333333333331</v>
      </c>
      <c r="Q204" s="7"/>
      <c r="R204" s="7"/>
    </row>
    <row r="205" spans="1:18" ht="15.95" thickBot="1">
      <c r="A205" s="93">
        <f t="shared" si="24"/>
        <v>0</v>
      </c>
      <c r="B205" s="17" t="s">
        <v>217</v>
      </c>
      <c r="C205" s="47">
        <v>4</v>
      </c>
      <c r="D205" s="48">
        <v>1</v>
      </c>
      <c r="E205" s="47"/>
      <c r="F205" s="47"/>
      <c r="G205" s="47"/>
      <c r="H205" s="47">
        <v>4</v>
      </c>
      <c r="I205" s="47"/>
      <c r="J205" s="47">
        <v>0.2</v>
      </c>
      <c r="K205" s="47"/>
      <c r="L205" s="47"/>
      <c r="M205" s="47"/>
      <c r="N205" s="10">
        <f t="shared" si="21"/>
        <v>0</v>
      </c>
      <c r="O205" s="59">
        <f t="shared" si="22"/>
        <v>0</v>
      </c>
      <c r="P205" s="7" t="e">
        <f t="shared" si="23"/>
        <v>#DIV/0!</v>
      </c>
      <c r="Q205" s="7"/>
      <c r="R205" s="7"/>
    </row>
    <row r="206" spans="1:18" ht="29.45" thickBot="1">
      <c r="A206" s="93">
        <f t="shared" si="24"/>
        <v>0</v>
      </c>
      <c r="B206" s="17" t="s">
        <v>218</v>
      </c>
      <c r="C206" s="47">
        <v>4</v>
      </c>
      <c r="D206" s="48">
        <v>4</v>
      </c>
      <c r="E206" s="47"/>
      <c r="F206" s="47"/>
      <c r="G206" s="47"/>
      <c r="H206" s="47">
        <v>4</v>
      </c>
      <c r="I206" s="47"/>
      <c r="J206" s="47">
        <v>7</v>
      </c>
      <c r="K206" s="47"/>
      <c r="L206" s="47"/>
      <c r="M206" s="47"/>
      <c r="N206" s="10">
        <f t="shared" si="21"/>
        <v>0</v>
      </c>
      <c r="O206" s="59">
        <f t="shared" si="22"/>
        <v>0</v>
      </c>
      <c r="P206" s="7" t="e">
        <f t="shared" si="23"/>
        <v>#DIV/0!</v>
      </c>
      <c r="Q206" s="7"/>
      <c r="R206" s="7"/>
    </row>
    <row r="207" spans="1:18" ht="15.95" thickBot="1">
      <c r="A207" s="93">
        <f t="shared" si="24"/>
        <v>0</v>
      </c>
      <c r="B207" s="17" t="s">
        <v>219</v>
      </c>
      <c r="C207" s="47">
        <v>3</v>
      </c>
      <c r="D207" s="47"/>
      <c r="E207" s="47"/>
      <c r="F207" s="47"/>
      <c r="G207" s="47"/>
      <c r="H207" s="47">
        <v>3</v>
      </c>
      <c r="I207" s="47"/>
      <c r="J207" s="47">
        <v>200</v>
      </c>
      <c r="K207" s="47"/>
      <c r="L207" s="47"/>
      <c r="M207" s="47"/>
      <c r="N207" s="10">
        <f t="shared" si="21"/>
        <v>0</v>
      </c>
      <c r="O207" s="59">
        <f t="shared" si="22"/>
        <v>0</v>
      </c>
      <c r="P207" s="7" t="e">
        <f t="shared" si="23"/>
        <v>#DIV/0!</v>
      </c>
    </row>
    <row r="208" spans="1:18" ht="29.45" thickBot="1">
      <c r="A208" s="93">
        <f t="shared" si="24"/>
        <v>0</v>
      </c>
      <c r="B208" s="17" t="s">
        <v>220</v>
      </c>
      <c r="C208" s="47">
        <v>3</v>
      </c>
      <c r="D208" s="47"/>
      <c r="E208" s="47"/>
      <c r="F208" s="47"/>
      <c r="G208" s="47"/>
      <c r="H208" s="47">
        <v>3</v>
      </c>
      <c r="I208" s="47"/>
      <c r="J208" s="47">
        <v>99</v>
      </c>
      <c r="K208" s="47"/>
      <c r="L208" s="47"/>
      <c r="M208" s="47"/>
      <c r="N208" s="10">
        <f t="shared" si="21"/>
        <v>0</v>
      </c>
      <c r="O208" s="59">
        <f t="shared" si="22"/>
        <v>0</v>
      </c>
      <c r="P208" s="7" t="e">
        <f t="shared" si="23"/>
        <v>#DIV/0!</v>
      </c>
    </row>
    <row r="209" spans="1:18" ht="29.45" thickBot="1">
      <c r="A209" s="93">
        <f t="shared" si="24"/>
        <v>0</v>
      </c>
      <c r="B209" s="17" t="s">
        <v>222</v>
      </c>
      <c r="C209" s="47">
        <v>1</v>
      </c>
      <c r="D209" s="47"/>
      <c r="E209" s="47"/>
      <c r="F209" s="47"/>
      <c r="G209" s="47"/>
      <c r="H209" s="47">
        <v>1</v>
      </c>
      <c r="I209" s="47"/>
      <c r="J209" s="47">
        <v>287</v>
      </c>
      <c r="K209" s="47"/>
      <c r="L209" s="47"/>
      <c r="M209" s="47"/>
      <c r="N209" s="10"/>
      <c r="O209" s="59"/>
      <c r="P209" s="7"/>
    </row>
    <row r="210" spans="1:18" ht="15.95" thickBot="1">
      <c r="A210" s="93">
        <f t="shared" si="24"/>
        <v>0</v>
      </c>
      <c r="B210" s="17" t="s">
        <v>225</v>
      </c>
      <c r="C210" s="47">
        <v>1</v>
      </c>
      <c r="D210" s="47"/>
      <c r="E210" s="47"/>
      <c r="F210" s="47"/>
      <c r="G210" s="47"/>
      <c r="H210" s="47">
        <v>1</v>
      </c>
      <c r="I210" s="47"/>
      <c r="J210" s="47">
        <v>0.8</v>
      </c>
      <c r="K210" s="47"/>
      <c r="L210" s="47"/>
      <c r="M210" s="38"/>
      <c r="N210" s="10"/>
      <c r="O210" s="59"/>
      <c r="P210" s="7"/>
    </row>
    <row r="211" spans="1:18" ht="15" thickBot="1">
      <c r="B211" s="86"/>
      <c r="C211" s="89"/>
      <c r="D211" s="89"/>
      <c r="E211" s="89"/>
      <c r="F211" s="89"/>
      <c r="G211" s="89"/>
      <c r="H211" s="89"/>
      <c r="I211" s="89"/>
      <c r="J211" s="89"/>
      <c r="K211" s="89"/>
      <c r="L211" s="89"/>
      <c r="M211" s="39"/>
      <c r="P211" s="8"/>
    </row>
    <row r="212" spans="1:18" ht="15.6">
      <c r="B212" s="85" t="s">
        <v>226</v>
      </c>
      <c r="C212" s="88">
        <v>1201443</v>
      </c>
      <c r="D212" s="88">
        <v>84800</v>
      </c>
      <c r="E212" s="88">
        <v>64688</v>
      </c>
      <c r="F212" s="88">
        <v>5801</v>
      </c>
      <c r="G212" s="88">
        <v>246258</v>
      </c>
      <c r="H212" s="88">
        <v>890497</v>
      </c>
      <c r="I212" s="88">
        <v>42324</v>
      </c>
      <c r="J212" s="90">
        <v>154</v>
      </c>
      <c r="K212" s="90">
        <v>8.3000000000000007</v>
      </c>
      <c r="L212" s="90"/>
      <c r="M212" s="90"/>
      <c r="N212" s="10">
        <f>(E212+I212)/C212</f>
        <v>8.90695605201412E-2</v>
      </c>
      <c r="O212" s="59">
        <f>I212/H212</f>
        <v>4.7528514975345229E-2</v>
      </c>
      <c r="P212" s="7">
        <f>E212/(E212+G212)</f>
        <v>0.20803612202761895</v>
      </c>
    </row>
    <row r="213" spans="1:18" ht="15.6">
      <c r="B213" s="82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83"/>
      <c r="N213" s="10"/>
      <c r="O213" s="59"/>
      <c r="P213" s="7"/>
    </row>
    <row r="214" spans="1:18" ht="15.6">
      <c r="B214" s="82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83"/>
      <c r="N214" s="10"/>
      <c r="O214" s="59"/>
      <c r="P214" s="7"/>
      <c r="Q214" s="7"/>
      <c r="R214" s="7"/>
    </row>
    <row r="215" spans="1:18">
      <c r="C215" s="6"/>
      <c r="D215" s="6"/>
      <c r="E215" s="6"/>
      <c r="F215" s="6"/>
      <c r="G215" s="6"/>
      <c r="H215" s="6"/>
      <c r="I215" s="6"/>
      <c r="J215" s="6"/>
      <c r="N215" s="10"/>
      <c r="O215" s="59"/>
      <c r="P215" s="6"/>
      <c r="Q215" s="7"/>
      <c r="R215" s="7"/>
    </row>
  </sheetData>
  <sortState xmlns:xlrd2="http://schemas.microsoft.com/office/spreadsheetml/2017/richdata2" ref="A2:P215">
    <sortCondition descending="1" ref="A2:A215"/>
  </sortState>
  <hyperlinks>
    <hyperlink ref="B58" r:id="rId1" display="https://www.worldometers.info/coronavirus/country/us/" xr:uid="{94771063-2B53-4427-821C-1E7E74C05779}"/>
    <hyperlink ref="B63" r:id="rId2" display="https://www.worldometers.info/coronavirus/country/spain/" xr:uid="{5DA96C14-3E1C-40E3-A699-9C2298F062B3}"/>
    <hyperlink ref="B46" r:id="rId3" display="https://www.worldometers.info/coronavirus/country/italy/" xr:uid="{A2682721-05EF-48E9-95C5-AB27713587AC}"/>
    <hyperlink ref="B37" r:id="rId4" display="https://www.worldometers.info/coronavirus/country/germany/" xr:uid="{61752303-ED6B-4538-B7BF-4DC260AAE25C}"/>
    <hyperlink ref="B77" r:id="rId5" display="https://www.worldometers.info/coronavirus/country/france/" xr:uid="{0F0E9CE1-2A10-4024-9128-CCC2B4BC7DAD}"/>
    <hyperlink ref="B139" r:id="rId6" display="https://www.worldometers.info/coronavirus/country/china/" xr:uid="{AA5B193D-D256-458A-8C7B-BC6487F99412}"/>
    <hyperlink ref="B79" r:id="rId7" display="https://www.worldometers.info/coronavirus/country/iran/" xr:uid="{FD2734D5-457B-46B0-A7D9-F15A55C28EEF}"/>
    <hyperlink ref="B73" r:id="rId8" display="https://www.worldometers.info/coronavirus/country/uk/" xr:uid="{C5A50402-D030-482C-BEE8-85E75E4137C9}"/>
    <hyperlink ref="B72" r:id="rId9" display="https://www.worldometers.info/coronavirus/country/turkey/" xr:uid="{36031E3C-6287-4631-AF6F-A160CBCA5B2A}"/>
    <hyperlink ref="B33" r:id="rId10" display="https://www.worldometers.info/coronavirus/country/switzerland/" xr:uid="{36E4C921-0EA5-47E8-892F-2D26338D6D4B}"/>
    <hyperlink ref="B60" r:id="rId11" display="https://www.worldometers.info/coronavirus/country/belgium/" xr:uid="{B2D8A320-4E7B-4DE1-A212-D22829C6A910}"/>
    <hyperlink ref="B66" r:id="rId12" display="https://www.worldometers.info/coronavirus/country/netherlands/" xr:uid="{149F3414-AB09-4B8F-9F06-06B3E9AE316C}"/>
    <hyperlink ref="B30" r:id="rId13" display="https://www.worldometers.info/coronavirus/country/canada/" xr:uid="{8ECB247E-E4A6-4A30-ABF2-449B8EF0BFF6}"/>
    <hyperlink ref="B38" r:id="rId14" display="https://www.worldometers.info/coronavirus/country/austria/" xr:uid="{2EFF7369-B979-4D0F-A96A-72F3F752BCCC}"/>
    <hyperlink ref="B44" r:id="rId15" display="https://www.worldometers.info/coronavirus/country/portugal/" xr:uid="{92823B79-B09A-434D-A02D-9C3CC05685ED}"/>
    <hyperlink ref="B105" r:id="rId16" display="https://www.worldometers.info/coronavirus/country/brazil/" xr:uid="{7EB2E493-9525-4835-BFEB-DD181F7C3855}"/>
    <hyperlink ref="B15" r:id="rId17" display="https://www.worldometers.info/coronavirus/country/south-korea/" xr:uid="{F81B65F9-A303-4E4F-8C17-2D929A77A3BE}"/>
    <hyperlink ref="B34" r:id="rId18" display="https://www.worldometers.info/coronavirus/country/israel/" xr:uid="{E82C1780-93C5-4FCD-B82E-29D7B7A36DC0}"/>
    <hyperlink ref="B64" r:id="rId19" display="https://www.worldometers.info/coronavirus/country/sweden/" xr:uid="{F6A5B01E-0D1E-4600-B37C-8B899D1E653F}"/>
    <hyperlink ref="B17" r:id="rId20" display="https://www.worldometers.info/coronavirus/country/norway/" xr:uid="{00041A6F-6C26-4BEA-B5AE-360C7ECC85A0}"/>
    <hyperlink ref="B11" r:id="rId21" display="https://www.worldometers.info/coronavirus/country/australia/" xr:uid="{80A96C7E-2067-42B8-8226-C56D805C3EF6}"/>
    <hyperlink ref="B10" r:id="rId22" display="https://www.worldometers.info/coronavirus/country/russia/" xr:uid="{37436FD7-4D02-4F66-9855-ED962BCC872F}"/>
    <hyperlink ref="B49" r:id="rId23" display="https://www.worldometers.info/coronavirus/country/ireland/" xr:uid="{713CEF1F-012F-4EB7-B4F4-6C65EC3B46FD}"/>
    <hyperlink ref="B35" r:id="rId24" display="https://www.worldometers.info/coronavirus/country/czech-republic/" xr:uid="{A178A079-2FC4-4AB9-9EDE-7D4512B7767D}"/>
    <hyperlink ref="B55" r:id="rId25" display="https://www.worldometers.info/coronavirus/country/chile/" xr:uid="{40CD5BAE-9B49-4673-B377-49C2D7520969}"/>
    <hyperlink ref="B40" r:id="rId26" display="https://www.worldometers.info/coronavirus/country/denmark/" xr:uid="{9DD4A08C-2D6D-42AE-BC32-0AF8E9AEF1D1}"/>
    <hyperlink ref="B51" r:id="rId27" display="https://www.worldometers.info/coronavirus/country/poland/" xr:uid="{BAB0B0C6-3004-4B58-8A1F-C0602E42BD96}"/>
    <hyperlink ref="B67" r:id="rId28" display="https://www.worldometers.info/coronavirus/country/romania/" xr:uid="{F12403A9-4E52-40CF-B418-CD0158A1BE75}"/>
    <hyperlink ref="B96" r:id="rId29" display="https://www.worldometers.info/coronavirus/country/india/" xr:uid="{DCE37711-B053-4F13-B29E-FF24F890883F}"/>
    <hyperlink ref="B62" r:id="rId30" display="https://www.worldometers.info/coronavirus/country/malaysia/" xr:uid="{1BAFBBA4-5DA0-4E0B-83C6-D94076C8982F}"/>
    <hyperlink ref="B100" r:id="rId31" display="https://www.worldometers.info/coronavirus/country/ecuador/" xr:uid="{85A7DD4D-762E-4B2F-846F-03D9C244E866}"/>
    <hyperlink ref="B88" r:id="rId32" display="https://www.worldometers.info/coronavirus/country/japan/" xr:uid="{73F7ECD3-A272-4266-AB93-B4B22887FE2A}"/>
    <hyperlink ref="B133" r:id="rId33" display="https://www.worldometers.info/coronavirus/country/philippines/" xr:uid="{6CB48933-84AB-4BD1-8C8D-C4F8FE4C1523}"/>
    <hyperlink ref="B104" r:id="rId34" display="https://www.worldometers.info/coronavirus/country/pakistan/" xr:uid="{06157EE8-1C94-4AA3-9F2A-63C555495EC1}"/>
    <hyperlink ref="B19" r:id="rId35" display="https://www.worldometers.info/coronavirus/country/luxembourg/" xr:uid="{ACF057C7-661B-4F2E-B514-F626DE804B24}"/>
    <hyperlink ref="B140" r:id="rId36" display="https://www.worldometers.info/coronavirus/country/saudi-arabia/" xr:uid="{FF247B81-67C1-46A9-AC44-241C5A7BD106}"/>
    <hyperlink ref="B131" r:id="rId37" display="https://www.worldometers.info/coronavirus/country/indonesia/" xr:uid="{CD8745F8-2EE5-4575-A985-C4E6339823F9}"/>
    <hyperlink ref="B90" r:id="rId38" display="https://www.worldometers.info/coronavirus/country/thailand/" xr:uid="{6FBD73B3-D726-4C7A-BB5D-B3AC67EA8305}"/>
    <hyperlink ref="B41" r:id="rId39" display="https://www.worldometers.info/coronavirus/country/finland/" xr:uid="{11C546D5-8021-4843-B07F-E996D1EF0564}"/>
    <hyperlink ref="B81" r:id="rId40" display="https://www.worldometers.info/coronavirus/country/panama/" xr:uid="{5A860174-8E5C-435E-8985-B33E742B487A}"/>
    <hyperlink ref="B86" r:id="rId41" display="https://www.worldometers.info/coronavirus/country/peru/" xr:uid="{D71F1AE0-41BC-49BE-A495-AF90371E370E}"/>
    <hyperlink ref="B108" r:id="rId42" display="https://www.worldometers.info/coronavirus/country/mexico/" xr:uid="{44EFB0F9-198D-473D-BD64-B9B8E919FE50}"/>
    <hyperlink ref="B56" r:id="rId43" display="https://www.worldometers.info/coronavirus/country/greece/" xr:uid="{CCF1DDD1-48BD-48F2-BEF6-C74D02A6B75A}"/>
    <hyperlink ref="B95" r:id="rId44" display="https://www.worldometers.info/coronavirus/country/serbia/" xr:uid="{802E8D14-845A-4D7C-983E-9114AFBB32C8}"/>
    <hyperlink ref="B53" r:id="rId45" display="https://www.worldometers.info/coronavirus/country/south-africa/" xr:uid="{8763FDFF-AA31-4583-8B07-8BF5C86CFC9E}"/>
    <hyperlink ref="B106" r:id="rId46" display="https://www.worldometers.info/coronavirus/country/dominican-republic/" xr:uid="{10ADD96B-D96E-4452-AAD1-E0A0D3CC4478}"/>
    <hyperlink ref="B3" r:id="rId47" display="https://www.worldometers.info/coronavirus/country/united-arab-emirates/" xr:uid="{05E322B5-BB04-4F92-9FD5-2ABEAD61FF36}"/>
    <hyperlink ref="B109" r:id="rId48" display="https://www.worldometers.info/coronavirus/country/argentina/" xr:uid="{782910F6-950C-4230-8FFB-9ED5F3FF5EE5}"/>
    <hyperlink ref="B7" r:id="rId49" display="https://www.worldometers.info/coronavirus/country/iceland/" xr:uid="{FD305FDF-CFD7-4A22-BB45-0D2E57B5CE29}"/>
    <hyperlink ref="B78" r:id="rId50" display="https://www.worldometers.info/coronavirus/country/colombia/" xr:uid="{3F961716-567B-42EE-B438-8D0011450986}"/>
    <hyperlink ref="B21" r:id="rId51" display="https://www.worldometers.info/coronavirus/country/qatar/" xr:uid="{82C4D853-D2EC-4CEA-8C99-78E8F05F95C0}"/>
    <hyperlink ref="B126" r:id="rId52" display="https://www.worldometers.info/coronavirus/country/algeria/" xr:uid="{3A2E430E-24BC-45E7-91C1-529574C3FBC0}"/>
    <hyperlink ref="B117" r:id="rId53" display="https://www.worldometers.info/coronavirus/country/ukraine/" xr:uid="{60989464-A7E1-4B59-BC63-0BF14CE6BFCB}"/>
    <hyperlink ref="B27" r:id="rId54" display="https://www.worldometers.info/coronavirus/country/singapore/" xr:uid="{AD9B147F-6403-4880-AAFB-8038D72540B2}"/>
    <hyperlink ref="B65" r:id="rId55" display="https://www.worldometers.info/coronavirus/country/croatia/" xr:uid="{2D89AAB5-F111-463F-8C33-34BB96E6DD75}"/>
    <hyperlink ref="B85" r:id="rId56" display="https://www.worldometers.info/coronavirus/country/egypt/" xr:uid="{F282B3C8-4ED4-427A-A6BF-F705519A1884}"/>
    <hyperlink ref="B22" r:id="rId57" display="https://www.worldometers.info/coronavirus/country/estonia/" xr:uid="{6AF5DD39-5F57-47B1-9603-8AA7EFB6D0C8}"/>
    <hyperlink ref="B18" r:id="rId58" display="https://www.worldometers.info/coronavirus/country/slovenia/" xr:uid="{BA82933A-8F0D-43A8-AE6C-37CB52B18925}"/>
    <hyperlink ref="B25" r:id="rId59" display="https://www.worldometers.info/coronavirus/country/new-zealand/" xr:uid="{3E811498-0178-4B61-855D-60796D603C0E}"/>
    <hyperlink ref="B115" r:id="rId60" display="https://www.worldometers.info/coronavirus/country/morocco/" xr:uid="{8AC3DC3B-53CD-452F-9324-948A407DDD08}"/>
    <hyperlink ref="B141" r:id="rId61" display="https://www.worldometers.info/coronavirus/country/iraq/" xr:uid="{B934E4A5-C38F-4961-ABEA-F093CA165ED6}"/>
    <hyperlink ref="B6" r:id="rId62" display="https://www.worldometers.info/coronavirus/country/china-hong-kong-sar/" xr:uid="{5D5F75A5-2554-4D4B-9B6E-536C89C09697}"/>
    <hyperlink ref="B28" r:id="rId63" display="https://www.worldometers.info/coronavirus/country/lithuania/" xr:uid="{19C48D84-6A4A-427C-9892-A062214DF292}"/>
    <hyperlink ref="B80" r:id="rId64" display="https://www.worldometers.info/coronavirus/country/armenia/" xr:uid="{5FF61FAF-9077-41B3-A5E0-868AFAD98555}"/>
    <hyperlink ref="B129" r:id="rId65" display="https://www.worldometers.info/coronavirus/country/moldova/" xr:uid="{0CE7181F-FE34-47AC-A3AA-36E5C6192F2E}"/>
    <hyperlink ref="B5" r:id="rId66" display="https://www.worldometers.info/coronavirus/country/bahrain/" xr:uid="{A5393BB1-633E-4C9D-9E04-D3FEF221BF7B}"/>
    <hyperlink ref="B45" r:id="rId67" display="https://www.worldometers.info/coronavirus/country/hungary/" xr:uid="{608725DD-4948-4664-B96D-B43482B7308D}"/>
    <hyperlink ref="B71" r:id="rId68" display="https://www.worldometers.info/coronavirus/country/bosnia-and-herzegovina/" xr:uid="{8A825CDD-4DB5-4974-8AD4-728B7EB210F1}"/>
    <hyperlink ref="B143" r:id="rId69" display="https://www.worldometers.info/coronavirus/country/cameroon/" xr:uid="{0CAD059A-0585-484D-A5C7-82B1D9B39C11}"/>
    <hyperlink ref="B83" r:id="rId70" display="https://www.worldometers.info/coronavirus/country/tunisia/" xr:uid="{39FB58BC-F8EE-4C57-ACD7-33DD1C63D515}"/>
    <hyperlink ref="B136" r:id="rId71" display="https://www.worldometers.info/coronavirus/country/kazakhstan/" xr:uid="{54D55198-4606-48EA-9CC2-887430BA423D}"/>
    <hyperlink ref="B26" r:id="rId72" display="https://www.worldometers.info/coronavirus/country/azerbaijan/" xr:uid="{E2AE8485-9019-4039-8245-6CF72D82BF0F}"/>
    <hyperlink ref="B61" r:id="rId73" display="https://www.worldometers.info/coronavirus/country/lebanon/" xr:uid="{142934E5-29A6-432D-A268-532B08763DBE}"/>
    <hyperlink ref="B16" r:id="rId74" display="https://www.worldometers.info/coronavirus/country/latvia/" xr:uid="{0711A534-D340-4C05-86CE-D1E8A6904F5A}"/>
    <hyperlink ref="B132" r:id="rId75" display="https://www.worldometers.info/coronavirus/country/bulgaria/" xr:uid="{35D45A63-E701-45E4-AB98-49C52E026872}"/>
    <hyperlink ref="B59" r:id="rId76" display="https://www.worldometers.info/coronavirus/country/macedonia/" xr:uid="{49AA8B9E-A4CF-4897-940F-DB43DC9D79D0}"/>
    <hyperlink ref="B144" r:id="rId77" display="https://www.worldometers.info/coronavirus/country/kuwait/" xr:uid="{8E78EA0A-9737-4033-B191-93C35680593A}"/>
    <hyperlink ref="B42" r:id="rId78" display="https://www.worldometers.info/coronavirus/country/slovakia/" xr:uid="{694A6B88-70CB-4429-A818-AAA74934ABD3}"/>
    <hyperlink ref="B145" r:id="rId79" display="https://www.worldometers.info/coronavirus/country/andorra/" xr:uid="{8B351ACB-5DF9-4426-A219-62F6A985D1EB}"/>
    <hyperlink ref="B23" r:id="rId80" display="https://www.worldometers.info/coronavirus/country/belarus/" xr:uid="{88792254-050B-4C78-83A7-0F6B071856AA}"/>
    <hyperlink ref="B74" r:id="rId81" display="https://www.worldometers.info/coronavirus/country/costa-rica/" xr:uid="{AC3BCEFA-0405-4D7A-B340-89ECE65A4DD6}"/>
    <hyperlink ref="B29" r:id="rId82" display="https://www.worldometers.info/coronavirus/country/cyprus/" xr:uid="{08996E84-EFF7-4AC3-97EE-2B860EED8FEB}"/>
    <hyperlink ref="B68" r:id="rId83" display="https://www.worldometers.info/coronavirus/country/uruguay/" xr:uid="{286A1B45-6AC8-4F72-BF33-9BD0D0D07261}"/>
    <hyperlink ref="B32" r:id="rId84" display="https://www.worldometers.info/coronavirus/country/taiwan/" xr:uid="{4CAD10CD-EC6E-42BA-9962-F6451613C1FF}"/>
    <hyperlink ref="B146" r:id="rId85" display="https://www.worldometers.info/coronavirus/country/reunion/" xr:uid="{8F278940-53EE-426C-9A16-6D3B35D931FB}"/>
    <hyperlink ref="B87" r:id="rId86" display="https://www.worldometers.info/coronavirus/country/albania/" xr:uid="{B044CBEC-7EC7-43F9-9261-216EE784EFDD}"/>
    <hyperlink ref="B134" r:id="rId87" display="https://www.worldometers.info/coronavirus/country/jordan/" xr:uid="{0F3061F3-DCB5-43A3-9D58-062CA626CB9D}"/>
    <hyperlink ref="B147" r:id="rId88" display="https://www.worldometers.info/coronavirus/country/burkina-faso/" xr:uid="{F6C37A90-AF82-4E4E-8AF4-1449E97399C9}"/>
    <hyperlink ref="B148" r:id="rId89" display="https://www.worldometers.info/coronavirus/country/afghanistan/" xr:uid="{652E42F1-7D5A-43B5-A8B9-FFD1E9FDCFA2}"/>
    <hyperlink ref="B92" r:id="rId90" display="https://www.worldometers.info/coronavirus/country/cuba/" xr:uid="{17A90812-CE04-4C6F-8DDD-CBE24D6A7CB9}"/>
    <hyperlink ref="B149" r:id="rId91" display="https://www.worldometers.info/coronavirus/country/oman/" xr:uid="{7E9D9535-7E52-48EF-A6DD-A150B441E416}"/>
    <hyperlink ref="B150" r:id="rId92" display="https://www.worldometers.info/coronavirus/country/uzbekistan/" xr:uid="{CC37C15E-6C98-4C8D-ABF2-77E404C65073}"/>
    <hyperlink ref="B151" r:id="rId93" display="https://www.worldometers.info/coronavirus/country/honduras/" xr:uid="{9AFE8513-EFE3-4237-BC67-3807D22E4D90}"/>
    <hyperlink ref="B152" r:id="rId94" display="https://www.worldometers.info/coronavirus/country/channel-islands/" xr:uid="{056A42D8-93F8-432E-9644-F5E3840C39E1}"/>
    <hyperlink ref="B50" r:id="rId95" display="https://www.worldometers.info/coronavirus/country/san-marino/" xr:uid="{D0AA4ECC-D9AF-4865-B944-72F72CEE9ABB}"/>
    <hyperlink ref="B153" r:id="rId96" display="https://www.worldometers.info/coronavirus/country/cote-d-ivoire/" xr:uid="{077F6449-AC6F-4E66-9083-DD3F96C9BDD9}"/>
    <hyperlink ref="B24" r:id="rId97" display="https://www.worldometers.info/coronavirus/country/viet-nam/" xr:uid="{8F1FA90D-3513-4BD5-9698-38FE3002E398}"/>
    <hyperlink ref="B135" r:id="rId98" display="https://www.worldometers.info/coronavirus/country/senegal/" xr:uid="{3ACD3FBD-01F6-4DD7-AF42-C5DEBF6321AB}"/>
    <hyperlink ref="B47" r:id="rId99" display="https://www.worldometers.info/coronavirus/country/state-of-palestine/" xr:uid="{5A27F358-5528-40C3-81F3-B1B6BA7C1ED8}"/>
    <hyperlink ref="B122" r:id="rId100" display="https://www.worldometers.info/coronavirus/country/nigeria/" xr:uid="{1CF5A12A-A0BB-4987-8DEA-6784C2DF4B1D}"/>
    <hyperlink ref="B9" r:id="rId101" display="https://www.worldometers.info/coronavirus/country/malta/" xr:uid="{CD896B96-3D28-4065-A252-810E0870ACF4}"/>
    <hyperlink ref="B154" r:id="rId102" display="https://www.worldometers.info/coronavirus/country/ghana/" xr:uid="{9AC7A0B9-38E4-434B-819F-D7FE2AC6C0D1}"/>
    <hyperlink ref="B70" r:id="rId103" display="https://www.worldometers.info/coronavirus/country/montenegro/" xr:uid="{8F034986-684F-4295-85C9-C343B84093AC}"/>
    <hyperlink ref="B155" r:id="rId104" display="https://www.worldometers.info/coronavirus/country/mauritius/" xr:uid="{6B604DE8-167A-4B12-9506-F2D4C0B542F9}"/>
    <hyperlink ref="B4" r:id="rId105" display="https://www.worldometers.info/coronavirus/country/faeroe-islands/" xr:uid="{2635E587-24EC-462A-8A41-F3CDBEE16C17}"/>
    <hyperlink ref="B156" r:id="rId106" display="https://www.worldometers.info/coronavirus/country/sri-lanka/" xr:uid="{986CDA75-A64E-403D-B49F-A9D23CC555AE}"/>
    <hyperlink ref="B157" r:id="rId107" display="https://www.worldometers.info/coronavirus/country/georgia/" xr:uid="{638E7101-73A3-481A-A252-694EDD4B0863}"/>
    <hyperlink ref="B112" r:id="rId108" display="https://www.worldometers.info/coronavirus/country/venezuela/" xr:uid="{BB3C7AD3-8146-4F18-A4F2-51BAAC2C5C1E}"/>
    <hyperlink ref="B158" r:id="rId109" display="https://www.worldometers.info/coronavirus/country/democratic-republic-of-the-congo/" xr:uid="{33C1017A-B64D-40E4-A131-22C3767CDD47}"/>
    <hyperlink ref="B159" r:id="rId110" display="https://www.worldometers.info/coronavirus/country/martinique/" xr:uid="{A4A6317A-811C-4C72-A7D5-64AEEE8C762B}"/>
    <hyperlink ref="B89" r:id="rId111" display="https://www.worldometers.info/coronavirus/country/niger/" xr:uid="{73BCFF13-DFEB-4E16-B3B0-1F06E65E688A}"/>
    <hyperlink ref="B39" r:id="rId112" display="https://www.worldometers.info/coronavirus/country/kyrgyzstan/" xr:uid="{79DED56F-D471-428D-822D-E4EC0F958C80}"/>
    <hyperlink ref="B125" r:id="rId113" display="https://www.worldometers.info/coronavirus/country/bolivia/" xr:uid="{A5448F10-5DD0-47C7-AF56-D1DA9CCD2F60}"/>
    <hyperlink ref="B8" r:id="rId114" display="https://www.worldometers.info/coronavirus/country/brunei-darussalam/" xr:uid="{E5DC0C62-2335-45F7-92AB-6A64ABB3921E}"/>
    <hyperlink ref="B160" r:id="rId115" display="https://www.worldometers.info/coronavirus/country/guadeloupe/" xr:uid="{A3C49074-32FB-4096-80FE-AE7AFE67D0F1}"/>
    <hyperlink ref="B84" r:id="rId116" display="https://www.worldometers.info/coronavirus/country/mayotte/" xr:uid="{29B9300A-05E9-414C-9F98-5A653CB3524B}"/>
    <hyperlink ref="B113" r:id="rId117" display="https://www.worldometers.info/coronavirus/country/kenya/" xr:uid="{4471BE0F-FE0A-4EDD-BDE1-86E6F3A36B70}"/>
    <hyperlink ref="B31" r:id="rId118" display="https://www.worldometers.info/coronavirus/country/isle-of-man/" xr:uid="{D4E6A9B6-9A4C-49B7-92A8-8BC71F092413}"/>
    <hyperlink ref="B69" r:id="rId119" display="https://www.worldometers.info/coronavirus/country/cambodia/" xr:uid="{D6C589A9-9C76-4E64-A5D0-4ADA7DCB6611}"/>
    <hyperlink ref="B161" r:id="rId120" display="https://www.worldometers.info/coronavirus/country/guinea/" xr:uid="{D2812208-A9F0-4F75-8B75-4705EEFC4021}"/>
    <hyperlink ref="B91" r:id="rId121" display="https://www.worldometers.info/coronavirus/country/trinidad-and-tobago/" xr:uid="{C8B3C9AE-04E1-43DA-85BA-DA17F4A27504}"/>
    <hyperlink ref="B162" r:id="rId122" display="https://www.worldometers.info/coronavirus/country/rwanda/" xr:uid="{FD6D789B-0AD0-4CF5-B591-E2717A45D569}"/>
    <hyperlink ref="B12" r:id="rId123" display="https://www.worldometers.info/coronavirus/country/gibraltar/" xr:uid="{ABE9FF74-F162-4861-ADC5-F751598314EB}"/>
    <hyperlink ref="B99" r:id="rId124" display="https://www.worldometers.info/coronavirus/country/paraguay/" xr:uid="{75E91192-854E-4165-B844-46FEE04581EA}"/>
    <hyperlink ref="B20" r:id="rId125" display="https://www.worldometers.info/coronavirus/country/liechtenstein/" xr:uid="{49CD98CD-5353-4904-9D53-1A10FC750F83}"/>
    <hyperlink ref="B119" r:id="rId126" display="https://www.worldometers.info/coronavirus/country/bangladesh/" xr:uid="{1E7C6786-0F5F-4C80-A1F2-666EA8CAD3C1}"/>
    <hyperlink ref="B163" r:id="rId127" display="https://www.worldometers.info/coronavirus/country/madagascar/" xr:uid="{D453B850-D112-4978-AA7B-9BAD25EDF8A5}"/>
    <hyperlink ref="B164" r:id="rId128" display="https://www.worldometers.info/coronavirus/country/monaco/" xr:uid="{F7A6CCEE-CEED-4D98-B78B-FC81AB9FA984}"/>
    <hyperlink ref="B36" r:id="rId129" display="https://www.worldometers.info/coronavirus/country/aruba/" xr:uid="{4A71CBD6-7835-4136-A10C-4A5DA0AD3E76}"/>
    <hyperlink ref="B107" r:id="rId130" display="https://www.worldometers.info/coronavirus/country/guatemala/" xr:uid="{1693A3D8-AE57-40B8-95A5-ABAC64F78F11}"/>
    <hyperlink ref="B165" r:id="rId131" display="https://www.worldometers.info/coronavirus/country/french-guiana/" xr:uid="{EA2669BD-FA91-4ED8-BDBE-E9951E21CB96}"/>
    <hyperlink ref="B166" r:id="rId132" display="https://www.worldometers.info/coronavirus/country/el-salvador/" xr:uid="{8C8789FE-C898-40B5-A65D-23DA6249107C}"/>
    <hyperlink ref="B102" r:id="rId133" display="https://www.worldometers.info/coronavirus/country/jamaica/" xr:uid="{A58E6312-D827-41D4-9F52-7F4E1DA4F28D}"/>
    <hyperlink ref="B75" r:id="rId134" display="https://www.worldometers.info/coronavirus/country/barbados/" xr:uid="{F7573A1C-FBAE-4564-BAE0-BDCF9C47ED6F}"/>
    <hyperlink ref="B167" r:id="rId135" display="https://www.worldometers.info/coronavirus/country/djibouti/" xr:uid="{236F7958-EFAA-4AB3-957E-48E0D815681E}"/>
    <hyperlink ref="B94" r:id="rId136" display="https://www.worldometers.info/coronavirus/country/uganda/" xr:uid="{90F7B2B3-B2CA-4A15-83DD-C2D7D0B9386C}"/>
    <hyperlink ref="B168" r:id="rId137" display="https://www.worldometers.info/coronavirus/country/china-macao-sar/" xr:uid="{F580ACD6-EEE8-47F9-8738-833179F58339}"/>
    <hyperlink ref="B169" r:id="rId138" display="https://www.worldometers.info/coronavirus/country/mali/" xr:uid="{26F0F607-346D-40CD-9DC6-6450C6DEB26F}"/>
    <hyperlink ref="B170" r:id="rId139" display="https://www.worldometers.info/coronavirus/country/togo/" xr:uid="{041E67E7-A7E6-4465-9E04-0726D6FC209B}"/>
    <hyperlink ref="B54" r:id="rId140" display="https://www.worldometers.info/coronavirus/country/french-polynesia/" xr:uid="{CAE80893-F2A3-4BEC-8B7D-5F3C329595D7}"/>
    <hyperlink ref="B116" r:id="rId141" display="https://www.worldometers.info/coronavirus/country/zambia/" xr:uid="{C3F47F55-AC18-4993-88BD-AE7A3C11D5AD}"/>
    <hyperlink ref="B123" r:id="rId142" display="https://www.worldometers.info/coronavirus/country/ethiopia/" xr:uid="{B9CFA88D-5AC3-4910-AEA9-FC3E2ECECE53}"/>
    <hyperlink ref="B52" r:id="rId143" display="https://www.worldometers.info/coronavirus/country/bermuda/" xr:uid="{F0C28774-8D89-4BCB-8866-DB2716EEA965}"/>
    <hyperlink ref="B48" r:id="rId144" display="https://www.worldometers.info/coronavirus/country/cayman-islands/" xr:uid="{6708302B-4D39-45AF-9AF4-A3A5E8A42430}"/>
    <hyperlink ref="B171" r:id="rId145" display="https://www.worldometers.info/coronavirus/country/eritrea/" xr:uid="{788DF2B2-BCC2-4C25-9B88-32D12E2BD55C}"/>
    <hyperlink ref="B172" r:id="rId146" display="https://www.worldometers.info/coronavirus/country/bahamas/" xr:uid="{9E96A3B3-1877-4C0E-A199-048755A2251F}"/>
    <hyperlink ref="B124" r:id="rId147" display="https://www.worldometers.info/coronavirus/country/saint-martin/" xr:uid="{1BF1BFCB-9AE2-4EED-A34B-B812DCC512A2}"/>
    <hyperlink ref="B120" r:id="rId148" display="https://www.worldometers.info/coronavirus/country/guyana/" xr:uid="{51341A18-E2B5-4500-851D-A5C265CB31FE}"/>
    <hyperlink ref="B82" r:id="rId149" display="https://www.worldometers.info/coronavirus/country/sint-maarten/" xr:uid="{D01A3D12-6C71-4AA0-B3FE-638183488EC7}"/>
    <hyperlink ref="B173" r:id="rId150" display="https://www.worldometers.info/coronavirus/country/congo/" xr:uid="{B3B8D9F4-FF34-4C2C-A9A7-268BB99879BE}"/>
    <hyperlink ref="B174" r:id="rId151" display="https://www.worldometers.info/coronavirus/country/gabon/" xr:uid="{DA08B05E-090F-48B0-8B99-A0DC68E67B16}"/>
    <hyperlink ref="B175" r:id="rId152" display="https://www.worldometers.info/coronavirus/country/myanmar/" xr:uid="{142D369C-BE55-4E1F-BDEB-A3E351194A83}"/>
    <hyperlink ref="B176" r:id="rId153" display="https://www.worldometers.info/coronavirus/country/tanzania/" xr:uid="{330D45BB-04A4-4963-A29A-388FFB0F89BA}"/>
    <hyperlink ref="B127" r:id="rId154" display="https://www.worldometers.info/coronavirus/country/haiti/" xr:uid="{E7CA6D91-13B9-477C-9D61-94802F020598}"/>
    <hyperlink ref="B177" r:id="rId155" display="https://www.worldometers.info/coronavirus/country/maldives/" xr:uid="{40A1B8D7-ECDB-4BDC-9E81-4459E767200B}"/>
    <hyperlink ref="B130" r:id="rId156" display="https://www.worldometers.info/coronavirus/country/libya/" xr:uid="{4E953744-1157-4A05-BD6B-961DF02AAF41}"/>
    <hyperlink ref="B178" r:id="rId157" display="https://www.worldometers.info/coronavirus/country/guinea-bissau/" xr:uid="{C5F930AB-474B-4949-8B36-66EA40933E5F}"/>
    <hyperlink ref="B14" r:id="rId158" display="https://www.worldometers.info/coronavirus/country/new-caledonia/" xr:uid="{027767E5-3B58-4FEC-89D0-7E76C1328C9E}"/>
    <hyperlink ref="B179" r:id="rId159" display="https://www.worldometers.info/coronavirus/country/syria/" xr:uid="{DCC2B19E-3835-4EE7-877A-6EE8BDABB1F5}"/>
    <hyperlink ref="B180" r:id="rId160" display="https://www.worldometers.info/coronavirus/country/benin/" xr:uid="{B6F1ABB2-159C-4E00-8898-9443C4523169}"/>
    <hyperlink ref="B181" r:id="rId161" display="https://www.worldometers.info/coronavirus/country/equatorial-guinea/" xr:uid="{56A4A155-A00C-4B8B-B73B-67DA77C6AF1A}"/>
    <hyperlink ref="B110" r:id="rId162" display="https://www.worldometers.info/coronavirus/country/antigua-and-barbuda/" xr:uid="{80F15160-2C60-4FF1-9002-68C0E579AE1A}"/>
    <hyperlink ref="B43" r:id="rId163" display="https://www.worldometers.info/coronavirus/country/dominica/" xr:uid="{3DF889C9-EE32-4443-BEAB-AF10821B0F58}"/>
    <hyperlink ref="B182" r:id="rId164" display="https://www.worldometers.info/coronavirus/country/mongolia/" xr:uid="{E1B2F7D3-0047-43FB-8AA0-98BEDE8E3F75}"/>
    <hyperlink ref="B98" r:id="rId165" display="https://www.worldometers.info/coronavirus/country/namibia/" xr:uid="{9E311BB6-B075-4E1B-B59D-B356F8DD91D3}"/>
    <hyperlink ref="B183" r:id="rId166" display="https://www.worldometers.info/coronavirus/country/saint-lucia/" xr:uid="{BCEAE592-39E5-4231-A62D-CB20BFB9885D}"/>
    <hyperlink ref="B184" r:id="rId167" display="https://www.worldometers.info/coronavirus/country/fiji/" xr:uid="{D8DFB22D-8C60-4142-976D-BEBFC29569C7}"/>
    <hyperlink ref="B103" r:id="rId168" display="https://www.worldometers.info/coronavirus/country/grenada/" xr:uid="{6CD59CF6-8E84-46A5-86A4-BD8CB101A469}"/>
    <hyperlink ref="B185" r:id="rId169" display="https://www.worldometers.info/coronavirus/country/curacao/" xr:uid="{8D4B4615-6927-4FF5-A165-C5CCC6B72B85}"/>
    <hyperlink ref="B13" r:id="rId170" display="https://www.worldometers.info/coronavirus/country/greenland/" xr:uid="{BF5E0A91-E064-40CC-B369-45508FE49098}"/>
    <hyperlink ref="B186" r:id="rId171" display="https://www.worldometers.info/coronavirus/country/angola/" xr:uid="{BDF775A8-84D0-4D7F-B5B5-0278C3DC0170}"/>
    <hyperlink ref="B187" r:id="rId172" display="https://www.worldometers.info/coronavirus/country/sudan/" xr:uid="{7B363CB0-7C61-4CAB-9AC1-0444720F4772}"/>
    <hyperlink ref="B188" r:id="rId173" display="https://www.worldometers.info/coronavirus/country/liberia/" xr:uid="{32039231-E6D6-4AF7-A1E6-AC7CB8C37911}"/>
    <hyperlink ref="B189" r:id="rId174" display="https://www.worldometers.info/coronavirus/country/suriname/" xr:uid="{ABE5A5C3-2196-471C-A569-42D514DDF014}"/>
    <hyperlink ref="B97" r:id="rId175" display="https://www.worldometers.info/coronavirus/country/laos/" xr:uid="{45EEC661-11F9-4AD3-86CE-40BC251FB60C}"/>
    <hyperlink ref="B121" r:id="rId176" display="https://www.worldometers.info/coronavirus/country/mozambique/" xr:uid="{C5FC18F2-1E8A-475D-BA6F-D9944EED5BA3}"/>
    <hyperlink ref="B190" r:id="rId177" display="https://www.worldometers.info/coronavirus/country/seychelles/" xr:uid="{AB5E5572-20B2-4625-A1CF-380B1AE4CE26}"/>
    <hyperlink ref="B111" r:id="rId178" display="https://www.worldometers.info/coronavirus/country/zimbabwe/" xr:uid="{4D11ECD3-D034-401A-B29A-3E7305F74F73}"/>
    <hyperlink ref="B76" r:id="rId179" display="https://www.worldometers.info/coronavirus/country/nepal/" xr:uid="{10FE00E7-A6A6-4FB4-A76D-C109BF61942F}"/>
    <hyperlink ref="B192" r:id="rId180" display="https://www.worldometers.info/coronavirus/country/chad/" xr:uid="{5010A038-F944-48B3-AAEC-A69388BC613C}"/>
    <hyperlink ref="B57" r:id="rId181" display="https://www.worldometers.info/coronavirus/country/saint-kitts-and-nevis/" xr:uid="{842A9785-4AC2-4E3D-B914-072E9EE1A2BD}"/>
    <hyperlink ref="B193" r:id="rId182" display="https://www.worldometers.info/coronavirus/country/swaziland/" xr:uid="{93B8F491-BB3B-4024-B9D3-3EBE1B9E2802}"/>
    <hyperlink ref="B194" r:id="rId183" display="https://www.worldometers.info/coronavirus/country/central-african-republic/" xr:uid="{0192406F-3CAD-44BB-AE4C-70EB7886FAB0}"/>
    <hyperlink ref="B195" r:id="rId184" display="https://www.worldometers.info/coronavirus/country/cabo-verde/" xr:uid="{5D7F3D2E-1E2D-43FD-998B-1082B25A03A2}"/>
    <hyperlink ref="B196" r:id="rId185" display="https://www.worldometers.info/coronavirus/country/holy-see/" xr:uid="{231B968E-30D3-4CDC-BC55-4EF699FECE4C}"/>
    <hyperlink ref="B197" r:id="rId186" display="https://www.worldometers.info/coronavirus/country/saint-vincent-and-the-grenadines/" xr:uid="{148772F3-E11D-431A-9671-EC3D992EC3C3}"/>
    <hyperlink ref="B198" r:id="rId187" display="https://www.worldometers.info/coronavirus/country/somalia/" xr:uid="{75BCA470-126D-4CB4-8616-EB76C1469C91}"/>
    <hyperlink ref="B128" r:id="rId188" display="https://www.worldometers.info/coronavirus/country/mauritania/" xr:uid="{E9BCBBC6-9FDF-4166-A5A7-D872557CCBF4}"/>
    <hyperlink ref="B199" r:id="rId189" display="https://www.worldometers.info/coronavirus/country/montserrat/" xr:uid="{4CD6DA63-BFBD-4B69-8257-6A46E202BE2C}"/>
    <hyperlink ref="B200" r:id="rId190" display="https://www.worldometers.info/coronavirus/country/saint-barthelemy/" xr:uid="{1A39DCF0-03F0-4F59-A76A-753F84F653BE}"/>
    <hyperlink ref="B201" r:id="rId191" display="https://www.worldometers.info/coronavirus/country/nicaragua/" xr:uid="{095EA7A5-E6E6-418A-8556-60F8D2C85890}"/>
    <hyperlink ref="B202" r:id="rId192" display="https://www.worldometers.info/coronavirus/country/bhutan/" xr:uid="{29C05DF0-4FB1-4A1A-A989-B815BE83ECE5}"/>
    <hyperlink ref="B203" r:id="rId193" display="https://www.worldometers.info/coronavirus/country/turks-and-caicos-islands/" xr:uid="{1A685F2A-28E8-4B66-BA6B-FF86AC84F606}"/>
    <hyperlink ref="B93" r:id="rId194" display="https://www.worldometers.info/coronavirus/country/botswana/" xr:uid="{BEC97B18-918B-417A-87CB-FE7FA60E18AD}"/>
    <hyperlink ref="B204" r:id="rId195" display="https://www.worldometers.info/coronavirus/country/gambia/" xr:uid="{9B526F42-5DD9-417B-8FDA-9932ED199F1A}"/>
    <hyperlink ref="B118" r:id="rId196" display="https://www.worldometers.info/coronavirus/country/belize/" xr:uid="{DFE93674-0453-403B-80B3-5EF0AD71CCC7}"/>
    <hyperlink ref="B205" r:id="rId197" display="https://www.worldometers.info/coronavirus/country/malawi/" xr:uid="{241441E2-3B65-4F58-81C3-4FBD60838AAB}"/>
    <hyperlink ref="B137" r:id="rId198" display="https://www.worldometers.info/coronavirus/country/sierra-leone/" xr:uid="{9FE1C00D-698A-408B-BE59-FED8A2931264}"/>
    <hyperlink ref="B206" r:id="rId199" display="https://www.worldometers.info/coronavirus/country/western-sahara/" xr:uid="{8AFA5848-564F-429A-ADE4-AF6491410C0B}"/>
    <hyperlink ref="B207" r:id="rId200" display="https://www.worldometers.info/coronavirus/country/anguilla/" xr:uid="{CB7B579C-9184-41BF-A7F0-05481B54857A}"/>
    <hyperlink ref="B208" r:id="rId201" display="https://www.worldometers.info/coronavirus/country/british-virgin-islands/" xr:uid="{97F9E4D0-49BC-4243-ACDA-C0B91DBC6005}"/>
    <hyperlink ref="B138" r:id="rId202" display="https://www.worldometers.info/coronavirus/country/burundi/" xr:uid="{02E44FB5-A814-4D98-A525-A67A61095E7E}"/>
    <hyperlink ref="B101" r:id="rId203" display="https://www.worldometers.info/coronavirus/country/caribbean-netherlands/" xr:uid="{E7217CFC-B5C3-4DB4-9709-C1B29EAD0B89}"/>
    <hyperlink ref="B209" r:id="rId204" display="https://www.worldometers.info/coronavirus/country/falkland-islands-malvinas/" xr:uid="{BA3C85AC-9F44-47AE-AEC0-A31804E27E73}"/>
    <hyperlink ref="B114" r:id="rId205" display="https://www.worldometers.info/coronavirus/country/papua-new-guinea/" xr:uid="{15ACF54A-28A8-41AB-BFAC-AAFF88F8756E}"/>
    <hyperlink ref="B210" r:id="rId206" display="https://www.worldometers.info/coronavirus/country/timor-leste/" xr:uid="{08BDC04D-281C-438D-A7FA-A1FDF658AFDF}"/>
  </hyperlinks>
  <pageMargins left="0.7" right="0.7" top="0.75" bottom="0.75" header="0.3" footer="0.3"/>
  <pageSetup orientation="portrait" r:id="rId20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98A2B-02CC-4614-9FF4-48D1BD3AD8CF}">
  <dimension ref="A1:R215"/>
  <sheetViews>
    <sheetView zoomScale="90" zoomScaleNormal="90" workbookViewId="0">
      <pane xSplit="2" ySplit="1" topLeftCell="C2" activePane="bottomRight" state="frozen"/>
      <selection pane="bottomRight"/>
      <selection pane="bottomLeft" activeCell="A2" sqref="A2"/>
      <selection pane="topRight" activeCell="C1" sqref="C1"/>
    </sheetView>
  </sheetViews>
  <sheetFormatPr defaultRowHeight="14.45"/>
  <cols>
    <col min="1" max="1" width="18.140625" customWidth="1"/>
    <col min="2" max="2" width="14" customWidth="1"/>
    <col min="3" max="3" width="11.42578125" bestFit="1" customWidth="1"/>
    <col min="4" max="4" width="10.5703125" customWidth="1"/>
    <col min="5" max="5" width="11.42578125" customWidth="1"/>
    <col min="6" max="6" width="11.28515625" customWidth="1"/>
    <col min="7" max="7" width="15.42578125" customWidth="1"/>
    <col min="8" max="8" width="11.5703125" customWidth="1"/>
    <col min="9" max="9" width="13.42578125" customWidth="1"/>
    <col min="10" max="10" width="18.28515625" customWidth="1"/>
    <col min="11" max="11" width="14.85546875" customWidth="1"/>
    <col min="12" max="12" width="12.5703125" customWidth="1"/>
    <col min="13" max="13" width="11.140625" customWidth="1"/>
    <col min="14" max="14" width="30.85546875" style="8" customWidth="1"/>
    <col min="15" max="15" width="13.7109375" style="29" customWidth="1"/>
    <col min="16" max="16" width="18.28515625" customWidth="1"/>
  </cols>
  <sheetData>
    <row r="1" spans="1:18" ht="29.45" thickBot="1">
      <c r="A1" s="105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63" t="s">
        <v>9</v>
      </c>
      <c r="K1" s="63" t="s">
        <v>10</v>
      </c>
      <c r="L1" s="31" t="s">
        <v>11</v>
      </c>
      <c r="M1" s="63" t="s">
        <v>12</v>
      </c>
      <c r="N1" s="8" t="s">
        <v>13</v>
      </c>
      <c r="O1" s="29" t="s">
        <v>14</v>
      </c>
      <c r="P1" s="8" t="s">
        <v>15</v>
      </c>
      <c r="Q1" s="8"/>
      <c r="R1" s="8"/>
    </row>
    <row r="2" spans="1:18" ht="15" thickBot="1">
      <c r="B2" s="36"/>
      <c r="C2" s="37"/>
      <c r="D2" s="37"/>
      <c r="E2" s="37"/>
      <c r="F2" s="37"/>
      <c r="G2" s="37"/>
      <c r="H2" s="37"/>
      <c r="I2" s="37"/>
      <c r="J2" s="37"/>
      <c r="K2" s="37"/>
      <c r="L2" s="37"/>
      <c r="M2" s="38"/>
      <c r="P2" s="8"/>
      <c r="Q2" s="8"/>
      <c r="R2" s="8"/>
    </row>
    <row r="3" spans="1:18" ht="15.95" thickBot="1">
      <c r="B3" s="70" t="s">
        <v>226</v>
      </c>
      <c r="C3" s="68">
        <v>1201443</v>
      </c>
      <c r="D3" s="68">
        <v>84800</v>
      </c>
      <c r="E3" s="68">
        <v>64688</v>
      </c>
      <c r="F3" s="68">
        <v>5801</v>
      </c>
      <c r="G3" s="68">
        <v>246258</v>
      </c>
      <c r="H3" s="68">
        <v>890497</v>
      </c>
      <c r="I3" s="68">
        <v>42324</v>
      </c>
      <c r="J3" s="69">
        <v>154</v>
      </c>
      <c r="K3" s="69">
        <v>8.3000000000000007</v>
      </c>
      <c r="L3" s="69"/>
      <c r="M3" s="69"/>
      <c r="N3" s="10">
        <f>(E3+I3)/C3</f>
        <v>8.90695605201412E-2</v>
      </c>
      <c r="O3" s="59">
        <f>I3/H3</f>
        <v>4.7528514975345229E-2</v>
      </c>
      <c r="P3" s="7">
        <f>E3/(E3+G3)</f>
        <v>0.20803612202761895</v>
      </c>
      <c r="Q3" s="8"/>
      <c r="R3" s="8"/>
    </row>
    <row r="4" spans="1:18" ht="15.95" thickBot="1">
      <c r="A4" s="93">
        <f>(L4/C4)*(M4/1000000)</f>
        <v>2.5871803155220537E-2</v>
      </c>
      <c r="B4" s="17" t="s">
        <v>73</v>
      </c>
      <c r="C4" s="44">
        <v>311357</v>
      </c>
      <c r="D4" s="45">
        <v>34196</v>
      </c>
      <c r="E4" s="44">
        <v>8452</v>
      </c>
      <c r="F4" s="78">
        <v>1331</v>
      </c>
      <c r="G4" s="44">
        <v>14825</v>
      </c>
      <c r="H4" s="44">
        <v>288080</v>
      </c>
      <c r="I4" s="44">
        <v>8206</v>
      </c>
      <c r="J4" s="47">
        <v>941</v>
      </c>
      <c r="K4" s="47">
        <v>26</v>
      </c>
      <c r="L4" s="44">
        <v>1632955</v>
      </c>
      <c r="M4" s="44">
        <v>4933</v>
      </c>
      <c r="N4" s="10">
        <f>(E4+I4)/C4</f>
        <v>5.3501286304788391E-2</v>
      </c>
      <c r="O4" s="59">
        <f>I4/H4</f>
        <v>2.8485143015828936E-2</v>
      </c>
      <c r="P4" s="7">
        <f>E4/(E4+G4)</f>
        <v>0.36310521115263994</v>
      </c>
      <c r="Q4" s="7"/>
      <c r="R4" s="7"/>
    </row>
    <row r="5" spans="1:18" ht="15.95" thickBot="1">
      <c r="A5" s="93">
        <f t="shared" ref="A5:A68" si="0">(L5/C5)*(M5/1000000)</f>
        <v>2.1364490203538141E-2</v>
      </c>
      <c r="B5" s="17" t="s">
        <v>79</v>
      </c>
      <c r="C5" s="44">
        <v>126168</v>
      </c>
      <c r="D5" s="45">
        <v>6969</v>
      </c>
      <c r="E5" s="44">
        <v>11947</v>
      </c>
      <c r="F5" s="46">
        <v>749</v>
      </c>
      <c r="G5" s="44">
        <v>34219</v>
      </c>
      <c r="H5" s="44">
        <v>80002</v>
      </c>
      <c r="I5" s="44">
        <v>6532</v>
      </c>
      <c r="J5" s="44">
        <v>2699</v>
      </c>
      <c r="K5" s="47">
        <v>256</v>
      </c>
      <c r="L5" s="44">
        <v>355000</v>
      </c>
      <c r="M5" s="44">
        <v>7593</v>
      </c>
      <c r="N5" s="10">
        <f t="shared" ref="N5:N68" si="1">(E5+I5)/C5</f>
        <v>0.14646344556464397</v>
      </c>
      <c r="O5" s="59">
        <f>I5/H5</f>
        <v>8.1647958801029971E-2</v>
      </c>
      <c r="P5" s="7">
        <f t="shared" ref="P5:P68" si="2">E5/(E5+G5)</f>
        <v>0.25878352033964391</v>
      </c>
      <c r="Q5" s="7"/>
      <c r="R5" s="7"/>
    </row>
    <row r="6" spans="1:18" ht="15.95" thickBot="1">
      <c r="A6" s="93">
        <f t="shared" si="0"/>
        <v>5.7320951922459715E-2</v>
      </c>
      <c r="B6" s="17" t="s">
        <v>62</v>
      </c>
      <c r="C6" s="44">
        <v>124632</v>
      </c>
      <c r="D6" s="45">
        <v>4805</v>
      </c>
      <c r="E6" s="44">
        <v>15362</v>
      </c>
      <c r="F6" s="46">
        <v>681</v>
      </c>
      <c r="G6" s="44">
        <v>20996</v>
      </c>
      <c r="H6" s="44">
        <v>88274</v>
      </c>
      <c r="I6" s="44">
        <v>3994</v>
      </c>
      <c r="J6" s="44">
        <v>2061</v>
      </c>
      <c r="K6" s="47">
        <v>254</v>
      </c>
      <c r="L6" s="44">
        <v>657224</v>
      </c>
      <c r="M6" s="44">
        <v>10870</v>
      </c>
      <c r="N6" s="10">
        <f t="shared" si="1"/>
        <v>0.15530521856345081</v>
      </c>
      <c r="O6" s="59">
        <f>I6/H6</f>
        <v>4.5245485646962867E-2</v>
      </c>
      <c r="P6" s="7">
        <f t="shared" si="2"/>
        <v>0.42252049067605479</v>
      </c>
      <c r="Q6" s="7"/>
      <c r="R6" s="7"/>
    </row>
    <row r="7" spans="1:18" ht="15.95" thickBot="1">
      <c r="A7" s="93">
        <f t="shared" si="0"/>
        <v>0.10477624068600924</v>
      </c>
      <c r="B7" s="17" t="s">
        <v>52</v>
      </c>
      <c r="C7" s="44">
        <v>96092</v>
      </c>
      <c r="D7" s="45">
        <v>4933</v>
      </c>
      <c r="E7" s="44">
        <v>1444</v>
      </c>
      <c r="F7" s="46">
        <v>169</v>
      </c>
      <c r="G7" s="44">
        <v>26400</v>
      </c>
      <c r="H7" s="44">
        <v>68248</v>
      </c>
      <c r="I7" s="44">
        <v>3936</v>
      </c>
      <c r="J7" s="44">
        <v>1147</v>
      </c>
      <c r="K7" s="47">
        <v>17</v>
      </c>
      <c r="L7" s="44">
        <v>918460</v>
      </c>
      <c r="M7" s="44">
        <v>10962</v>
      </c>
      <c r="N7" s="10">
        <f t="shared" si="1"/>
        <v>5.5988011488989721E-2</v>
      </c>
      <c r="O7" s="59">
        <f t="shared" ref="O7:O70" si="3">I7/H7</f>
        <v>5.7672019692884775E-2</v>
      </c>
      <c r="P7" s="7">
        <f t="shared" si="2"/>
        <v>5.1860364890101998E-2</v>
      </c>
      <c r="Q7" s="7"/>
      <c r="R7" s="7"/>
    </row>
    <row r="8" spans="1:18" ht="15.95" thickBot="1">
      <c r="A8" s="93">
        <f t="shared" si="0"/>
        <v>8.5659927295365351E-3</v>
      </c>
      <c r="B8" s="17" t="s">
        <v>95</v>
      </c>
      <c r="C8" s="44">
        <v>89953</v>
      </c>
      <c r="D8" s="45">
        <v>7788</v>
      </c>
      <c r="E8" s="44">
        <v>7560</v>
      </c>
      <c r="F8" s="78">
        <v>1053</v>
      </c>
      <c r="G8" s="44">
        <v>15438</v>
      </c>
      <c r="H8" s="44">
        <v>66955</v>
      </c>
      <c r="I8" s="44">
        <v>6838</v>
      </c>
      <c r="J8" s="44">
        <v>1378</v>
      </c>
      <c r="K8" s="47">
        <v>116</v>
      </c>
      <c r="L8" s="44">
        <v>224254</v>
      </c>
      <c r="M8" s="44">
        <v>3436</v>
      </c>
      <c r="N8" s="10">
        <f t="shared" si="1"/>
        <v>0.16006136537969828</v>
      </c>
      <c r="O8" s="59">
        <f t="shared" si="3"/>
        <v>0.10212829512359047</v>
      </c>
      <c r="P8" s="7">
        <f t="shared" si="2"/>
        <v>0.32872423689016439</v>
      </c>
      <c r="Q8" s="7"/>
      <c r="R8" s="7"/>
    </row>
    <row r="9" spans="1:18" s="11" customFormat="1" ht="15.95" thickBot="1">
      <c r="A9" s="93">
        <f t="shared" si="0"/>
        <v>0</v>
      </c>
      <c r="B9" s="17" t="s">
        <v>147</v>
      </c>
      <c r="C9" s="44">
        <v>81639</v>
      </c>
      <c r="D9" s="48">
        <v>19</v>
      </c>
      <c r="E9" s="44">
        <v>3326</v>
      </c>
      <c r="F9" s="46">
        <v>4</v>
      </c>
      <c r="G9" s="44">
        <v>76755</v>
      </c>
      <c r="H9" s="44">
        <v>1558</v>
      </c>
      <c r="I9" s="47">
        <v>331</v>
      </c>
      <c r="J9" s="47">
        <v>57</v>
      </c>
      <c r="K9" s="47">
        <v>2</v>
      </c>
      <c r="L9" s="47"/>
      <c r="M9" s="47"/>
      <c r="N9" s="10">
        <f t="shared" si="1"/>
        <v>4.4794767206849669E-2</v>
      </c>
      <c r="O9" s="59">
        <f t="shared" si="3"/>
        <v>0.21245186136071886</v>
      </c>
      <c r="P9" s="7">
        <f t="shared" si="2"/>
        <v>4.1532947890261109E-2</v>
      </c>
      <c r="Q9" s="7"/>
      <c r="R9" s="7"/>
    </row>
    <row r="10" spans="1:18" ht="15.95" thickBot="1">
      <c r="A10" s="93">
        <f t="shared" si="0"/>
        <v>7.3875464183843706E-3</v>
      </c>
      <c r="B10" s="17" t="s">
        <v>99</v>
      </c>
      <c r="C10" s="44">
        <v>55743</v>
      </c>
      <c r="D10" s="45">
        <v>2560</v>
      </c>
      <c r="E10" s="44">
        <v>3452</v>
      </c>
      <c r="F10" s="46">
        <v>158</v>
      </c>
      <c r="G10" s="44">
        <v>19736</v>
      </c>
      <c r="H10" s="44">
        <v>32555</v>
      </c>
      <c r="I10" s="44">
        <v>4103</v>
      </c>
      <c r="J10" s="47">
        <v>664</v>
      </c>
      <c r="K10" s="47">
        <v>41</v>
      </c>
      <c r="L10" s="44">
        <v>186000</v>
      </c>
      <c r="M10" s="44">
        <v>2214</v>
      </c>
      <c r="N10" s="10">
        <f t="shared" si="1"/>
        <v>0.1355327126275945</v>
      </c>
      <c r="O10" s="59">
        <f t="shared" si="3"/>
        <v>0.12603286745507603</v>
      </c>
      <c r="P10" s="7">
        <f t="shared" si="2"/>
        <v>0.14887010522684146</v>
      </c>
      <c r="Q10" s="7"/>
      <c r="R10" s="7"/>
    </row>
    <row r="11" spans="1:18" ht="15.95" thickBot="1">
      <c r="A11" s="93">
        <f t="shared" si="0"/>
        <v>1.1795017540510227E-2</v>
      </c>
      <c r="B11" s="17" t="s">
        <v>89</v>
      </c>
      <c r="C11" s="44">
        <v>41903</v>
      </c>
      <c r="D11" s="45">
        <v>3735</v>
      </c>
      <c r="E11" s="44">
        <v>4313</v>
      </c>
      <c r="F11" s="46">
        <v>708</v>
      </c>
      <c r="G11" s="47">
        <v>135</v>
      </c>
      <c r="H11" s="44">
        <v>37455</v>
      </c>
      <c r="I11" s="47">
        <v>163</v>
      </c>
      <c r="J11" s="47">
        <v>617</v>
      </c>
      <c r="K11" s="47">
        <v>64</v>
      </c>
      <c r="L11" s="44">
        <v>183190</v>
      </c>
      <c r="M11" s="44">
        <v>2698</v>
      </c>
      <c r="N11" s="10">
        <f t="shared" si="1"/>
        <v>0.10681812758036417</v>
      </c>
      <c r="O11" s="59">
        <f t="shared" si="3"/>
        <v>4.3518889333867307E-3</v>
      </c>
      <c r="P11" s="7">
        <f t="shared" si="2"/>
        <v>0.96964928057553956</v>
      </c>
      <c r="Q11" s="7"/>
      <c r="R11" s="7"/>
    </row>
    <row r="12" spans="1:18" ht="15.95" thickBot="1">
      <c r="A12" s="93">
        <f t="shared" si="0"/>
        <v>1.2898802540319212E-2</v>
      </c>
      <c r="B12" s="17" t="s">
        <v>87</v>
      </c>
      <c r="C12" s="44">
        <v>23934</v>
      </c>
      <c r="D12" s="45">
        <v>3013</v>
      </c>
      <c r="E12" s="47">
        <v>501</v>
      </c>
      <c r="F12" s="46">
        <v>76</v>
      </c>
      <c r="G12" s="47">
        <v>786</v>
      </c>
      <c r="H12" s="44">
        <v>22647</v>
      </c>
      <c r="I12" s="44">
        <v>1311</v>
      </c>
      <c r="J12" s="47">
        <v>284</v>
      </c>
      <c r="K12" s="47">
        <v>6</v>
      </c>
      <c r="L12" s="44">
        <v>161380</v>
      </c>
      <c r="M12" s="44">
        <v>1913</v>
      </c>
      <c r="N12" s="10">
        <f t="shared" si="1"/>
        <v>7.5708197543243927E-2</v>
      </c>
      <c r="O12" s="59">
        <f t="shared" si="3"/>
        <v>5.7888462047953372E-2</v>
      </c>
      <c r="P12" s="7">
        <f t="shared" si="2"/>
        <v>0.38927738927738925</v>
      </c>
      <c r="Q12" s="7"/>
      <c r="R12" s="7"/>
    </row>
    <row r="13" spans="1:18" ht="15.95" thickBot="1">
      <c r="A13" s="93">
        <f t="shared" si="0"/>
        <v>0.13266704511094857</v>
      </c>
      <c r="B13" s="17" t="s">
        <v>46</v>
      </c>
      <c r="C13" s="44">
        <v>20505</v>
      </c>
      <c r="D13" s="48">
        <v>899</v>
      </c>
      <c r="E13" s="47">
        <v>666</v>
      </c>
      <c r="F13" s="46">
        <v>75</v>
      </c>
      <c r="G13" s="44">
        <v>6415</v>
      </c>
      <c r="H13" s="44">
        <v>13424</v>
      </c>
      <c r="I13" s="47">
        <v>391</v>
      </c>
      <c r="J13" s="44">
        <v>2369</v>
      </c>
      <c r="K13" s="47">
        <v>77</v>
      </c>
      <c r="L13" s="44">
        <v>153440</v>
      </c>
      <c r="M13" s="44">
        <v>17729</v>
      </c>
      <c r="N13" s="10">
        <f t="shared" si="1"/>
        <v>5.1548402828578394E-2</v>
      </c>
      <c r="O13" s="59">
        <f t="shared" si="3"/>
        <v>2.9126936829559E-2</v>
      </c>
      <c r="P13" s="7">
        <f t="shared" si="2"/>
        <v>9.4054512074565735E-2</v>
      </c>
      <c r="Q13" s="7"/>
      <c r="R13" s="7"/>
    </row>
    <row r="14" spans="1:18" ht="15.95" thickBot="1">
      <c r="A14" s="93">
        <f t="shared" si="0"/>
        <v>2.2939612609191039E-2</v>
      </c>
      <c r="B14" s="17" t="s">
        <v>77</v>
      </c>
      <c r="C14" s="44">
        <v>18431</v>
      </c>
      <c r="D14" s="45">
        <v>1661</v>
      </c>
      <c r="E14" s="44">
        <v>1283</v>
      </c>
      <c r="F14" s="46">
        <v>140</v>
      </c>
      <c r="G14" s="44">
        <v>3247</v>
      </c>
      <c r="H14" s="44">
        <v>13901</v>
      </c>
      <c r="I14" s="44">
        <v>1245</v>
      </c>
      <c r="J14" s="44">
        <v>1590</v>
      </c>
      <c r="K14" s="47">
        <v>111</v>
      </c>
      <c r="L14" s="44">
        <v>70000</v>
      </c>
      <c r="M14" s="44">
        <v>6040</v>
      </c>
      <c r="N14" s="10">
        <f t="shared" si="1"/>
        <v>0.13716021919591992</v>
      </c>
      <c r="O14" s="59">
        <f t="shared" si="3"/>
        <v>8.9561902021437309E-2</v>
      </c>
      <c r="P14" s="7">
        <f t="shared" si="2"/>
        <v>0.28322295805739517</v>
      </c>
      <c r="Q14" s="7"/>
      <c r="R14" s="7"/>
    </row>
    <row r="15" spans="1:18" ht="15.95" thickBot="1">
      <c r="A15" s="93">
        <f t="shared" si="0"/>
        <v>1.996159349251218E-2</v>
      </c>
      <c r="B15" s="17" t="s">
        <v>84</v>
      </c>
      <c r="C15" s="44">
        <v>16627</v>
      </c>
      <c r="D15" s="48">
        <v>904</v>
      </c>
      <c r="E15" s="44">
        <v>1651</v>
      </c>
      <c r="F15" s="46">
        <v>164</v>
      </c>
      <c r="G15" s="47">
        <v>250</v>
      </c>
      <c r="H15" s="44">
        <v>14726</v>
      </c>
      <c r="I15" s="44">
        <v>1360</v>
      </c>
      <c r="J15" s="47">
        <v>970</v>
      </c>
      <c r="K15" s="47">
        <v>96</v>
      </c>
      <c r="L15" s="44">
        <v>75415</v>
      </c>
      <c r="M15" s="44">
        <v>4401</v>
      </c>
      <c r="N15" s="10">
        <f t="shared" si="1"/>
        <v>0.181090996571841</v>
      </c>
      <c r="O15" s="59">
        <f t="shared" si="3"/>
        <v>9.235366019285618E-2</v>
      </c>
      <c r="P15" s="7">
        <f t="shared" si="2"/>
        <v>0.86849026827985276</v>
      </c>
      <c r="Q15" s="7"/>
      <c r="R15" s="7"/>
    </row>
    <row r="16" spans="1:18" ht="15.95" thickBot="1">
      <c r="A16" s="93">
        <f t="shared" si="0"/>
        <v>0.19256139304197817</v>
      </c>
      <c r="B16" s="17" t="s">
        <v>43</v>
      </c>
      <c r="C16" s="44">
        <v>13912</v>
      </c>
      <c r="D16" s="45">
        <v>1537</v>
      </c>
      <c r="E16" s="47">
        <v>231</v>
      </c>
      <c r="F16" s="46">
        <v>23</v>
      </c>
      <c r="G16" s="44">
        <v>2595</v>
      </c>
      <c r="H16" s="44">
        <v>11086</v>
      </c>
      <c r="I16" s="47">
        <v>120</v>
      </c>
      <c r="J16" s="47">
        <v>369</v>
      </c>
      <c r="K16" s="47">
        <v>6</v>
      </c>
      <c r="L16" s="44">
        <v>317972</v>
      </c>
      <c r="M16" s="44">
        <v>8425</v>
      </c>
      <c r="N16" s="10">
        <f t="shared" si="1"/>
        <v>2.5230017251293847E-2</v>
      </c>
      <c r="O16" s="59">
        <f t="shared" si="3"/>
        <v>1.0824463287028685E-2</v>
      </c>
      <c r="P16" s="7">
        <f t="shared" si="2"/>
        <v>8.174097664543524E-2</v>
      </c>
      <c r="Q16" s="7"/>
      <c r="R16" s="7"/>
    </row>
    <row r="17" spans="1:18" ht="15.95" thickBot="1">
      <c r="A17" s="93">
        <f t="shared" si="0"/>
        <v>0.10219822663610897</v>
      </c>
      <c r="B17" s="17" t="s">
        <v>51</v>
      </c>
      <c r="C17" s="44">
        <v>11781</v>
      </c>
      <c r="D17" s="48">
        <v>257</v>
      </c>
      <c r="E17" s="47">
        <v>186</v>
      </c>
      <c r="F17" s="46">
        <v>18</v>
      </c>
      <c r="G17" s="44">
        <v>2507</v>
      </c>
      <c r="H17" s="44">
        <v>9088</v>
      </c>
      <c r="I17" s="47">
        <v>245</v>
      </c>
      <c r="J17" s="44">
        <v>1308</v>
      </c>
      <c r="K17" s="47">
        <v>21</v>
      </c>
      <c r="L17" s="44">
        <v>104134</v>
      </c>
      <c r="M17" s="44">
        <v>11562</v>
      </c>
      <c r="N17" s="10">
        <f t="shared" si="1"/>
        <v>3.6584330701977759E-2</v>
      </c>
      <c r="O17" s="59">
        <f t="shared" si="3"/>
        <v>2.6958626760563379E-2</v>
      </c>
      <c r="P17" s="7">
        <f t="shared" si="2"/>
        <v>6.9067953954697364E-2</v>
      </c>
      <c r="Q17" s="7"/>
      <c r="R17" s="7"/>
    </row>
    <row r="18" spans="1:18" ht="15.95" thickBot="1">
      <c r="A18" s="93">
        <f t="shared" si="0"/>
        <v>6.1269842645381989E-2</v>
      </c>
      <c r="B18" s="17" t="s">
        <v>59</v>
      </c>
      <c r="C18" s="44">
        <v>10524</v>
      </c>
      <c r="D18" s="48">
        <v>638</v>
      </c>
      <c r="E18" s="47">
        <v>266</v>
      </c>
      <c r="F18" s="46">
        <v>20</v>
      </c>
      <c r="G18" s="47">
        <v>75</v>
      </c>
      <c r="H18" s="44">
        <v>10183</v>
      </c>
      <c r="I18" s="47">
        <v>251</v>
      </c>
      <c r="J18" s="44">
        <v>1032</v>
      </c>
      <c r="K18" s="47">
        <v>26</v>
      </c>
      <c r="L18" s="44">
        <v>81087</v>
      </c>
      <c r="M18" s="44">
        <v>7952</v>
      </c>
      <c r="N18" s="10">
        <f t="shared" si="1"/>
        <v>4.9125807677689093E-2</v>
      </c>
      <c r="O18" s="59">
        <f t="shared" si="3"/>
        <v>2.4648924678385545E-2</v>
      </c>
      <c r="P18" s="7">
        <f t="shared" si="2"/>
        <v>0.78005865102639294</v>
      </c>
      <c r="Q18" s="7"/>
      <c r="R18" s="7"/>
    </row>
    <row r="19" spans="1:18" s="11" customFormat="1" ht="15.95" thickBot="1">
      <c r="A19" s="93">
        <f t="shared" si="0"/>
        <v>1.3653081081081079E-3</v>
      </c>
      <c r="B19" s="17" t="s">
        <v>123</v>
      </c>
      <c r="C19" s="44">
        <v>10360</v>
      </c>
      <c r="D19" s="45">
        <v>1166</v>
      </c>
      <c r="E19" s="47">
        <v>445</v>
      </c>
      <c r="F19" s="46">
        <v>82</v>
      </c>
      <c r="G19" s="47">
        <v>127</v>
      </c>
      <c r="H19" s="44">
        <v>9788</v>
      </c>
      <c r="I19" s="47">
        <v>296</v>
      </c>
      <c r="J19" s="47">
        <v>49</v>
      </c>
      <c r="K19" s="47">
        <v>2</v>
      </c>
      <c r="L19" s="44">
        <v>54824</v>
      </c>
      <c r="M19" s="47">
        <v>258</v>
      </c>
      <c r="N19" s="10">
        <f t="shared" si="1"/>
        <v>7.1525096525096518E-2</v>
      </c>
      <c r="O19" s="59">
        <f t="shared" si="3"/>
        <v>3.0241111565181854E-2</v>
      </c>
      <c r="P19" s="7">
        <f t="shared" si="2"/>
        <v>0.77797202797202802</v>
      </c>
      <c r="Q19" s="7"/>
      <c r="R19" s="7"/>
    </row>
    <row r="20" spans="1:18" ht="15.95" thickBot="1">
      <c r="A20" s="93">
        <f t="shared" si="0"/>
        <v>0.39763775108310356</v>
      </c>
      <c r="B20" s="17" t="s">
        <v>29</v>
      </c>
      <c r="C20" s="44">
        <v>10156</v>
      </c>
      <c r="D20" s="48">
        <v>94</v>
      </c>
      <c r="E20" s="47">
        <v>177</v>
      </c>
      <c r="F20" s="46">
        <v>3</v>
      </c>
      <c r="G20" s="44">
        <v>6325</v>
      </c>
      <c r="H20" s="44">
        <v>3654</v>
      </c>
      <c r="I20" s="47">
        <v>55</v>
      </c>
      <c r="J20" s="47">
        <v>198</v>
      </c>
      <c r="K20" s="47">
        <v>3</v>
      </c>
      <c r="L20" s="44">
        <v>455032</v>
      </c>
      <c r="M20" s="44">
        <v>8875</v>
      </c>
      <c r="N20" s="10">
        <f t="shared" si="1"/>
        <v>2.2843639228042535E-2</v>
      </c>
      <c r="O20" s="59">
        <f t="shared" si="3"/>
        <v>1.50519978106185E-2</v>
      </c>
      <c r="P20" s="7">
        <f t="shared" si="2"/>
        <v>2.7222393109812365E-2</v>
      </c>
      <c r="Q20" s="7"/>
      <c r="R20" s="7"/>
    </row>
    <row r="21" spans="1:18" ht="15.95" thickBot="1">
      <c r="A21" s="93">
        <f t="shared" si="0"/>
        <v>0.12023749102025218</v>
      </c>
      <c r="B21" s="17" t="s">
        <v>49</v>
      </c>
      <c r="C21" s="44">
        <v>7851</v>
      </c>
      <c r="D21" s="48">
        <v>423</v>
      </c>
      <c r="E21" s="47">
        <v>44</v>
      </c>
      <c r="F21" s="46">
        <v>4</v>
      </c>
      <c r="G21" s="47">
        <v>427</v>
      </c>
      <c r="H21" s="44">
        <v>7380</v>
      </c>
      <c r="I21" s="47">
        <v>115</v>
      </c>
      <c r="J21" s="47">
        <v>907</v>
      </c>
      <c r="K21" s="47">
        <v>5</v>
      </c>
      <c r="L21" s="44">
        <v>90394</v>
      </c>
      <c r="M21" s="44">
        <v>10443</v>
      </c>
      <c r="N21" s="10">
        <f t="shared" si="1"/>
        <v>2.0252197172334733E-2</v>
      </c>
      <c r="O21" s="59">
        <f t="shared" si="3"/>
        <v>1.5582655826558265E-2</v>
      </c>
      <c r="P21" s="7">
        <f t="shared" si="2"/>
        <v>9.3418259023354558E-2</v>
      </c>
      <c r="Q21" s="7"/>
      <c r="R21" s="7"/>
    </row>
    <row r="22" spans="1:18" ht="15.95" thickBot="1">
      <c r="A22" s="93">
        <f t="shared" si="0"/>
        <v>2.09269905323607E-2</v>
      </c>
      <c r="B22" s="17" t="s">
        <v>81</v>
      </c>
      <c r="C22" s="44">
        <v>6443</v>
      </c>
      <c r="D22" s="48">
        <v>312</v>
      </c>
      <c r="E22" s="47">
        <v>373</v>
      </c>
      <c r="F22" s="46">
        <v>15</v>
      </c>
      <c r="G22" s="47">
        <v>205</v>
      </c>
      <c r="H22" s="44">
        <v>5865</v>
      </c>
      <c r="I22" s="47">
        <v>379</v>
      </c>
      <c r="J22" s="47">
        <v>638</v>
      </c>
      <c r="K22" s="47">
        <v>37</v>
      </c>
      <c r="L22" s="44">
        <v>36900</v>
      </c>
      <c r="M22" s="44">
        <v>3654</v>
      </c>
      <c r="N22" s="10">
        <f t="shared" si="1"/>
        <v>0.11671581561384448</v>
      </c>
      <c r="O22" s="59">
        <f t="shared" si="3"/>
        <v>6.4620630861040071E-2</v>
      </c>
      <c r="P22" s="7">
        <f t="shared" si="2"/>
        <v>0.6453287197231834</v>
      </c>
      <c r="Q22" s="7"/>
      <c r="R22" s="7"/>
    </row>
    <row r="23" spans="1:18" ht="15.95" thickBot="1">
      <c r="A23" s="93">
        <f t="shared" si="0"/>
        <v>0.37249220180180181</v>
      </c>
      <c r="B23" s="17" t="s">
        <v>31</v>
      </c>
      <c r="C23" s="44">
        <v>5550</v>
      </c>
      <c r="D23" s="48">
        <v>180</v>
      </c>
      <c r="E23" s="47">
        <v>62</v>
      </c>
      <c r="F23" s="46">
        <v>3</v>
      </c>
      <c r="G23" s="47">
        <v>32</v>
      </c>
      <c r="H23" s="44">
        <v>5456</v>
      </c>
      <c r="I23" s="47">
        <v>98</v>
      </c>
      <c r="J23" s="44">
        <v>1024</v>
      </c>
      <c r="K23" s="47">
        <v>11</v>
      </c>
      <c r="L23" s="44">
        <v>105865</v>
      </c>
      <c r="M23" s="44">
        <v>19528</v>
      </c>
      <c r="N23" s="10">
        <f t="shared" si="1"/>
        <v>2.8828828828828829E-2</v>
      </c>
      <c r="O23" s="59">
        <f t="shared" si="3"/>
        <v>1.7961876832844576E-2</v>
      </c>
      <c r="P23" s="7">
        <f t="shared" si="2"/>
        <v>0.65957446808510634</v>
      </c>
      <c r="Q23" s="7"/>
      <c r="R23" s="7"/>
    </row>
    <row r="24" spans="1:18" s="11" customFormat="1" ht="15.95" thickBot="1">
      <c r="A24" s="93">
        <f t="shared" si="0"/>
        <v>0.58116795351351347</v>
      </c>
      <c r="B24" s="17" t="s">
        <v>25</v>
      </c>
      <c r="C24" s="44">
        <v>5550</v>
      </c>
      <c r="D24" s="48">
        <v>96</v>
      </c>
      <c r="E24" s="47">
        <v>30</v>
      </c>
      <c r="F24" s="46">
        <v>2</v>
      </c>
      <c r="G24" s="47">
        <v>585</v>
      </c>
      <c r="H24" s="44">
        <v>4935</v>
      </c>
      <c r="I24" s="47">
        <v>85</v>
      </c>
      <c r="J24" s="47">
        <v>218</v>
      </c>
      <c r="K24" s="47">
        <v>1</v>
      </c>
      <c r="L24" s="44">
        <v>286786</v>
      </c>
      <c r="M24" s="44">
        <v>11247</v>
      </c>
      <c r="N24" s="10">
        <f t="shared" si="1"/>
        <v>2.0720720720720721E-2</v>
      </c>
      <c r="O24" s="59">
        <f t="shared" si="3"/>
        <v>1.7223910840932118E-2</v>
      </c>
      <c r="P24" s="7">
        <f t="shared" si="2"/>
        <v>4.878048780487805E-2</v>
      </c>
      <c r="Q24" s="13"/>
      <c r="R24" s="13"/>
    </row>
    <row r="25" spans="1:18" ht="15.95" thickBot="1">
      <c r="A25" s="93">
        <f t="shared" si="0"/>
        <v>0.59255825364616355</v>
      </c>
      <c r="B25" s="17" t="s">
        <v>24</v>
      </c>
      <c r="C25" s="44">
        <v>4731</v>
      </c>
      <c r="D25" s="48">
        <v>582</v>
      </c>
      <c r="E25" s="47">
        <v>43</v>
      </c>
      <c r="F25" s="46">
        <v>9</v>
      </c>
      <c r="G25" s="47">
        <v>333</v>
      </c>
      <c r="H25" s="44">
        <v>4355</v>
      </c>
      <c r="I25" s="47">
        <v>8</v>
      </c>
      <c r="J25" s="47">
        <v>32</v>
      </c>
      <c r="K25" s="47">
        <v>0.3</v>
      </c>
      <c r="L25" s="44">
        <v>639606</v>
      </c>
      <c r="M25" s="44">
        <v>4383</v>
      </c>
      <c r="N25" s="10">
        <f t="shared" si="1"/>
        <v>1.077996195307546E-2</v>
      </c>
      <c r="O25" s="59">
        <f t="shared" si="3"/>
        <v>1.8369690011481056E-3</v>
      </c>
      <c r="P25" s="7">
        <f t="shared" si="2"/>
        <v>0.11436170212765957</v>
      </c>
      <c r="Q25" s="7"/>
      <c r="R25" s="7"/>
    </row>
    <row r="26" spans="1:18" ht="15.95" thickBot="1">
      <c r="A26" s="93">
        <f t="shared" si="0"/>
        <v>4.0154940703735882E-2</v>
      </c>
      <c r="B26" s="17" t="s">
        <v>68</v>
      </c>
      <c r="C26" s="44">
        <v>4604</v>
      </c>
      <c r="D26" s="48">
        <v>331</v>
      </c>
      <c r="E26" s="47">
        <v>137</v>
      </c>
      <c r="F26" s="46">
        <v>17</v>
      </c>
      <c r="G26" s="47">
        <v>25</v>
      </c>
      <c r="H26" s="44">
        <v>4442</v>
      </c>
      <c r="I26" s="47">
        <v>148</v>
      </c>
      <c r="J26" s="47">
        <v>932</v>
      </c>
      <c r="K26" s="47">
        <v>28</v>
      </c>
      <c r="L26" s="44">
        <v>30213</v>
      </c>
      <c r="M26" s="44">
        <v>6119</v>
      </c>
      <c r="N26" s="10">
        <f t="shared" si="1"/>
        <v>6.1902693310165076E-2</v>
      </c>
      <c r="O26" s="59">
        <f t="shared" si="3"/>
        <v>3.3318325078793336E-2</v>
      </c>
      <c r="P26" s="7">
        <f t="shared" si="2"/>
        <v>0.84567901234567899</v>
      </c>
      <c r="Q26" s="7"/>
      <c r="R26" s="7"/>
    </row>
    <row r="27" spans="1:18" ht="15.95" thickBot="1">
      <c r="A27" s="93">
        <f t="shared" si="0"/>
        <v>0.11487062164579606</v>
      </c>
      <c r="B27" s="17" t="s">
        <v>48</v>
      </c>
      <c r="C27" s="44">
        <v>4472</v>
      </c>
      <c r="D27" s="48">
        <v>282</v>
      </c>
      <c r="E27" s="47">
        <v>59</v>
      </c>
      <c r="F27" s="46">
        <v>6</v>
      </c>
      <c r="G27" s="47">
        <v>78</v>
      </c>
      <c r="H27" s="44">
        <v>4335</v>
      </c>
      <c r="I27" s="47">
        <v>87</v>
      </c>
      <c r="J27" s="47">
        <v>418</v>
      </c>
      <c r="K27" s="47">
        <v>6</v>
      </c>
      <c r="L27" s="44">
        <v>74170</v>
      </c>
      <c r="M27" s="44">
        <v>6926</v>
      </c>
      <c r="N27" s="10">
        <f t="shared" si="1"/>
        <v>3.2647584973166367E-2</v>
      </c>
      <c r="O27" s="59">
        <f t="shared" si="3"/>
        <v>2.0069204152249134E-2</v>
      </c>
      <c r="P27" s="7">
        <f t="shared" si="2"/>
        <v>0.43065693430656932</v>
      </c>
      <c r="Q27" s="7"/>
      <c r="R27" s="7"/>
    </row>
    <row r="28" spans="1:18" ht="15.95" thickBot="1">
      <c r="A28" s="93">
        <f t="shared" si="0"/>
        <v>2.9709891612593128E-2</v>
      </c>
      <c r="B28" s="17" t="s">
        <v>72</v>
      </c>
      <c r="C28" s="44">
        <v>4161</v>
      </c>
      <c r="D28" s="48">
        <v>424</v>
      </c>
      <c r="E28" s="47">
        <v>27</v>
      </c>
      <c r="F28" s="46">
        <v>5</v>
      </c>
      <c r="G28" s="47">
        <v>528</v>
      </c>
      <c r="H28" s="44">
        <v>3606</v>
      </c>
      <c r="I28" s="47">
        <v>38</v>
      </c>
      <c r="J28" s="47">
        <v>218</v>
      </c>
      <c r="K28" s="47">
        <v>1</v>
      </c>
      <c r="L28" s="44">
        <v>48613</v>
      </c>
      <c r="M28" s="44">
        <v>2543</v>
      </c>
      <c r="N28" s="10">
        <f t="shared" si="1"/>
        <v>1.5621244893054553E-2</v>
      </c>
      <c r="O28" s="59">
        <f t="shared" si="3"/>
        <v>1.0537992235163616E-2</v>
      </c>
      <c r="P28" s="7">
        <f t="shared" si="2"/>
        <v>4.8648648648648651E-2</v>
      </c>
      <c r="Q28" s="7"/>
      <c r="R28" s="7"/>
    </row>
    <row r="29" spans="1:18" ht="15.95" thickBot="1">
      <c r="A29" s="93">
        <f t="shared" si="0"/>
        <v>8.6786931567328918E-2</v>
      </c>
      <c r="B29" s="17" t="s">
        <v>54</v>
      </c>
      <c r="C29" s="44">
        <v>4077</v>
      </c>
      <c r="D29" s="48">
        <v>320</v>
      </c>
      <c r="E29" s="47">
        <v>161</v>
      </c>
      <c r="F29" s="46">
        <v>22</v>
      </c>
      <c r="G29" s="44">
        <v>1283</v>
      </c>
      <c r="H29" s="44">
        <v>2633</v>
      </c>
      <c r="I29" s="47">
        <v>142</v>
      </c>
      <c r="J29" s="47">
        <v>704</v>
      </c>
      <c r="K29" s="47">
        <v>28</v>
      </c>
      <c r="L29" s="44">
        <v>45270</v>
      </c>
      <c r="M29" s="44">
        <v>7816</v>
      </c>
      <c r="N29" s="10">
        <f t="shared" si="1"/>
        <v>7.4319352465047825E-2</v>
      </c>
      <c r="O29" s="59">
        <f t="shared" si="3"/>
        <v>5.3930877326243826E-2</v>
      </c>
      <c r="P29" s="7">
        <f t="shared" si="2"/>
        <v>0.11149584487534626</v>
      </c>
      <c r="Q29" s="7"/>
      <c r="R29" s="7"/>
    </row>
    <row r="30" spans="1:18" ht="15.95" thickBot="1">
      <c r="A30" s="93">
        <f t="shared" si="0"/>
        <v>3.8711697270471461E-2</v>
      </c>
      <c r="B30" s="17" t="s">
        <v>64</v>
      </c>
      <c r="C30" s="44">
        <v>3627</v>
      </c>
      <c r="D30" s="48">
        <v>244</v>
      </c>
      <c r="E30" s="47">
        <v>79</v>
      </c>
      <c r="F30" s="46">
        <v>8</v>
      </c>
      <c r="G30" s="47">
        <v>116</v>
      </c>
      <c r="H30" s="44">
        <v>3432</v>
      </c>
      <c r="I30" s="47">
        <v>50</v>
      </c>
      <c r="J30" s="47">
        <v>96</v>
      </c>
      <c r="K30" s="47">
        <v>2</v>
      </c>
      <c r="L30" s="44">
        <v>72901</v>
      </c>
      <c r="M30" s="44">
        <v>1926</v>
      </c>
      <c r="N30" s="10">
        <f t="shared" si="1"/>
        <v>3.556658395368073E-2</v>
      </c>
      <c r="O30" s="59">
        <f t="shared" si="3"/>
        <v>1.4568764568764568E-2</v>
      </c>
      <c r="P30" s="7">
        <f t="shared" si="2"/>
        <v>0.40512820512820513</v>
      </c>
      <c r="Q30" s="7"/>
      <c r="R30" s="7"/>
    </row>
    <row r="31" spans="1:18" ht="15.95" thickBot="1">
      <c r="A31" s="93">
        <f t="shared" si="0"/>
        <v>1.8740269028508165E-2</v>
      </c>
      <c r="B31" s="17" t="s">
        <v>80</v>
      </c>
      <c r="C31" s="44">
        <v>3613</v>
      </c>
      <c r="D31" s="48">
        <v>430</v>
      </c>
      <c r="E31" s="47">
        <v>146</v>
      </c>
      <c r="F31" s="46">
        <v>13</v>
      </c>
      <c r="G31" s="47">
        <v>329</v>
      </c>
      <c r="H31" s="44">
        <v>3138</v>
      </c>
      <c r="I31" s="47">
        <v>119</v>
      </c>
      <c r="J31" s="47">
        <v>188</v>
      </c>
      <c r="K31" s="47">
        <v>8</v>
      </c>
      <c r="L31" s="44">
        <v>36092</v>
      </c>
      <c r="M31" s="44">
        <v>1876</v>
      </c>
      <c r="N31" s="10">
        <f t="shared" si="1"/>
        <v>7.3346249654027126E-2</v>
      </c>
      <c r="O31" s="59">
        <f t="shared" si="3"/>
        <v>3.7922243467176549E-2</v>
      </c>
      <c r="P31" s="7">
        <f t="shared" si="2"/>
        <v>0.30736842105263157</v>
      </c>
      <c r="Q31" s="7"/>
      <c r="R31" s="7"/>
    </row>
    <row r="32" spans="1:18" ht="15.95" thickBot="1">
      <c r="A32" s="93">
        <f t="shared" si="0"/>
        <v>2.7299531772575249E-3</v>
      </c>
      <c r="B32" s="17" t="s">
        <v>113</v>
      </c>
      <c r="C32" s="44">
        <v>3588</v>
      </c>
      <c r="D32" s="48">
        <v>529</v>
      </c>
      <c r="E32" s="47">
        <v>99</v>
      </c>
      <c r="F32" s="46">
        <v>13</v>
      </c>
      <c r="G32" s="47">
        <v>229</v>
      </c>
      <c r="H32" s="44">
        <v>3260</v>
      </c>
      <c r="I32" s="47"/>
      <c r="J32" s="47">
        <v>3</v>
      </c>
      <c r="K32" s="47">
        <v>7.0000000000000007E-2</v>
      </c>
      <c r="L32" s="44">
        <v>116608</v>
      </c>
      <c r="M32" s="47">
        <v>84</v>
      </c>
      <c r="N32" s="10">
        <f t="shared" si="1"/>
        <v>2.7591973244147156E-2</v>
      </c>
      <c r="O32" s="59">
        <f t="shared" si="3"/>
        <v>0</v>
      </c>
      <c r="P32" s="7">
        <f t="shared" si="2"/>
        <v>0.30182926829268292</v>
      </c>
      <c r="Q32" s="7"/>
      <c r="R32" s="7"/>
    </row>
    <row r="33" spans="1:18" ht="15.95" thickBot="1">
      <c r="A33" s="93">
        <f t="shared" si="0"/>
        <v>2.180339936836061E-2</v>
      </c>
      <c r="B33" s="17" t="s">
        <v>76</v>
      </c>
      <c r="C33" s="44">
        <v>3483</v>
      </c>
      <c r="D33" s="48">
        <v>150</v>
      </c>
      <c r="E33" s="47">
        <v>57</v>
      </c>
      <c r="F33" s="46">
        <v>4</v>
      </c>
      <c r="G33" s="47">
        <v>915</v>
      </c>
      <c r="H33" s="44">
        <v>2511</v>
      </c>
      <c r="I33" s="47">
        <v>99</v>
      </c>
      <c r="J33" s="47">
        <v>108</v>
      </c>
      <c r="K33" s="47">
        <v>2</v>
      </c>
      <c r="L33" s="44">
        <v>49570</v>
      </c>
      <c r="M33" s="44">
        <v>1532</v>
      </c>
      <c r="N33" s="10">
        <f t="shared" si="1"/>
        <v>4.4788975021533159E-2</v>
      </c>
      <c r="O33" s="59">
        <f t="shared" si="3"/>
        <v>3.9426523297491037E-2</v>
      </c>
      <c r="P33" s="7">
        <f t="shared" si="2"/>
        <v>5.8641975308641972E-2</v>
      </c>
      <c r="Q33" s="7"/>
      <c r="R33" s="7"/>
    </row>
    <row r="34" spans="1:18" ht="15.95" thickBot="1">
      <c r="A34" s="93">
        <f t="shared" si="0"/>
        <v>2.0920834054834053E-3</v>
      </c>
      <c r="B34" s="17" t="s">
        <v>115</v>
      </c>
      <c r="C34" s="44">
        <v>3465</v>
      </c>
      <c r="D34" s="48">
        <v>97</v>
      </c>
      <c r="E34" s="47">
        <v>172</v>
      </c>
      <c r="F34" s="46">
        <v>27</v>
      </c>
      <c r="G34" s="47">
        <v>100</v>
      </c>
      <c r="H34" s="44">
        <v>3193</v>
      </c>
      <c r="I34" s="47">
        <v>100</v>
      </c>
      <c r="J34" s="47">
        <v>196</v>
      </c>
      <c r="K34" s="47">
        <v>10</v>
      </c>
      <c r="L34" s="44">
        <v>11309</v>
      </c>
      <c r="M34" s="47">
        <v>641</v>
      </c>
      <c r="N34" s="10">
        <f t="shared" si="1"/>
        <v>7.8499278499278499E-2</v>
      </c>
      <c r="O34" s="59">
        <f t="shared" si="3"/>
        <v>3.1318509238960228E-2</v>
      </c>
      <c r="P34" s="7">
        <f t="shared" si="2"/>
        <v>0.63235294117647056</v>
      </c>
      <c r="Q34" s="7"/>
      <c r="R34" s="7"/>
    </row>
    <row r="35" spans="1:18" ht="15.95" thickBot="1">
      <c r="A35" s="93">
        <f t="shared" si="0"/>
        <v>4.6310920675374321E-3</v>
      </c>
      <c r="B35" s="17" t="s">
        <v>105</v>
      </c>
      <c r="C35" s="44">
        <v>3139</v>
      </c>
      <c r="D35" s="48">
        <v>204</v>
      </c>
      <c r="E35" s="47">
        <v>77</v>
      </c>
      <c r="F35" s="46">
        <v>8</v>
      </c>
      <c r="G35" s="47">
        <v>514</v>
      </c>
      <c r="H35" s="44">
        <v>2548</v>
      </c>
      <c r="I35" s="47">
        <v>64</v>
      </c>
      <c r="J35" s="47">
        <v>25</v>
      </c>
      <c r="K35" s="47">
        <v>0.6</v>
      </c>
      <c r="L35" s="44">
        <v>42882</v>
      </c>
      <c r="M35" s="47">
        <v>339</v>
      </c>
      <c r="N35" s="10">
        <f t="shared" si="1"/>
        <v>4.4918763937559732E-2</v>
      </c>
      <c r="O35" s="59">
        <f t="shared" si="3"/>
        <v>2.5117739403453691E-2</v>
      </c>
      <c r="P35" s="7">
        <f t="shared" si="2"/>
        <v>0.13028764805414553</v>
      </c>
      <c r="Q35" s="7"/>
      <c r="R35" s="7"/>
    </row>
    <row r="36" spans="1:18" ht="15.95" thickBot="1">
      <c r="A36" s="93">
        <f t="shared" si="0"/>
        <v>8.9366515837104081E-5</v>
      </c>
      <c r="B36" s="17" t="s">
        <v>126</v>
      </c>
      <c r="C36" s="44">
        <v>3094</v>
      </c>
      <c r="D36" s="48">
        <v>76</v>
      </c>
      <c r="E36" s="47">
        <v>144</v>
      </c>
      <c r="F36" s="46">
        <v>8</v>
      </c>
      <c r="G36" s="47">
        <v>57</v>
      </c>
      <c r="H36" s="44">
        <v>2893</v>
      </c>
      <c r="I36" s="47">
        <v>1</v>
      </c>
      <c r="J36" s="47">
        <v>28</v>
      </c>
      <c r="K36" s="47">
        <v>1</v>
      </c>
      <c r="L36" s="44">
        <v>5530</v>
      </c>
      <c r="M36" s="47">
        <v>50</v>
      </c>
      <c r="N36" s="10">
        <f t="shared" si="1"/>
        <v>4.6864899806076277E-2</v>
      </c>
      <c r="O36" s="59">
        <f t="shared" si="3"/>
        <v>3.4566194262011752E-4</v>
      </c>
      <c r="P36" s="7">
        <f t="shared" si="2"/>
        <v>0.71641791044776115</v>
      </c>
      <c r="Q36" s="7"/>
      <c r="R36" s="7"/>
    </row>
    <row r="37" spans="1:18" ht="15.95" thickBot="1">
      <c r="A37" s="93">
        <f t="shared" si="0"/>
        <v>1.4734549325762952E-3</v>
      </c>
      <c r="B37" s="17" t="s">
        <v>120</v>
      </c>
      <c r="C37" s="44">
        <v>2818</v>
      </c>
      <c r="D37" s="48">
        <v>132</v>
      </c>
      <c r="E37" s="47">
        <v>41</v>
      </c>
      <c r="F37" s="46">
        <v>1</v>
      </c>
      <c r="G37" s="47">
        <v>131</v>
      </c>
      <c r="H37" s="44">
        <v>2646</v>
      </c>
      <c r="I37" s="47">
        <v>13</v>
      </c>
      <c r="J37" s="47">
        <v>13</v>
      </c>
      <c r="K37" s="47">
        <v>0.2</v>
      </c>
      <c r="L37" s="44">
        <v>30308</v>
      </c>
      <c r="M37" s="47">
        <v>137</v>
      </c>
      <c r="N37" s="10">
        <f t="shared" si="1"/>
        <v>1.9162526614620298E-2</v>
      </c>
      <c r="O37" s="59">
        <f t="shared" si="3"/>
        <v>4.9130763416477706E-3</v>
      </c>
      <c r="P37" s="7">
        <f t="shared" si="2"/>
        <v>0.23837209302325582</v>
      </c>
      <c r="Q37" s="7"/>
      <c r="R37" s="7"/>
    </row>
    <row r="38" spans="1:18" ht="15.95" thickBot="1">
      <c r="A38" s="93">
        <f t="shared" si="0"/>
        <v>0.30411825430560641</v>
      </c>
      <c r="B38" s="17" t="s">
        <v>33</v>
      </c>
      <c r="C38" s="44">
        <v>2729</v>
      </c>
      <c r="D38" s="48">
        <v>117</v>
      </c>
      <c r="E38" s="47">
        <v>31</v>
      </c>
      <c r="F38" s="47"/>
      <c r="G38" s="47">
        <v>500</v>
      </c>
      <c r="H38" s="44">
        <v>2198</v>
      </c>
      <c r="I38" s="47">
        <v>35</v>
      </c>
      <c r="J38" s="44">
        <v>4360</v>
      </c>
      <c r="K38" s="47">
        <v>50</v>
      </c>
      <c r="L38" s="44">
        <v>22793</v>
      </c>
      <c r="M38" s="44">
        <v>36412</v>
      </c>
      <c r="N38" s="10">
        <f t="shared" si="1"/>
        <v>2.4184683034078416E-2</v>
      </c>
      <c r="O38" s="59">
        <f t="shared" si="3"/>
        <v>1.5923566878980892E-2</v>
      </c>
      <c r="P38" s="7">
        <f t="shared" si="2"/>
        <v>5.8380414312617701E-2</v>
      </c>
      <c r="Q38" s="7"/>
      <c r="R38" s="7"/>
    </row>
    <row r="39" spans="1:18" ht="15.95" thickBot="1">
      <c r="A39" s="93">
        <f t="shared" si="0"/>
        <v>0</v>
      </c>
      <c r="B39" s="17" t="s">
        <v>148</v>
      </c>
      <c r="C39" s="44">
        <v>2179</v>
      </c>
      <c r="D39" s="48">
        <v>140</v>
      </c>
      <c r="E39" s="47">
        <v>29</v>
      </c>
      <c r="F39" s="46">
        <v>4</v>
      </c>
      <c r="G39" s="47">
        <v>420</v>
      </c>
      <c r="H39" s="44">
        <v>1730</v>
      </c>
      <c r="I39" s="47">
        <v>41</v>
      </c>
      <c r="J39" s="47">
        <v>63</v>
      </c>
      <c r="K39" s="47">
        <v>0.8</v>
      </c>
      <c r="L39" s="47"/>
      <c r="M39" s="47"/>
      <c r="N39" s="10">
        <f t="shared" si="1"/>
        <v>3.2124827902707667E-2</v>
      </c>
      <c r="O39" s="59">
        <f t="shared" si="3"/>
        <v>2.3699421965317918E-2</v>
      </c>
      <c r="P39" s="7">
        <f t="shared" si="2"/>
        <v>6.4587973273942098E-2</v>
      </c>
      <c r="Q39" s="7"/>
      <c r="R39" s="7"/>
    </row>
    <row r="40" spans="1:18" ht="15.95" thickBot="1">
      <c r="A40" s="93">
        <f t="shared" si="0"/>
        <v>1.0945697896749522E-4</v>
      </c>
      <c r="B40" s="17" t="s">
        <v>146</v>
      </c>
      <c r="C40" s="44">
        <v>2092</v>
      </c>
      <c r="D40" s="48">
        <v>106</v>
      </c>
      <c r="E40" s="47">
        <v>191</v>
      </c>
      <c r="F40" s="46">
        <v>10</v>
      </c>
      <c r="G40" s="47">
        <v>150</v>
      </c>
      <c r="H40" s="44">
        <v>1751</v>
      </c>
      <c r="I40" s="47"/>
      <c r="J40" s="47">
        <v>8</v>
      </c>
      <c r="K40" s="47">
        <v>0.7</v>
      </c>
      <c r="L40" s="44">
        <v>7896</v>
      </c>
      <c r="M40" s="47">
        <v>29</v>
      </c>
      <c r="N40" s="10">
        <f t="shared" si="1"/>
        <v>9.1300191204588904E-2</v>
      </c>
      <c r="O40" s="59">
        <f t="shared" si="3"/>
        <v>0</v>
      </c>
      <c r="P40" s="7">
        <f t="shared" si="2"/>
        <v>0.56011730205278587</v>
      </c>
      <c r="Q40" s="7"/>
      <c r="R40" s="7"/>
    </row>
    <row r="41" spans="1:18" ht="15.95" thickBot="1">
      <c r="A41" s="93">
        <f t="shared" si="0"/>
        <v>3.8818534107402033E-3</v>
      </c>
      <c r="B41" s="17" t="s">
        <v>109</v>
      </c>
      <c r="C41" s="44">
        <v>2067</v>
      </c>
      <c r="D41" s="48">
        <v>89</v>
      </c>
      <c r="E41" s="47">
        <v>20</v>
      </c>
      <c r="F41" s="46">
        <v>1</v>
      </c>
      <c r="G41" s="47">
        <v>674</v>
      </c>
      <c r="H41" s="44">
        <v>1373</v>
      </c>
      <c r="I41" s="47">
        <v>23</v>
      </c>
      <c r="J41" s="47">
        <v>30</v>
      </c>
      <c r="K41" s="47">
        <v>0.3</v>
      </c>
      <c r="L41" s="44">
        <v>23669</v>
      </c>
      <c r="M41" s="47">
        <v>339</v>
      </c>
      <c r="N41" s="10">
        <f t="shared" si="1"/>
        <v>2.0803096274794389E-2</v>
      </c>
      <c r="O41" s="59">
        <f t="shared" si="3"/>
        <v>1.6751638747268753E-2</v>
      </c>
      <c r="P41" s="7">
        <f t="shared" si="2"/>
        <v>2.8818443804034581E-2</v>
      </c>
      <c r="Q41" s="7"/>
      <c r="R41" s="7"/>
    </row>
    <row r="42" spans="1:18" ht="15.95" thickBot="1">
      <c r="A42" s="93">
        <f t="shared" si="0"/>
        <v>8.0651434643995754E-2</v>
      </c>
      <c r="B42" s="17" t="s">
        <v>55</v>
      </c>
      <c r="C42" s="44">
        <v>1882</v>
      </c>
      <c r="D42" s="48">
        <v>267</v>
      </c>
      <c r="E42" s="47">
        <v>25</v>
      </c>
      <c r="F42" s="46">
        <v>5</v>
      </c>
      <c r="G42" s="47">
        <v>300</v>
      </c>
      <c r="H42" s="44">
        <v>1557</v>
      </c>
      <c r="I42" s="47">
        <v>72</v>
      </c>
      <c r="J42" s="47">
        <v>340</v>
      </c>
      <c r="K42" s="47">
        <v>5</v>
      </c>
      <c r="L42" s="44">
        <v>29000</v>
      </c>
      <c r="M42" s="44">
        <v>5234</v>
      </c>
      <c r="N42" s="10">
        <f t="shared" si="1"/>
        <v>5.1540913921360253E-2</v>
      </c>
      <c r="O42" s="59">
        <f t="shared" si="3"/>
        <v>4.6242774566473986E-2</v>
      </c>
      <c r="P42" s="7">
        <f t="shared" si="2"/>
        <v>7.6923076923076927E-2</v>
      </c>
      <c r="Q42" s="7"/>
      <c r="R42" s="7"/>
    </row>
    <row r="43" spans="1:18" ht="15.95" thickBot="1">
      <c r="A43" s="93">
        <f t="shared" si="0"/>
        <v>6.9217656857301496E-3</v>
      </c>
      <c r="B43" s="17" t="s">
        <v>91</v>
      </c>
      <c r="C43" s="44">
        <v>1801</v>
      </c>
      <c r="D43" s="48">
        <v>128</v>
      </c>
      <c r="E43" s="47">
        <v>46</v>
      </c>
      <c r="F43" s="46">
        <v>5</v>
      </c>
      <c r="G43" s="47">
        <v>13</v>
      </c>
      <c r="H43" s="44">
        <v>1742</v>
      </c>
      <c r="I43" s="47">
        <v>50</v>
      </c>
      <c r="J43" s="47">
        <v>417</v>
      </c>
      <c r="K43" s="47">
        <v>11</v>
      </c>
      <c r="L43" s="44">
        <v>7333</v>
      </c>
      <c r="M43" s="44">
        <v>1700</v>
      </c>
      <c r="N43" s="10">
        <f t="shared" si="1"/>
        <v>5.3303720155469185E-2</v>
      </c>
      <c r="O43" s="59">
        <f t="shared" si="3"/>
        <v>2.8702640642939151E-2</v>
      </c>
      <c r="P43" s="7">
        <f t="shared" si="2"/>
        <v>0.77966101694915257</v>
      </c>
      <c r="Q43" s="7"/>
      <c r="R43" s="7"/>
    </row>
    <row r="44" spans="1:18" ht="15.95" thickBot="1">
      <c r="A44" s="93">
        <f t="shared" si="0"/>
        <v>5.5280532646048109E-3</v>
      </c>
      <c r="B44" s="17" t="s">
        <v>106</v>
      </c>
      <c r="C44" s="44">
        <v>1746</v>
      </c>
      <c r="D44" s="48">
        <v>151</v>
      </c>
      <c r="E44" s="47">
        <v>73</v>
      </c>
      <c r="F44" s="46">
        <v>12</v>
      </c>
      <c r="G44" s="47">
        <v>914</v>
      </c>
      <c r="H44" s="47">
        <v>759</v>
      </c>
      <c r="I44" s="47">
        <v>88</v>
      </c>
      <c r="J44" s="47">
        <v>53</v>
      </c>
      <c r="K44" s="47">
        <v>2</v>
      </c>
      <c r="L44" s="44">
        <v>17841</v>
      </c>
      <c r="M44" s="47">
        <v>541</v>
      </c>
      <c r="N44" s="10">
        <f t="shared" si="1"/>
        <v>9.2210767468499433E-2</v>
      </c>
      <c r="O44" s="59">
        <f t="shared" si="3"/>
        <v>0.11594202898550725</v>
      </c>
      <c r="P44" s="7">
        <f t="shared" si="2"/>
        <v>7.3961499493414393E-2</v>
      </c>
      <c r="Q44" s="7"/>
      <c r="R44" s="7"/>
    </row>
    <row r="45" spans="1:18" ht="15.95" thickBot="1">
      <c r="A45" s="93">
        <f t="shared" si="0"/>
        <v>1.1324028436018956E-3</v>
      </c>
      <c r="B45" s="17" t="s">
        <v>129</v>
      </c>
      <c r="C45" s="44">
        <v>1688</v>
      </c>
      <c r="D45" s="48">
        <v>178</v>
      </c>
      <c r="E45" s="47">
        <v>60</v>
      </c>
      <c r="F45" s="46">
        <v>10</v>
      </c>
      <c r="G45" s="47">
        <v>633</v>
      </c>
      <c r="H45" s="47">
        <v>995</v>
      </c>
      <c r="I45" s="47">
        <v>1</v>
      </c>
      <c r="J45" s="47">
        <v>13</v>
      </c>
      <c r="K45" s="47">
        <v>0.5</v>
      </c>
      <c r="L45" s="44">
        <v>15668</v>
      </c>
      <c r="M45" s="47">
        <v>122</v>
      </c>
      <c r="N45" s="10">
        <f t="shared" si="1"/>
        <v>3.6137440758293837E-2</v>
      </c>
      <c r="O45" s="59">
        <f t="shared" si="3"/>
        <v>1.0050251256281408E-3</v>
      </c>
      <c r="P45" s="7">
        <f t="shared" si="2"/>
        <v>8.6580086580086577E-2</v>
      </c>
      <c r="Q45" s="7"/>
      <c r="R45" s="7"/>
    </row>
    <row r="46" spans="1:18" ht="15.95" thickBot="1">
      <c r="A46" s="93">
        <f t="shared" si="0"/>
        <v>2.8874393903167959E-2</v>
      </c>
      <c r="B46" s="17" t="s">
        <v>69</v>
      </c>
      <c r="C46" s="44">
        <v>1673</v>
      </c>
      <c r="D46" s="48">
        <v>60</v>
      </c>
      <c r="E46" s="47">
        <v>68</v>
      </c>
      <c r="F46" s="46">
        <v>5</v>
      </c>
      <c r="G46" s="47">
        <v>78</v>
      </c>
      <c r="H46" s="44">
        <v>1527</v>
      </c>
      <c r="I46" s="47">
        <v>92</v>
      </c>
      <c r="J46" s="47">
        <v>161</v>
      </c>
      <c r="K46" s="47">
        <v>7</v>
      </c>
      <c r="L46" s="44">
        <v>22437</v>
      </c>
      <c r="M46" s="44">
        <v>2153</v>
      </c>
      <c r="N46" s="10">
        <f t="shared" si="1"/>
        <v>9.5636580992229533E-2</v>
      </c>
      <c r="O46" s="59">
        <f t="shared" si="3"/>
        <v>6.0248853962017027E-2</v>
      </c>
      <c r="P46" s="7">
        <f t="shared" si="2"/>
        <v>0.46575342465753422</v>
      </c>
      <c r="Q46" s="7"/>
      <c r="R46" s="7"/>
    </row>
    <row r="47" spans="1:18" ht="15.95" thickBot="1">
      <c r="A47" s="93">
        <f t="shared" si="0"/>
        <v>2.8891213054187195E-3</v>
      </c>
      <c r="B47" s="17" t="s">
        <v>111</v>
      </c>
      <c r="C47" s="44">
        <v>1624</v>
      </c>
      <c r="D47" s="48">
        <v>148</v>
      </c>
      <c r="E47" s="47">
        <v>44</v>
      </c>
      <c r="F47" s="46">
        <v>5</v>
      </c>
      <c r="G47" s="47">
        <v>54</v>
      </c>
      <c r="H47" s="44">
        <v>1526</v>
      </c>
      <c r="I47" s="47">
        <v>89</v>
      </c>
      <c r="J47" s="47">
        <v>186</v>
      </c>
      <c r="K47" s="47">
        <v>5</v>
      </c>
      <c r="L47" s="44">
        <v>6401</v>
      </c>
      <c r="M47" s="47">
        <v>733</v>
      </c>
      <c r="N47" s="10">
        <f t="shared" si="1"/>
        <v>8.1896551724137928E-2</v>
      </c>
      <c r="O47" s="59">
        <f t="shared" si="3"/>
        <v>5.8322411533420708E-2</v>
      </c>
      <c r="P47" s="7">
        <f t="shared" si="2"/>
        <v>0.44897959183673469</v>
      </c>
      <c r="Q47" s="7"/>
      <c r="R47" s="7"/>
    </row>
    <row r="48" spans="1:18" ht="15.95" thickBot="1">
      <c r="A48" s="93">
        <f t="shared" si="0"/>
        <v>3.0932954574132494E-2</v>
      </c>
      <c r="B48" s="17" t="s">
        <v>70</v>
      </c>
      <c r="C48" s="44">
        <v>1585</v>
      </c>
      <c r="D48" s="48">
        <v>80</v>
      </c>
      <c r="E48" s="47">
        <v>9</v>
      </c>
      <c r="F48" s="47"/>
      <c r="G48" s="47">
        <v>95</v>
      </c>
      <c r="H48" s="44">
        <v>1481</v>
      </c>
      <c r="I48" s="47">
        <v>7</v>
      </c>
      <c r="J48" s="47">
        <v>27</v>
      </c>
      <c r="K48" s="47">
        <v>0.2</v>
      </c>
      <c r="L48" s="44">
        <v>53937</v>
      </c>
      <c r="M48" s="47">
        <v>909</v>
      </c>
      <c r="N48" s="10">
        <f t="shared" si="1"/>
        <v>1.0094637223974764E-2</v>
      </c>
      <c r="O48" s="59">
        <f t="shared" si="3"/>
        <v>4.7265361242403783E-3</v>
      </c>
      <c r="P48" s="7">
        <f t="shared" si="2"/>
        <v>8.6538461538461536E-2</v>
      </c>
      <c r="Q48" s="7"/>
      <c r="R48" s="7"/>
    </row>
    <row r="49" spans="1:18" ht="29.45" thickBot="1">
      <c r="A49" s="93">
        <f t="shared" si="0"/>
        <v>1.206019011406844E-3</v>
      </c>
      <c r="B49" s="17" t="s">
        <v>124</v>
      </c>
      <c r="C49" s="44">
        <v>1578</v>
      </c>
      <c r="D49" s="48">
        <v>90</v>
      </c>
      <c r="E49" s="47">
        <v>77</v>
      </c>
      <c r="F49" s="46">
        <v>9</v>
      </c>
      <c r="G49" s="47">
        <v>17</v>
      </c>
      <c r="H49" s="44">
        <v>1484</v>
      </c>
      <c r="I49" s="47">
        <v>147</v>
      </c>
      <c r="J49" s="47">
        <v>145</v>
      </c>
      <c r="K49" s="47">
        <v>7</v>
      </c>
      <c r="L49" s="44">
        <v>4542</v>
      </c>
      <c r="M49" s="47">
        <v>419</v>
      </c>
      <c r="N49" s="10">
        <f t="shared" si="1"/>
        <v>0.14195183776932827</v>
      </c>
      <c r="O49" s="59">
        <f t="shared" si="3"/>
        <v>9.9056603773584911E-2</v>
      </c>
      <c r="P49" s="7">
        <f t="shared" si="2"/>
        <v>0.81914893617021278</v>
      </c>
      <c r="Q49" s="7"/>
      <c r="R49" s="7"/>
    </row>
    <row r="50" spans="1:18" ht="15.95" thickBot="1">
      <c r="A50" s="93">
        <f t="shared" si="0"/>
        <v>3.251614617940199</v>
      </c>
      <c r="B50" s="17" t="s">
        <v>16</v>
      </c>
      <c r="C50" s="44">
        <v>1505</v>
      </c>
      <c r="D50" s="48">
        <v>241</v>
      </c>
      <c r="E50" s="47">
        <v>10</v>
      </c>
      <c r="F50" s="46">
        <v>1</v>
      </c>
      <c r="G50" s="47">
        <v>125</v>
      </c>
      <c r="H50" s="44">
        <v>1370</v>
      </c>
      <c r="I50" s="47">
        <v>2</v>
      </c>
      <c r="J50" s="47">
        <v>152</v>
      </c>
      <c r="K50" s="47">
        <v>1</v>
      </c>
      <c r="L50" s="44">
        <v>220000</v>
      </c>
      <c r="M50" s="44">
        <v>22244</v>
      </c>
      <c r="N50" s="10">
        <f t="shared" si="1"/>
        <v>7.9734219269102981E-3</v>
      </c>
      <c r="O50" s="59">
        <f t="shared" si="3"/>
        <v>1.4598540145985401E-3</v>
      </c>
      <c r="P50" s="7">
        <f t="shared" si="2"/>
        <v>7.407407407407407E-2</v>
      </c>
      <c r="Q50" s="7"/>
      <c r="R50" s="7"/>
    </row>
    <row r="51" spans="1:18" ht="15.95" thickBot="1">
      <c r="A51" s="93">
        <f t="shared" si="0"/>
        <v>1.0997546519641627E-3</v>
      </c>
      <c r="B51" s="17" t="s">
        <v>127</v>
      </c>
      <c r="C51" s="44">
        <v>1451</v>
      </c>
      <c r="D51" s="48">
        <v>98</v>
      </c>
      <c r="E51" s="47">
        <v>43</v>
      </c>
      <c r="F51" s="46">
        <v>1</v>
      </c>
      <c r="G51" s="47">
        <v>279</v>
      </c>
      <c r="H51" s="44">
        <v>1129</v>
      </c>
      <c r="I51" s="47"/>
      <c r="J51" s="47">
        <v>32</v>
      </c>
      <c r="K51" s="47">
        <v>1</v>
      </c>
      <c r="L51" s="44">
        <v>8488</v>
      </c>
      <c r="M51" s="47">
        <v>188</v>
      </c>
      <c r="N51" s="10">
        <f t="shared" si="1"/>
        <v>2.9634734665747762E-2</v>
      </c>
      <c r="O51" s="59">
        <f t="shared" si="3"/>
        <v>0</v>
      </c>
      <c r="P51" s="7">
        <f t="shared" si="2"/>
        <v>0.13354037267080746</v>
      </c>
      <c r="Q51" s="7"/>
      <c r="R51" s="7"/>
    </row>
    <row r="52" spans="1:18" ht="15.95" thickBot="1">
      <c r="A52" s="93">
        <f t="shared" si="0"/>
        <v>1.1557407480592803</v>
      </c>
      <c r="B52" s="17" t="s">
        <v>20</v>
      </c>
      <c r="C52" s="44">
        <v>1417</v>
      </c>
      <c r="D52" s="48">
        <v>53</v>
      </c>
      <c r="E52" s="47">
        <v>4</v>
      </c>
      <c r="F52" s="47"/>
      <c r="G52" s="47">
        <v>396</v>
      </c>
      <c r="H52" s="44">
        <v>1017</v>
      </c>
      <c r="I52" s="47">
        <v>12</v>
      </c>
      <c r="J52" s="44">
        <v>4152</v>
      </c>
      <c r="K52" s="47">
        <v>12</v>
      </c>
      <c r="L52" s="44">
        <v>23640</v>
      </c>
      <c r="M52" s="44">
        <v>69276</v>
      </c>
      <c r="N52" s="10">
        <f t="shared" si="1"/>
        <v>1.1291460832745237E-2</v>
      </c>
      <c r="O52" s="59">
        <f t="shared" si="3"/>
        <v>1.1799410029498525E-2</v>
      </c>
      <c r="P52" s="7">
        <f t="shared" si="2"/>
        <v>0.01</v>
      </c>
      <c r="Q52" s="7"/>
      <c r="R52" s="7"/>
    </row>
    <row r="53" spans="1:18" ht="15.95" thickBot="1">
      <c r="A53" s="93">
        <f t="shared" si="0"/>
        <v>7.8570384068278806E-3</v>
      </c>
      <c r="B53" s="17" t="s">
        <v>98</v>
      </c>
      <c r="C53" s="44">
        <v>1406</v>
      </c>
      <c r="D53" s="48">
        <v>139</v>
      </c>
      <c r="E53" s="47">
        <v>32</v>
      </c>
      <c r="F53" s="46">
        <v>7</v>
      </c>
      <c r="G53" s="47">
        <v>85</v>
      </c>
      <c r="H53" s="44">
        <v>1289</v>
      </c>
      <c r="I53" s="47">
        <v>50</v>
      </c>
      <c r="J53" s="47">
        <v>28</v>
      </c>
      <c r="K53" s="47">
        <v>0.6</v>
      </c>
      <c r="L53" s="44">
        <v>23706</v>
      </c>
      <c r="M53" s="47">
        <v>466</v>
      </c>
      <c r="N53" s="10">
        <f t="shared" si="1"/>
        <v>5.8321479374110953E-2</v>
      </c>
      <c r="O53" s="59">
        <f t="shared" si="3"/>
        <v>3.8789759503491075E-2</v>
      </c>
      <c r="P53" s="7">
        <f t="shared" si="2"/>
        <v>0.27350427350427353</v>
      </c>
      <c r="Q53" s="7"/>
      <c r="R53" s="7"/>
    </row>
    <row r="54" spans="1:18" ht="15.95" thickBot="1">
      <c r="A54" s="93">
        <f t="shared" si="0"/>
        <v>0.26742384150943393</v>
      </c>
      <c r="B54" s="17" t="s">
        <v>35</v>
      </c>
      <c r="C54" s="44">
        <v>1325</v>
      </c>
      <c r="D54" s="48">
        <v>250</v>
      </c>
      <c r="E54" s="47">
        <v>3</v>
      </c>
      <c r="F54" s="47"/>
      <c r="G54" s="47">
        <v>109</v>
      </c>
      <c r="H54" s="44">
        <v>1213</v>
      </c>
      <c r="I54" s="47">
        <v>37</v>
      </c>
      <c r="J54" s="47">
        <v>460</v>
      </c>
      <c r="K54" s="47">
        <v>1</v>
      </c>
      <c r="L54" s="44">
        <v>31951</v>
      </c>
      <c r="M54" s="44">
        <v>11090</v>
      </c>
      <c r="N54" s="10">
        <f t="shared" si="1"/>
        <v>3.0188679245283019E-2</v>
      </c>
      <c r="O54" s="59">
        <f t="shared" si="3"/>
        <v>3.0502885408079144E-2</v>
      </c>
      <c r="P54" s="7">
        <f t="shared" si="2"/>
        <v>2.6785714285714284E-2</v>
      </c>
      <c r="Q54" s="7"/>
      <c r="R54" s="7"/>
    </row>
    <row r="55" spans="1:18" ht="15.95" thickBot="1">
      <c r="A55" s="93">
        <f t="shared" si="0"/>
        <v>2.0674900079936052E-4</v>
      </c>
      <c r="B55" s="17" t="s">
        <v>143</v>
      </c>
      <c r="C55" s="44">
        <v>1251</v>
      </c>
      <c r="D55" s="48">
        <v>80</v>
      </c>
      <c r="E55" s="47">
        <v>130</v>
      </c>
      <c r="F55" s="46">
        <v>25</v>
      </c>
      <c r="G55" s="47">
        <v>90</v>
      </c>
      <c r="H55" s="44">
        <v>1031</v>
      </c>
      <c r="I55" s="47"/>
      <c r="J55" s="47">
        <v>29</v>
      </c>
      <c r="K55" s="47">
        <v>3</v>
      </c>
      <c r="L55" s="44">
        <v>3359</v>
      </c>
      <c r="M55" s="47">
        <v>77</v>
      </c>
      <c r="N55" s="10">
        <f t="shared" si="1"/>
        <v>0.10391686650679456</v>
      </c>
      <c r="O55" s="59">
        <f t="shared" si="3"/>
        <v>0</v>
      </c>
      <c r="P55" s="7">
        <f t="shared" si="2"/>
        <v>0.59090909090909094</v>
      </c>
      <c r="Q55" s="7"/>
      <c r="R55" s="7"/>
    </row>
    <row r="56" spans="1:18" ht="15.95" thickBot="1">
      <c r="A56" s="93">
        <f t="shared" si="0"/>
        <v>4.7314285714285709E-4</v>
      </c>
      <c r="B56" s="17" t="s">
        <v>137</v>
      </c>
      <c r="C56" s="44">
        <v>1225</v>
      </c>
      <c r="D56" s="48">
        <v>153</v>
      </c>
      <c r="E56" s="47">
        <v>32</v>
      </c>
      <c r="F56" s="46">
        <v>5</v>
      </c>
      <c r="G56" s="47">
        <v>25</v>
      </c>
      <c r="H56" s="44">
        <v>1168</v>
      </c>
      <c r="I56" s="47">
        <v>16</v>
      </c>
      <c r="J56" s="47">
        <v>28</v>
      </c>
      <c r="K56" s="47">
        <v>0.7</v>
      </c>
      <c r="L56" s="44">
        <v>5040</v>
      </c>
      <c r="M56" s="47">
        <v>115</v>
      </c>
      <c r="N56" s="10">
        <f t="shared" si="1"/>
        <v>3.9183673469387753E-2</v>
      </c>
      <c r="O56" s="59">
        <f t="shared" si="3"/>
        <v>1.3698630136986301E-2</v>
      </c>
      <c r="P56" s="7">
        <f t="shared" si="2"/>
        <v>0.56140350877192979</v>
      </c>
      <c r="Q56" s="7"/>
      <c r="R56" s="7"/>
    </row>
    <row r="57" spans="1:18" ht="15.95" thickBot="1">
      <c r="A57" s="93">
        <f t="shared" si="0"/>
        <v>0.21864928511354076</v>
      </c>
      <c r="B57" s="17" t="s">
        <v>41</v>
      </c>
      <c r="C57" s="44">
        <v>1189</v>
      </c>
      <c r="D57" s="48">
        <v>75</v>
      </c>
      <c r="E57" s="47">
        <v>6</v>
      </c>
      <c r="F57" s="46">
        <v>1</v>
      </c>
      <c r="G57" s="47">
        <v>297</v>
      </c>
      <c r="H57" s="47">
        <v>886</v>
      </c>
      <c r="I57" s="47">
        <v>24</v>
      </c>
      <c r="J57" s="47">
        <v>203</v>
      </c>
      <c r="K57" s="47">
        <v>1</v>
      </c>
      <c r="L57" s="44">
        <v>39000</v>
      </c>
      <c r="M57" s="44">
        <v>6666</v>
      </c>
      <c r="N57" s="10">
        <f t="shared" si="1"/>
        <v>2.5231286795626577E-2</v>
      </c>
      <c r="O57" s="59">
        <f t="shared" si="3"/>
        <v>2.7088036117381489E-2</v>
      </c>
      <c r="P57" s="7">
        <f t="shared" si="2"/>
        <v>1.9801980198019802E-2</v>
      </c>
      <c r="Q57" s="7"/>
      <c r="R57" s="7"/>
    </row>
    <row r="58" spans="1:18" ht="15.95" thickBot="1">
      <c r="A58" s="93">
        <f t="shared" si="0"/>
        <v>2.0914773534635878E-2</v>
      </c>
      <c r="B58" s="17" t="s">
        <v>75</v>
      </c>
      <c r="C58" s="44">
        <v>1126</v>
      </c>
      <c r="D58" s="48">
        <v>47</v>
      </c>
      <c r="E58" s="47">
        <v>12</v>
      </c>
      <c r="F58" s="46">
        <v>4</v>
      </c>
      <c r="G58" s="47">
        <v>119</v>
      </c>
      <c r="H58" s="47">
        <v>995</v>
      </c>
      <c r="I58" s="47">
        <v>39</v>
      </c>
      <c r="J58" s="47">
        <v>274</v>
      </c>
      <c r="K58" s="47">
        <v>3</v>
      </c>
      <c r="L58" s="44">
        <v>9833</v>
      </c>
      <c r="M58" s="44">
        <v>2395</v>
      </c>
      <c r="N58" s="10">
        <f t="shared" si="1"/>
        <v>4.5293072824156302E-2</v>
      </c>
      <c r="O58" s="59">
        <f t="shared" si="3"/>
        <v>3.9195979899497489E-2</v>
      </c>
      <c r="P58" s="7">
        <f t="shared" si="2"/>
        <v>9.1603053435114504E-2</v>
      </c>
      <c r="Q58" s="7"/>
      <c r="R58" s="7"/>
    </row>
    <row r="59" spans="1:18" ht="15.95" thickBot="1">
      <c r="A59" s="93">
        <f t="shared" si="0"/>
        <v>5.7009345794392522E-3</v>
      </c>
      <c r="B59" s="17" t="s">
        <v>104</v>
      </c>
      <c r="C59" s="44">
        <v>1070</v>
      </c>
      <c r="D59" s="48">
        <v>85</v>
      </c>
      <c r="E59" s="47">
        <v>71</v>
      </c>
      <c r="F59" s="46">
        <v>5</v>
      </c>
      <c r="G59" s="47">
        <v>241</v>
      </c>
      <c r="H59" s="47">
        <v>758</v>
      </c>
      <c r="I59" s="47"/>
      <c r="J59" s="47">
        <v>10</v>
      </c>
      <c r="K59" s="47">
        <v>0.7</v>
      </c>
      <c r="L59" s="44">
        <v>25000</v>
      </c>
      <c r="M59" s="47">
        <v>244</v>
      </c>
      <c r="N59" s="10">
        <f t="shared" si="1"/>
        <v>6.6355140186915892E-2</v>
      </c>
      <c r="O59" s="59">
        <f t="shared" si="3"/>
        <v>0</v>
      </c>
      <c r="P59" s="7">
        <f t="shared" si="2"/>
        <v>0.22756410256410256</v>
      </c>
      <c r="Q59" s="7"/>
      <c r="R59" s="7"/>
    </row>
    <row r="60" spans="1:18" ht="15.95" thickBot="1">
      <c r="A60" s="93">
        <f t="shared" si="0"/>
        <v>0.26444434263715111</v>
      </c>
      <c r="B60" s="17" t="s">
        <v>34</v>
      </c>
      <c r="C60" s="44">
        <v>1039</v>
      </c>
      <c r="D60" s="48">
        <v>78</v>
      </c>
      <c r="E60" s="47">
        <v>13</v>
      </c>
      <c r="F60" s="46">
        <v>1</v>
      </c>
      <c r="G60" s="47">
        <v>59</v>
      </c>
      <c r="H60" s="47">
        <v>967</v>
      </c>
      <c r="I60" s="47">
        <v>20</v>
      </c>
      <c r="J60" s="47">
        <v>783</v>
      </c>
      <c r="K60" s="47">
        <v>10</v>
      </c>
      <c r="L60" s="44">
        <v>19091</v>
      </c>
      <c r="M60" s="44">
        <v>14392</v>
      </c>
      <c r="N60" s="10">
        <f t="shared" si="1"/>
        <v>3.1761308950914342E-2</v>
      </c>
      <c r="O60" s="59">
        <f t="shared" si="3"/>
        <v>2.0682523267838676E-2</v>
      </c>
      <c r="P60" s="7">
        <f t="shared" si="2"/>
        <v>0.18055555555555555</v>
      </c>
      <c r="Q60" s="7"/>
      <c r="R60" s="7"/>
    </row>
    <row r="61" spans="1:18" ht="15.95" thickBot="1">
      <c r="A61" s="93">
        <f t="shared" si="0"/>
        <v>0.36182329580348005</v>
      </c>
      <c r="B61" s="17" t="s">
        <v>30</v>
      </c>
      <c r="C61" s="47">
        <v>977</v>
      </c>
      <c r="D61" s="48">
        <v>43</v>
      </c>
      <c r="E61" s="47">
        <v>22</v>
      </c>
      <c r="F61" s="46">
        <v>2</v>
      </c>
      <c r="G61" s="47">
        <v>79</v>
      </c>
      <c r="H61" s="47">
        <v>876</v>
      </c>
      <c r="I61" s="47">
        <v>31</v>
      </c>
      <c r="J61" s="47">
        <v>470</v>
      </c>
      <c r="K61" s="47">
        <v>11</v>
      </c>
      <c r="L61" s="44">
        <v>27109</v>
      </c>
      <c r="M61" s="44">
        <v>13040</v>
      </c>
      <c r="N61" s="10">
        <f t="shared" si="1"/>
        <v>5.4247697031729783E-2</v>
      </c>
      <c r="O61" s="59">
        <f t="shared" si="3"/>
        <v>3.5388127853881277E-2</v>
      </c>
      <c r="P61" s="7">
        <f t="shared" si="2"/>
        <v>0.21782178217821782</v>
      </c>
      <c r="Q61" s="7"/>
      <c r="R61" s="7"/>
    </row>
    <row r="62" spans="1:18" ht="15.95" thickBot="1">
      <c r="A62" s="93">
        <f t="shared" si="0"/>
        <v>0.23937639157894738</v>
      </c>
      <c r="B62" s="17" t="s">
        <v>38</v>
      </c>
      <c r="C62" s="47">
        <v>950</v>
      </c>
      <c r="D62" s="48">
        <v>82</v>
      </c>
      <c r="E62" s="47">
        <v>1</v>
      </c>
      <c r="F62" s="47"/>
      <c r="G62" s="47">
        <v>127</v>
      </c>
      <c r="H62" s="47">
        <v>822</v>
      </c>
      <c r="I62" s="47">
        <v>1</v>
      </c>
      <c r="J62" s="47">
        <v>197</v>
      </c>
      <c r="K62" s="47">
        <v>0.2</v>
      </c>
      <c r="L62" s="44">
        <v>33116</v>
      </c>
      <c r="M62" s="44">
        <v>6867</v>
      </c>
      <c r="N62" s="10">
        <f t="shared" si="1"/>
        <v>2.1052631578947368E-3</v>
      </c>
      <c r="O62" s="59">
        <f t="shared" si="3"/>
        <v>1.2165450121654502E-3</v>
      </c>
      <c r="P62" s="7">
        <f t="shared" si="2"/>
        <v>7.8125E-3</v>
      </c>
      <c r="Q62" s="7"/>
      <c r="R62" s="7"/>
    </row>
    <row r="63" spans="1:18" ht="15.95" thickBot="1">
      <c r="A63" s="93">
        <f t="shared" si="0"/>
        <v>5.5011643090315562E-4</v>
      </c>
      <c r="B63" s="17" t="s">
        <v>134</v>
      </c>
      <c r="C63" s="47">
        <v>919</v>
      </c>
      <c r="D63" s="48">
        <v>128</v>
      </c>
      <c r="E63" s="47">
        <v>59</v>
      </c>
      <c r="F63" s="46">
        <v>11</v>
      </c>
      <c r="G63" s="47">
        <v>66</v>
      </c>
      <c r="H63" s="47">
        <v>794</v>
      </c>
      <c r="I63" s="47">
        <v>1</v>
      </c>
      <c r="J63" s="47">
        <v>25</v>
      </c>
      <c r="K63" s="47">
        <v>2</v>
      </c>
      <c r="L63" s="44">
        <v>4321</v>
      </c>
      <c r="M63" s="47">
        <v>117</v>
      </c>
      <c r="N63" s="10">
        <f t="shared" si="1"/>
        <v>6.5288356909684445E-2</v>
      </c>
      <c r="O63" s="59">
        <f t="shared" si="3"/>
        <v>1.2594458438287153E-3</v>
      </c>
      <c r="P63" s="7">
        <f t="shared" si="2"/>
        <v>0.47199999999999998</v>
      </c>
      <c r="Q63" s="7"/>
      <c r="R63" s="7"/>
    </row>
    <row r="64" spans="1:18" ht="15.95" thickBot="1">
      <c r="A64" s="93">
        <f t="shared" si="0"/>
        <v>0</v>
      </c>
      <c r="B64" s="17" t="s">
        <v>149</v>
      </c>
      <c r="C64" s="47">
        <v>878</v>
      </c>
      <c r="D64" s="48">
        <v>58</v>
      </c>
      <c r="E64" s="47">
        <v>56</v>
      </c>
      <c r="F64" s="46">
        <v>2</v>
      </c>
      <c r="G64" s="47">
        <v>259</v>
      </c>
      <c r="H64" s="47">
        <v>563</v>
      </c>
      <c r="I64" s="47"/>
      <c r="J64" s="47">
        <v>22</v>
      </c>
      <c r="K64" s="47">
        <v>1</v>
      </c>
      <c r="L64" s="47"/>
      <c r="M64" s="47"/>
      <c r="N64" s="10">
        <f t="shared" si="1"/>
        <v>6.3781321184510256E-2</v>
      </c>
      <c r="O64" s="59">
        <f t="shared" si="3"/>
        <v>0</v>
      </c>
      <c r="P64" s="7">
        <f t="shared" si="2"/>
        <v>0.17777777777777778</v>
      </c>
      <c r="Q64" s="7"/>
      <c r="R64" s="7"/>
    </row>
    <row r="65" spans="1:18" ht="15.95" thickBot="1">
      <c r="A65" s="93">
        <f t="shared" si="0"/>
        <v>1.2534222737819025</v>
      </c>
      <c r="B65" s="17" t="s">
        <v>19</v>
      </c>
      <c r="C65" s="47">
        <v>862</v>
      </c>
      <c r="D65" s="48">
        <v>17</v>
      </c>
      <c r="E65" s="47">
        <v>4</v>
      </c>
      <c r="F65" s="47"/>
      <c r="G65" s="47">
        <v>173</v>
      </c>
      <c r="H65" s="47">
        <v>685</v>
      </c>
      <c r="I65" s="47">
        <v>8</v>
      </c>
      <c r="J65" s="47">
        <v>115</v>
      </c>
      <c r="K65" s="47">
        <v>0.5</v>
      </c>
      <c r="L65" s="44">
        <v>90000</v>
      </c>
      <c r="M65" s="44">
        <v>12005</v>
      </c>
      <c r="N65" s="10">
        <f t="shared" si="1"/>
        <v>1.3921113689095127E-2</v>
      </c>
      <c r="O65" s="59">
        <f t="shared" si="3"/>
        <v>1.167883211678832E-2</v>
      </c>
      <c r="P65" s="7">
        <f t="shared" si="2"/>
        <v>2.2598870056497175E-2</v>
      </c>
      <c r="Q65" s="7"/>
      <c r="R65" s="7"/>
    </row>
    <row r="66" spans="1:18" ht="15.95" thickBot="1">
      <c r="A66" s="93">
        <f t="shared" si="0"/>
        <v>0.21769695460440985</v>
      </c>
      <c r="B66" s="17" t="s">
        <v>39</v>
      </c>
      <c r="C66" s="47">
        <v>771</v>
      </c>
      <c r="D66" s="48">
        <v>75</v>
      </c>
      <c r="E66" s="47">
        <v>11</v>
      </c>
      <c r="F66" s="46">
        <v>2</v>
      </c>
      <c r="G66" s="47">
        <v>7</v>
      </c>
      <c r="H66" s="47">
        <v>753</v>
      </c>
      <c r="I66" s="47">
        <v>11</v>
      </c>
      <c r="J66" s="47">
        <v>283</v>
      </c>
      <c r="K66" s="47">
        <v>4</v>
      </c>
      <c r="L66" s="44">
        <v>21376</v>
      </c>
      <c r="M66" s="44">
        <v>7852</v>
      </c>
      <c r="N66" s="10">
        <f t="shared" si="1"/>
        <v>2.8534370946822308E-2</v>
      </c>
      <c r="O66" s="59">
        <f t="shared" si="3"/>
        <v>1.4608233731739707E-2</v>
      </c>
      <c r="P66" s="7">
        <f t="shared" si="2"/>
        <v>0.61111111111111116</v>
      </c>
      <c r="Q66" s="7"/>
      <c r="R66" s="7"/>
    </row>
    <row r="67" spans="1:18" ht="15.95" thickBot="1">
      <c r="A67" s="93">
        <f t="shared" si="0"/>
        <v>6.9920935064935064E-3</v>
      </c>
      <c r="B67" s="17" t="s">
        <v>93</v>
      </c>
      <c r="C67" s="47">
        <v>770</v>
      </c>
      <c r="D67" s="48">
        <v>34</v>
      </c>
      <c r="E67" s="47">
        <v>7</v>
      </c>
      <c r="F67" s="47"/>
      <c r="G67" s="47">
        <v>43</v>
      </c>
      <c r="H67" s="47">
        <v>720</v>
      </c>
      <c r="I67" s="47">
        <v>30</v>
      </c>
      <c r="J67" s="47">
        <v>260</v>
      </c>
      <c r="K67" s="47">
        <v>2</v>
      </c>
      <c r="L67" s="44">
        <v>3994</v>
      </c>
      <c r="M67" s="44">
        <v>1348</v>
      </c>
      <c r="N67" s="10">
        <f t="shared" si="1"/>
        <v>4.8051948051948054E-2</v>
      </c>
      <c r="O67" s="59">
        <f t="shared" si="3"/>
        <v>4.1666666666666664E-2</v>
      </c>
      <c r="P67" s="7">
        <f t="shared" si="2"/>
        <v>0.14000000000000001</v>
      </c>
      <c r="Q67" s="7"/>
      <c r="R67" s="7"/>
    </row>
    <row r="68" spans="1:18" ht="15.95" thickBot="1">
      <c r="A68" s="93">
        <f t="shared" si="0"/>
        <v>1.530438829787234E-4</v>
      </c>
      <c r="B68" s="17" t="s">
        <v>150</v>
      </c>
      <c r="C68" s="47">
        <v>752</v>
      </c>
      <c r="D68" s="48">
        <v>161</v>
      </c>
      <c r="E68" s="47">
        <v>12</v>
      </c>
      <c r="F68" s="46">
        <v>4</v>
      </c>
      <c r="G68" s="47">
        <v>29</v>
      </c>
      <c r="H68" s="47">
        <v>711</v>
      </c>
      <c r="I68" s="47">
        <v>65</v>
      </c>
      <c r="J68" s="47">
        <v>186</v>
      </c>
      <c r="K68" s="47">
        <v>3</v>
      </c>
      <c r="L68" s="47">
        <v>681</v>
      </c>
      <c r="M68" s="47">
        <v>169</v>
      </c>
      <c r="N68" s="10">
        <f t="shared" si="1"/>
        <v>0.1023936170212766</v>
      </c>
      <c r="O68" s="59">
        <f t="shared" si="3"/>
        <v>9.1420534458509145E-2</v>
      </c>
      <c r="P68" s="7">
        <f t="shared" si="2"/>
        <v>0.29268292682926828</v>
      </c>
      <c r="Q68" s="7"/>
      <c r="R68" s="7"/>
    </row>
    <row r="69" spans="1:18" ht="28.5" thickBot="1">
      <c r="A69" s="93">
        <f t="shared" ref="A69:A132" si="4">(L69/C69)*(M69/1000000)</f>
        <v>0</v>
      </c>
      <c r="B69" s="51" t="s">
        <v>151</v>
      </c>
      <c r="C69" s="47">
        <v>712</v>
      </c>
      <c r="D69" s="47"/>
      <c r="E69" s="47">
        <v>11</v>
      </c>
      <c r="F69" s="47"/>
      <c r="G69" s="47">
        <v>619</v>
      </c>
      <c r="H69" s="47">
        <v>82</v>
      </c>
      <c r="I69" s="47">
        <v>10</v>
      </c>
      <c r="J69" s="47"/>
      <c r="K69" s="47"/>
      <c r="L69" s="47"/>
      <c r="M69" s="47"/>
      <c r="N69" s="10">
        <f t="shared" ref="N69:N132" si="5">(E69+I69)/C69</f>
        <v>2.9494382022471909E-2</v>
      </c>
      <c r="O69" s="59">
        <f t="shared" si="3"/>
        <v>0.12195121951219512</v>
      </c>
      <c r="P69" s="7">
        <f t="shared" ref="P69:P132" si="6">E69/(E69+G69)</f>
        <v>1.7460317460317461E-2</v>
      </c>
      <c r="Q69" s="7"/>
      <c r="R69" s="7"/>
    </row>
    <row r="70" spans="1:18" ht="15.95" thickBot="1">
      <c r="A70" s="93">
        <f t="shared" si="4"/>
        <v>1.3246340072674418</v>
      </c>
      <c r="B70" s="17" t="s">
        <v>18</v>
      </c>
      <c r="C70" s="47">
        <v>688</v>
      </c>
      <c r="D70" s="48">
        <v>16</v>
      </c>
      <c r="E70" s="47">
        <v>4</v>
      </c>
      <c r="F70" s="47"/>
      <c r="G70" s="47">
        <v>423</v>
      </c>
      <c r="H70" s="47">
        <v>261</v>
      </c>
      <c r="I70" s="47">
        <v>3</v>
      </c>
      <c r="J70" s="47">
        <v>404</v>
      </c>
      <c r="K70" s="47">
        <v>2</v>
      </c>
      <c r="L70" s="44">
        <v>39379</v>
      </c>
      <c r="M70" s="44">
        <v>23143</v>
      </c>
      <c r="N70" s="10">
        <f t="shared" si="5"/>
        <v>1.0174418604651164E-2</v>
      </c>
      <c r="O70" s="59">
        <f t="shared" si="3"/>
        <v>1.1494252873563218E-2</v>
      </c>
      <c r="P70" s="7">
        <f t="shared" si="6"/>
        <v>9.3676814988290398E-3</v>
      </c>
      <c r="Q70" s="7"/>
      <c r="R70" s="7"/>
    </row>
    <row r="71" spans="1:18" ht="15.95" thickBot="1">
      <c r="A71" s="93">
        <f t="shared" si="4"/>
        <v>5.7613073746312693E-2</v>
      </c>
      <c r="B71" s="17" t="s">
        <v>61</v>
      </c>
      <c r="C71" s="47">
        <v>678</v>
      </c>
      <c r="D71" s="48">
        <v>55</v>
      </c>
      <c r="E71" s="47">
        <v>32</v>
      </c>
      <c r="F71" s="46">
        <v>6</v>
      </c>
      <c r="G71" s="47">
        <v>58</v>
      </c>
      <c r="H71" s="47">
        <v>588</v>
      </c>
      <c r="I71" s="47">
        <v>17</v>
      </c>
      <c r="J71" s="47">
        <v>70</v>
      </c>
      <c r="K71" s="47">
        <v>3</v>
      </c>
      <c r="L71" s="44">
        <v>19424</v>
      </c>
      <c r="M71" s="44">
        <v>2011</v>
      </c>
      <c r="N71" s="10">
        <f t="shared" si="5"/>
        <v>7.2271386430678472E-2</v>
      </c>
      <c r="O71" s="59">
        <f t="shared" ref="O71:O134" si="7">I71/H71</f>
        <v>2.8911564625850341E-2</v>
      </c>
      <c r="P71" s="7">
        <f t="shared" si="6"/>
        <v>0.35555555555555557</v>
      </c>
      <c r="Q71" s="7"/>
      <c r="R71" s="7"/>
    </row>
    <row r="72" spans="1:18" ht="29.45" thickBot="1">
      <c r="A72" s="93">
        <f t="shared" si="4"/>
        <v>1.3972548076923077E-2</v>
      </c>
      <c r="B72" s="17" t="s">
        <v>88</v>
      </c>
      <c r="C72" s="47">
        <v>624</v>
      </c>
      <c r="D72" s="48">
        <v>45</v>
      </c>
      <c r="E72" s="47">
        <v>21</v>
      </c>
      <c r="F72" s="46">
        <v>4</v>
      </c>
      <c r="G72" s="47">
        <v>30</v>
      </c>
      <c r="H72" s="47">
        <v>573</v>
      </c>
      <c r="I72" s="47">
        <v>4</v>
      </c>
      <c r="J72" s="47">
        <v>190</v>
      </c>
      <c r="K72" s="47">
        <v>6</v>
      </c>
      <c r="L72" s="44">
        <v>5349</v>
      </c>
      <c r="M72" s="44">
        <v>1630</v>
      </c>
      <c r="N72" s="10">
        <f t="shared" si="5"/>
        <v>4.0064102564102567E-2</v>
      </c>
      <c r="O72" s="59">
        <f t="shared" si="7"/>
        <v>6.9808027923211171E-3</v>
      </c>
      <c r="P72" s="7">
        <f t="shared" si="6"/>
        <v>0.41176470588235292</v>
      </c>
      <c r="Q72" s="7"/>
      <c r="R72" s="7"/>
    </row>
    <row r="73" spans="1:18" ht="15.95" thickBot="1">
      <c r="A73" s="93">
        <f t="shared" si="4"/>
        <v>0</v>
      </c>
      <c r="B73" s="17" t="s">
        <v>152</v>
      </c>
      <c r="C73" s="47">
        <v>555</v>
      </c>
      <c r="D73" s="48">
        <v>46</v>
      </c>
      <c r="E73" s="47">
        <v>9</v>
      </c>
      <c r="F73" s="46">
        <v>1</v>
      </c>
      <c r="G73" s="47">
        <v>17</v>
      </c>
      <c r="H73" s="47">
        <v>529</v>
      </c>
      <c r="I73" s="47"/>
      <c r="J73" s="47">
        <v>21</v>
      </c>
      <c r="K73" s="47">
        <v>0.3</v>
      </c>
      <c r="L73" s="47"/>
      <c r="M73" s="47"/>
      <c r="N73" s="10">
        <f t="shared" si="5"/>
        <v>1.6216216216216217E-2</v>
      </c>
      <c r="O73" s="59">
        <f t="shared" si="7"/>
        <v>0</v>
      </c>
      <c r="P73" s="7">
        <f t="shared" si="6"/>
        <v>0.34615384615384615</v>
      </c>
      <c r="Q73" s="7"/>
      <c r="R73" s="7"/>
    </row>
    <row r="74" spans="1:18" ht="15.95" thickBot="1">
      <c r="A74" s="93">
        <f t="shared" si="4"/>
        <v>6.4380922242314644E-3</v>
      </c>
      <c r="B74" s="17" t="s">
        <v>97</v>
      </c>
      <c r="C74" s="47">
        <v>553</v>
      </c>
      <c r="D74" s="48">
        <v>58</v>
      </c>
      <c r="E74" s="47">
        <v>18</v>
      </c>
      <c r="F74" s="47"/>
      <c r="G74" s="47">
        <v>5</v>
      </c>
      <c r="H74" s="47">
        <v>530</v>
      </c>
      <c r="I74" s="47">
        <v>26</v>
      </c>
      <c r="J74" s="47">
        <v>47</v>
      </c>
      <c r="K74" s="47">
        <v>2</v>
      </c>
      <c r="L74" s="44">
        <v>6485</v>
      </c>
      <c r="M74" s="47">
        <v>549</v>
      </c>
      <c r="N74" s="10">
        <f t="shared" si="5"/>
        <v>7.956600361663653E-2</v>
      </c>
      <c r="O74" s="59">
        <f t="shared" si="7"/>
        <v>4.9056603773584909E-2</v>
      </c>
      <c r="P74" s="7">
        <f t="shared" si="6"/>
        <v>0.78260869565217395</v>
      </c>
      <c r="Q74" s="7"/>
      <c r="R74" s="7"/>
    </row>
    <row r="75" spans="1:18" ht="15.95" thickBot="1">
      <c r="A75" s="93">
        <f t="shared" si="4"/>
        <v>1.0116760828625236E-5</v>
      </c>
      <c r="B75" s="17" t="s">
        <v>116</v>
      </c>
      <c r="C75" s="47">
        <v>531</v>
      </c>
      <c r="D75" s="48">
        <v>67</v>
      </c>
      <c r="E75" s="47">
        <v>5</v>
      </c>
      <c r="F75" s="46">
        <v>2</v>
      </c>
      <c r="G75" s="47">
        <v>36</v>
      </c>
      <c r="H75" s="47">
        <v>490</v>
      </c>
      <c r="I75" s="47">
        <v>6</v>
      </c>
      <c r="J75" s="47">
        <v>28</v>
      </c>
      <c r="K75" s="47">
        <v>0.3</v>
      </c>
      <c r="L75" s="47">
        <v>316</v>
      </c>
      <c r="M75" s="47">
        <v>17</v>
      </c>
      <c r="N75" s="10">
        <f t="shared" si="5"/>
        <v>2.0715630885122412E-2</v>
      </c>
      <c r="O75" s="59">
        <f t="shared" si="7"/>
        <v>1.2244897959183673E-2</v>
      </c>
      <c r="P75" s="7">
        <f t="shared" si="6"/>
        <v>0.12195121951219512</v>
      </c>
      <c r="Q75" s="7"/>
      <c r="R75" s="7"/>
    </row>
    <row r="76" spans="1:18" ht="15.95" thickBot="1">
      <c r="A76" s="93">
        <f t="shared" si="4"/>
        <v>0.23190019193857966</v>
      </c>
      <c r="B76" s="17" t="s">
        <v>37</v>
      </c>
      <c r="C76" s="47">
        <v>521</v>
      </c>
      <c r="D76" s="48">
        <v>78</v>
      </c>
      <c r="E76" s="47">
        <v>5</v>
      </c>
      <c r="F76" s="47"/>
      <c r="G76" s="47">
        <v>32</v>
      </c>
      <c r="H76" s="47">
        <v>484</v>
      </c>
      <c r="I76" s="47">
        <v>17</v>
      </c>
      <c r="J76" s="47">
        <v>51</v>
      </c>
      <c r="K76" s="47">
        <v>0.5</v>
      </c>
      <c r="L76" s="44">
        <v>35000</v>
      </c>
      <c r="M76" s="44">
        <v>3452</v>
      </c>
      <c r="N76" s="10">
        <f t="shared" si="5"/>
        <v>4.2226487523992322E-2</v>
      </c>
      <c r="O76" s="59">
        <f t="shared" si="7"/>
        <v>3.5123966942148761E-2</v>
      </c>
      <c r="P76" s="7">
        <f t="shared" si="6"/>
        <v>0.13513513513513514</v>
      </c>
      <c r="Q76" s="7"/>
      <c r="R76" s="7"/>
    </row>
    <row r="77" spans="1:18" ht="15.95" thickBot="1">
      <c r="A77" s="93">
        <f t="shared" si="4"/>
        <v>2.2936700000000004E-2</v>
      </c>
      <c r="B77" s="17" t="s">
        <v>74</v>
      </c>
      <c r="C77" s="47">
        <v>520</v>
      </c>
      <c r="D77" s="48">
        <v>12</v>
      </c>
      <c r="E77" s="47">
        <v>17</v>
      </c>
      <c r="F77" s="47"/>
      <c r="G77" s="47">
        <v>54</v>
      </c>
      <c r="H77" s="47">
        <v>449</v>
      </c>
      <c r="I77" s="47">
        <v>27</v>
      </c>
      <c r="J77" s="47">
        <v>76</v>
      </c>
      <c r="K77" s="47">
        <v>2</v>
      </c>
      <c r="L77" s="44">
        <v>9022</v>
      </c>
      <c r="M77" s="44">
        <v>1322</v>
      </c>
      <c r="N77" s="10">
        <f t="shared" si="5"/>
        <v>8.461538461538462E-2</v>
      </c>
      <c r="O77" s="59">
        <f t="shared" si="7"/>
        <v>6.0133630289532294E-2</v>
      </c>
      <c r="P77" s="7">
        <f t="shared" si="6"/>
        <v>0.23943661971830985</v>
      </c>
      <c r="Q77" s="7"/>
      <c r="R77" s="7"/>
    </row>
    <row r="78" spans="1:18" ht="15.95" thickBot="1">
      <c r="A78" s="93">
        <f t="shared" si="4"/>
        <v>0.39121709233791752</v>
      </c>
      <c r="B78" s="17" t="s">
        <v>28</v>
      </c>
      <c r="C78" s="47">
        <v>509</v>
      </c>
      <c r="D78" s="48">
        <v>16</v>
      </c>
      <c r="E78" s="47">
        <v>1</v>
      </c>
      <c r="F78" s="47"/>
      <c r="G78" s="47">
        <v>1</v>
      </c>
      <c r="H78" s="47">
        <v>507</v>
      </c>
      <c r="I78" s="47">
        <v>3</v>
      </c>
      <c r="J78" s="47">
        <v>270</v>
      </c>
      <c r="K78" s="47">
        <v>0.5</v>
      </c>
      <c r="L78" s="44">
        <v>19380</v>
      </c>
      <c r="M78" s="44">
        <v>10275</v>
      </c>
      <c r="N78" s="10">
        <f t="shared" si="5"/>
        <v>7.8585461689587421E-3</v>
      </c>
      <c r="O78" s="59">
        <f t="shared" si="7"/>
        <v>5.9171597633136093E-3</v>
      </c>
      <c r="P78" s="7">
        <f t="shared" si="6"/>
        <v>0.5</v>
      </c>
      <c r="Q78" s="7"/>
      <c r="R78" s="7"/>
    </row>
    <row r="79" spans="1:18" ht="15.95" thickBot="1">
      <c r="A79" s="93">
        <f t="shared" si="4"/>
        <v>9.1145129224652093E-5</v>
      </c>
      <c r="B79" s="17" t="s">
        <v>57</v>
      </c>
      <c r="C79" s="47">
        <v>503</v>
      </c>
      <c r="D79" s="48">
        <v>18</v>
      </c>
      <c r="E79" s="47">
        <v>17</v>
      </c>
      <c r="F79" s="46">
        <v>3</v>
      </c>
      <c r="G79" s="47">
        <v>34</v>
      </c>
      <c r="H79" s="47">
        <v>452</v>
      </c>
      <c r="I79" s="47">
        <v>26</v>
      </c>
      <c r="J79" s="47">
        <v>72</v>
      </c>
      <c r="K79" s="47">
        <v>2</v>
      </c>
      <c r="L79" s="47">
        <v>566</v>
      </c>
      <c r="M79" s="47">
        <v>81</v>
      </c>
      <c r="N79" s="10">
        <f t="shared" si="5"/>
        <v>8.5487077534791248E-2</v>
      </c>
      <c r="O79" s="59">
        <f t="shared" si="7"/>
        <v>5.7522123893805309E-2</v>
      </c>
      <c r="P79" s="7">
        <f t="shared" si="6"/>
        <v>0.33333333333333331</v>
      </c>
      <c r="Q79" s="7"/>
      <c r="R79" s="7"/>
    </row>
    <row r="80" spans="1:18" ht="29.45" thickBot="1">
      <c r="A80" s="93">
        <f t="shared" si="4"/>
        <v>2.4060124223602486E-2</v>
      </c>
      <c r="B80" s="17" t="s">
        <v>78</v>
      </c>
      <c r="C80" s="47">
        <v>483</v>
      </c>
      <c r="D80" s="48">
        <v>53</v>
      </c>
      <c r="E80" s="47">
        <v>17</v>
      </c>
      <c r="F80" s="46">
        <v>5</v>
      </c>
      <c r="G80" s="47">
        <v>20</v>
      </c>
      <c r="H80" s="47">
        <v>446</v>
      </c>
      <c r="I80" s="47">
        <v>11</v>
      </c>
      <c r="J80" s="47">
        <v>232</v>
      </c>
      <c r="K80" s="47">
        <v>8</v>
      </c>
      <c r="L80" s="44">
        <v>4920</v>
      </c>
      <c r="M80" s="44">
        <v>2362</v>
      </c>
      <c r="N80" s="10">
        <f t="shared" si="5"/>
        <v>5.7971014492753624E-2</v>
      </c>
      <c r="O80" s="59">
        <f t="shared" si="7"/>
        <v>2.4663677130044841E-2</v>
      </c>
      <c r="P80" s="7">
        <f t="shared" si="6"/>
        <v>0.45945945945945948</v>
      </c>
      <c r="Q80" s="7"/>
      <c r="R80" s="7"/>
    </row>
    <row r="81" spans="1:18" ht="15.95" thickBot="1">
      <c r="A81" s="93">
        <f t="shared" si="4"/>
        <v>0</v>
      </c>
      <c r="B81" s="17" t="s">
        <v>153</v>
      </c>
      <c r="C81" s="47">
        <v>479</v>
      </c>
      <c r="D81" s="48">
        <v>62</v>
      </c>
      <c r="E81" s="47">
        <v>1</v>
      </c>
      <c r="F81" s="46">
        <v>1</v>
      </c>
      <c r="G81" s="47">
        <v>93</v>
      </c>
      <c r="H81" s="47">
        <v>385</v>
      </c>
      <c r="I81" s="47">
        <v>17</v>
      </c>
      <c r="J81" s="47">
        <v>112</v>
      </c>
      <c r="K81" s="47">
        <v>0.2</v>
      </c>
      <c r="L81" s="47"/>
      <c r="M81" s="47"/>
      <c r="N81" s="10">
        <f t="shared" si="5"/>
        <v>3.7578288100208766E-2</v>
      </c>
      <c r="O81" s="59">
        <f t="shared" si="7"/>
        <v>4.4155844155844157E-2</v>
      </c>
      <c r="P81" s="7">
        <f t="shared" si="6"/>
        <v>1.0638297872340425E-2</v>
      </c>
      <c r="Q81" s="7"/>
      <c r="R81" s="7"/>
    </row>
    <row r="82" spans="1:18" ht="15.95" thickBot="1">
      <c r="A82" s="93">
        <f t="shared" si="4"/>
        <v>7.2264558386411895E-2</v>
      </c>
      <c r="B82" s="17" t="s">
        <v>56</v>
      </c>
      <c r="C82" s="47">
        <v>471</v>
      </c>
      <c r="D82" s="48">
        <v>21</v>
      </c>
      <c r="E82" s="47">
        <v>1</v>
      </c>
      <c r="F82" s="47"/>
      <c r="G82" s="47">
        <v>10</v>
      </c>
      <c r="H82" s="47">
        <v>460</v>
      </c>
      <c r="I82" s="47">
        <v>3</v>
      </c>
      <c r="J82" s="47">
        <v>86</v>
      </c>
      <c r="K82" s="47">
        <v>0.2</v>
      </c>
      <c r="L82" s="44">
        <v>13631</v>
      </c>
      <c r="M82" s="44">
        <v>2497</v>
      </c>
      <c r="N82" s="10">
        <f t="shared" si="5"/>
        <v>8.4925690021231421E-3</v>
      </c>
      <c r="O82" s="59">
        <f t="shared" si="7"/>
        <v>6.5217391304347823E-3</v>
      </c>
      <c r="P82" s="7">
        <f t="shared" si="6"/>
        <v>9.0909090909090912E-2</v>
      </c>
      <c r="Q82" s="7"/>
      <c r="R82" s="7"/>
    </row>
    <row r="83" spans="1:18" ht="15.95" thickBot="1">
      <c r="A83" s="93">
        <f t="shared" si="4"/>
        <v>0</v>
      </c>
      <c r="B83" s="17" t="s">
        <v>154</v>
      </c>
      <c r="C83" s="47">
        <v>466</v>
      </c>
      <c r="D83" s="48">
        <v>27</v>
      </c>
      <c r="E83" s="47">
        <v>17</v>
      </c>
      <c r="F83" s="46">
        <v>1</v>
      </c>
      <c r="G83" s="47">
        <v>21</v>
      </c>
      <c r="H83" s="47">
        <v>428</v>
      </c>
      <c r="I83" s="47">
        <v>12</v>
      </c>
      <c r="J83" s="44">
        <v>6031</v>
      </c>
      <c r="K83" s="47">
        <v>220</v>
      </c>
      <c r="L83" s="47"/>
      <c r="M83" s="47"/>
      <c r="N83" s="10">
        <f t="shared" si="5"/>
        <v>6.2231759656652362E-2</v>
      </c>
      <c r="O83" s="59">
        <f t="shared" si="7"/>
        <v>2.8037383177570093E-2</v>
      </c>
      <c r="P83" s="7">
        <f t="shared" si="6"/>
        <v>0.44736842105263158</v>
      </c>
      <c r="Q83" s="7"/>
      <c r="R83" s="7"/>
    </row>
    <row r="84" spans="1:18" ht="15.95" thickBot="1">
      <c r="A84" s="93">
        <f t="shared" si="4"/>
        <v>0.24625454545454548</v>
      </c>
      <c r="B84" s="17" t="s">
        <v>42</v>
      </c>
      <c r="C84" s="47">
        <v>440</v>
      </c>
      <c r="D84" s="48">
        <v>89</v>
      </c>
      <c r="E84" s="47">
        <v>5</v>
      </c>
      <c r="F84" s="46">
        <v>1</v>
      </c>
      <c r="G84" s="47">
        <v>53</v>
      </c>
      <c r="H84" s="47">
        <v>382</v>
      </c>
      <c r="I84" s="47">
        <v>11</v>
      </c>
      <c r="J84" s="47">
        <v>47</v>
      </c>
      <c r="K84" s="47">
        <v>0.5</v>
      </c>
      <c r="L84" s="44">
        <v>32000</v>
      </c>
      <c r="M84" s="44">
        <v>3386</v>
      </c>
      <c r="N84" s="10">
        <f t="shared" si="5"/>
        <v>3.6363636363636362E-2</v>
      </c>
      <c r="O84" s="59">
        <f t="shared" si="7"/>
        <v>2.8795811518324606E-2</v>
      </c>
      <c r="P84" s="7">
        <f t="shared" si="6"/>
        <v>8.6206896551724144E-2</v>
      </c>
      <c r="Q84" s="7"/>
      <c r="R84" s="7"/>
    </row>
    <row r="85" spans="1:18" ht="15.95" thickBot="1">
      <c r="A85" s="93">
        <f t="shared" si="4"/>
        <v>9.7787494252873572E-3</v>
      </c>
      <c r="B85" s="17" t="s">
        <v>90</v>
      </c>
      <c r="C85" s="47">
        <v>435</v>
      </c>
      <c r="D85" s="48">
        <v>19</v>
      </c>
      <c r="E85" s="47">
        <v>2</v>
      </c>
      <c r="F85" s="47"/>
      <c r="G85" s="47">
        <v>13</v>
      </c>
      <c r="H85" s="47">
        <v>420</v>
      </c>
      <c r="I85" s="47">
        <v>13</v>
      </c>
      <c r="J85" s="47">
        <v>85</v>
      </c>
      <c r="K85" s="47">
        <v>0.4</v>
      </c>
      <c r="L85" s="44">
        <v>4654</v>
      </c>
      <c r="M85" s="47">
        <v>914</v>
      </c>
      <c r="N85" s="10">
        <f t="shared" si="5"/>
        <v>3.4482758620689655E-2</v>
      </c>
      <c r="O85" s="59">
        <f t="shared" si="7"/>
        <v>3.0952380952380953E-2</v>
      </c>
      <c r="P85" s="7">
        <f t="shared" si="6"/>
        <v>0.13333333333333333</v>
      </c>
      <c r="Q85" s="7"/>
      <c r="R85" s="7"/>
    </row>
    <row r="86" spans="1:18" ht="15.95" thickBot="1">
      <c r="A86" s="93">
        <f t="shared" si="4"/>
        <v>0.2004580751173709</v>
      </c>
      <c r="B86" s="17" t="s">
        <v>40</v>
      </c>
      <c r="C86" s="47">
        <v>426</v>
      </c>
      <c r="D86" s="48">
        <v>30</v>
      </c>
      <c r="E86" s="47">
        <v>9</v>
      </c>
      <c r="F86" s="46">
        <f>+-2</f>
        <v>-2</v>
      </c>
      <c r="G86" s="47">
        <v>33</v>
      </c>
      <c r="H86" s="47">
        <v>384</v>
      </c>
      <c r="I86" s="47">
        <v>11</v>
      </c>
      <c r="J86" s="47">
        <v>353</v>
      </c>
      <c r="K86" s="47">
        <v>7</v>
      </c>
      <c r="L86" s="44">
        <v>10154</v>
      </c>
      <c r="M86" s="44">
        <v>8410</v>
      </c>
      <c r="N86" s="10">
        <f t="shared" si="5"/>
        <v>4.6948356807511735E-2</v>
      </c>
      <c r="O86" s="59">
        <f t="shared" si="7"/>
        <v>2.8645833333333332E-2</v>
      </c>
      <c r="P86" s="7">
        <f t="shared" si="6"/>
        <v>0.21428571428571427</v>
      </c>
      <c r="Q86" s="7"/>
      <c r="R86" s="7"/>
    </row>
    <row r="87" spans="1:18" ht="15.95" thickBot="1">
      <c r="A87" s="93">
        <f t="shared" si="4"/>
        <v>1.8454635E-2</v>
      </c>
      <c r="B87" s="17" t="s">
        <v>82</v>
      </c>
      <c r="C87" s="47">
        <v>400</v>
      </c>
      <c r="D87" s="48">
        <v>14</v>
      </c>
      <c r="E87" s="47">
        <v>5</v>
      </c>
      <c r="F87" s="46">
        <v>1</v>
      </c>
      <c r="G87" s="47">
        <v>93</v>
      </c>
      <c r="H87" s="47">
        <v>302</v>
      </c>
      <c r="I87" s="47">
        <v>13</v>
      </c>
      <c r="J87" s="47">
        <v>115</v>
      </c>
      <c r="K87" s="47">
        <v>1</v>
      </c>
      <c r="L87" s="44">
        <v>5063</v>
      </c>
      <c r="M87" s="44">
        <v>1458</v>
      </c>
      <c r="N87" s="10">
        <f t="shared" si="5"/>
        <v>4.4999999999999998E-2</v>
      </c>
      <c r="O87" s="59">
        <f t="shared" si="7"/>
        <v>4.3046357615894038E-2</v>
      </c>
      <c r="P87" s="7">
        <f t="shared" si="6"/>
        <v>5.1020408163265307E-2</v>
      </c>
      <c r="Q87" s="7"/>
      <c r="R87" s="7"/>
    </row>
    <row r="88" spans="1:18" ht="15.95" thickBot="1">
      <c r="A88" s="93">
        <f t="shared" si="4"/>
        <v>0.15585153802816901</v>
      </c>
      <c r="B88" s="17" t="s">
        <v>45</v>
      </c>
      <c r="C88" s="47">
        <v>355</v>
      </c>
      <c r="D88" s="48">
        <v>7</v>
      </c>
      <c r="E88" s="47">
        <v>5</v>
      </c>
      <c r="F88" s="47"/>
      <c r="G88" s="47">
        <v>50</v>
      </c>
      <c r="H88" s="47">
        <v>300</v>
      </c>
      <c r="I88" s="47"/>
      <c r="J88" s="47">
        <v>15</v>
      </c>
      <c r="K88" s="47">
        <v>0.2</v>
      </c>
      <c r="L88" s="44">
        <v>36304</v>
      </c>
      <c r="M88" s="44">
        <v>1524</v>
      </c>
      <c r="N88" s="10">
        <f t="shared" si="5"/>
        <v>1.4084507042253521E-2</v>
      </c>
      <c r="O88" s="59">
        <f t="shared" si="7"/>
        <v>0</v>
      </c>
      <c r="P88" s="7">
        <f t="shared" si="6"/>
        <v>9.0909090909090912E-2</v>
      </c>
      <c r="Q88" s="7"/>
      <c r="R88" s="7"/>
    </row>
    <row r="89" spans="1:18" ht="15.95" thickBot="1">
      <c r="A89" s="93">
        <f t="shared" si="4"/>
        <v>0</v>
      </c>
      <c r="B89" s="17" t="s">
        <v>158</v>
      </c>
      <c r="C89" s="47">
        <v>334</v>
      </c>
      <c r="D89" s="48">
        <v>13</v>
      </c>
      <c r="E89" s="47"/>
      <c r="F89" s="47"/>
      <c r="G89" s="47">
        <v>40</v>
      </c>
      <c r="H89" s="47">
        <v>294</v>
      </c>
      <c r="I89" s="47">
        <v>4</v>
      </c>
      <c r="J89" s="47">
        <v>373</v>
      </c>
      <c r="K89" s="47"/>
      <c r="L89" s="47"/>
      <c r="M89" s="47"/>
      <c r="N89" s="10">
        <f t="shared" si="5"/>
        <v>1.1976047904191617E-2</v>
      </c>
      <c r="O89" s="59">
        <f t="shared" si="7"/>
        <v>1.3605442176870748E-2</v>
      </c>
      <c r="P89" s="7">
        <f t="shared" si="6"/>
        <v>0</v>
      </c>
      <c r="Q89" s="7"/>
      <c r="R89" s="7"/>
    </row>
    <row r="90" spans="1:18" ht="15.95" thickBot="1">
      <c r="A90" s="93">
        <f t="shared" si="4"/>
        <v>5.2699909909909911E-3</v>
      </c>
      <c r="B90" s="17" t="s">
        <v>102</v>
      </c>
      <c r="C90" s="47">
        <v>333</v>
      </c>
      <c r="D90" s="48">
        <v>29</v>
      </c>
      <c r="E90" s="47">
        <v>20</v>
      </c>
      <c r="F90" s="46">
        <v>3</v>
      </c>
      <c r="G90" s="47">
        <v>99</v>
      </c>
      <c r="H90" s="47">
        <v>214</v>
      </c>
      <c r="I90" s="47">
        <v>7</v>
      </c>
      <c r="J90" s="47">
        <v>116</v>
      </c>
      <c r="K90" s="47">
        <v>7</v>
      </c>
      <c r="L90" s="44">
        <v>2247</v>
      </c>
      <c r="M90" s="47">
        <v>781</v>
      </c>
      <c r="N90" s="10">
        <f t="shared" si="5"/>
        <v>8.1081081081081086E-2</v>
      </c>
      <c r="O90" s="59">
        <f t="shared" si="7"/>
        <v>3.2710280373831772E-2</v>
      </c>
      <c r="P90" s="7">
        <f t="shared" si="6"/>
        <v>0.16806722689075632</v>
      </c>
      <c r="Q90" s="7"/>
      <c r="R90" s="7"/>
    </row>
    <row r="91" spans="1:18" ht="15.95" thickBot="1">
      <c r="A91" s="93">
        <f t="shared" si="4"/>
        <v>1.701857585139319E-5</v>
      </c>
      <c r="B91" s="17" t="s">
        <v>157</v>
      </c>
      <c r="C91" s="47">
        <v>323</v>
      </c>
      <c r="D91" s="48">
        <v>13</v>
      </c>
      <c r="E91" s="47">
        <v>5</v>
      </c>
      <c r="F91" s="47"/>
      <c r="G91" s="47">
        <v>74</v>
      </c>
      <c r="H91" s="47">
        <v>244</v>
      </c>
      <c r="I91" s="47">
        <v>5</v>
      </c>
      <c r="J91" s="47">
        <v>32</v>
      </c>
      <c r="K91" s="47">
        <v>0.5</v>
      </c>
      <c r="L91" s="47">
        <v>239</v>
      </c>
      <c r="M91" s="47">
        <v>23</v>
      </c>
      <c r="N91" s="10">
        <f t="shared" si="5"/>
        <v>3.0959752321981424E-2</v>
      </c>
      <c r="O91" s="59">
        <f t="shared" si="7"/>
        <v>2.0491803278688523E-2</v>
      </c>
      <c r="P91" s="7">
        <f t="shared" si="6"/>
        <v>6.3291139240506333E-2</v>
      </c>
      <c r="Q91" s="7"/>
      <c r="R91" s="7"/>
    </row>
    <row r="92" spans="1:18" ht="15.95" thickBot="1">
      <c r="A92" s="93">
        <f t="shared" si="4"/>
        <v>0</v>
      </c>
      <c r="B92" s="17" t="s">
        <v>156</v>
      </c>
      <c r="C92" s="47">
        <v>318</v>
      </c>
      <c r="D92" s="48">
        <v>16</v>
      </c>
      <c r="E92" s="47">
        <v>16</v>
      </c>
      <c r="F92" s="47"/>
      <c r="G92" s="47">
        <v>66</v>
      </c>
      <c r="H92" s="47">
        <v>236</v>
      </c>
      <c r="I92" s="47"/>
      <c r="J92" s="47">
        <v>15</v>
      </c>
      <c r="K92" s="47">
        <v>0.8</v>
      </c>
      <c r="L92" s="47"/>
      <c r="M92" s="47"/>
      <c r="N92" s="10">
        <f t="shared" si="5"/>
        <v>5.0314465408805034E-2</v>
      </c>
      <c r="O92" s="59">
        <f t="shared" si="7"/>
        <v>0</v>
      </c>
      <c r="P92" s="7">
        <f t="shared" si="6"/>
        <v>0.1951219512195122</v>
      </c>
      <c r="Q92" s="7"/>
      <c r="R92" s="7"/>
    </row>
    <row r="93" spans="1:18" ht="15.95" thickBot="1">
      <c r="A93" s="93">
        <f t="shared" si="4"/>
        <v>0</v>
      </c>
      <c r="B93" s="17" t="s">
        <v>155</v>
      </c>
      <c r="C93" s="47">
        <v>299</v>
      </c>
      <c r="D93" s="48">
        <v>18</v>
      </c>
      <c r="E93" s="47">
        <v>7</v>
      </c>
      <c r="F93" s="46">
        <v>1</v>
      </c>
      <c r="G93" s="47">
        <v>10</v>
      </c>
      <c r="H93" s="47">
        <v>282</v>
      </c>
      <c r="I93" s="47"/>
      <c r="J93" s="47">
        <v>8</v>
      </c>
      <c r="K93" s="47">
        <v>0.2</v>
      </c>
      <c r="L93" s="47"/>
      <c r="M93" s="47"/>
      <c r="N93" s="10">
        <f t="shared" si="5"/>
        <v>2.3411371237458192E-2</v>
      </c>
      <c r="O93" s="59">
        <f t="shared" si="7"/>
        <v>0</v>
      </c>
      <c r="P93" s="7">
        <f t="shared" si="6"/>
        <v>0.41176470588235292</v>
      </c>
      <c r="Q93" s="7"/>
      <c r="R93" s="7"/>
    </row>
    <row r="94" spans="1:18" ht="15.95" thickBot="1">
      <c r="A94" s="93">
        <f t="shared" si="4"/>
        <v>3.4232291666666669E-3</v>
      </c>
      <c r="B94" s="17" t="s">
        <v>96</v>
      </c>
      <c r="C94" s="47">
        <v>288</v>
      </c>
      <c r="D94" s="48">
        <v>19</v>
      </c>
      <c r="E94" s="47">
        <v>6</v>
      </c>
      <c r="F94" s="47"/>
      <c r="G94" s="47">
        <v>15</v>
      </c>
      <c r="H94" s="47">
        <v>267</v>
      </c>
      <c r="I94" s="47">
        <v>11</v>
      </c>
      <c r="J94" s="47">
        <v>25</v>
      </c>
      <c r="K94" s="47">
        <v>0.5</v>
      </c>
      <c r="L94" s="44">
        <v>3342</v>
      </c>
      <c r="M94" s="47">
        <v>295</v>
      </c>
      <c r="N94" s="10">
        <f t="shared" si="5"/>
        <v>5.9027777777777776E-2</v>
      </c>
      <c r="O94" s="59">
        <f t="shared" si="7"/>
        <v>4.1198501872659173E-2</v>
      </c>
      <c r="P94" s="7">
        <f t="shared" si="6"/>
        <v>0.2857142857142857</v>
      </c>
      <c r="Q94" s="7"/>
      <c r="R94" s="7"/>
    </row>
    <row r="95" spans="1:18" ht="15.95" thickBot="1">
      <c r="A95" s="93">
        <f t="shared" si="4"/>
        <v>0</v>
      </c>
      <c r="B95" s="17" t="s">
        <v>161</v>
      </c>
      <c r="C95" s="47">
        <v>277</v>
      </c>
      <c r="D95" s="48">
        <v>25</v>
      </c>
      <c r="E95" s="47">
        <v>2</v>
      </c>
      <c r="F95" s="46">
        <v>1</v>
      </c>
      <c r="G95" s="47">
        <v>61</v>
      </c>
      <c r="H95" s="47">
        <v>214</v>
      </c>
      <c r="I95" s="47">
        <v>3</v>
      </c>
      <c r="J95" s="47">
        <v>54</v>
      </c>
      <c r="K95" s="47">
        <v>0.4</v>
      </c>
      <c r="L95" s="47"/>
      <c r="M95" s="47"/>
      <c r="N95" s="10">
        <f t="shared" si="5"/>
        <v>1.8050541516245487E-2</v>
      </c>
      <c r="O95" s="59">
        <f t="shared" si="7"/>
        <v>1.4018691588785047E-2</v>
      </c>
      <c r="P95" s="7">
        <f t="shared" si="6"/>
        <v>3.1746031746031744E-2</v>
      </c>
      <c r="Q95" s="7"/>
      <c r="R95" s="7"/>
    </row>
    <row r="96" spans="1:18" ht="15.95" thickBot="1">
      <c r="A96" s="93">
        <f t="shared" si="4"/>
        <v>0</v>
      </c>
      <c r="B96" s="17" t="s">
        <v>159</v>
      </c>
      <c r="C96" s="47">
        <v>266</v>
      </c>
      <c r="D96" s="48">
        <v>39</v>
      </c>
      <c r="E96" s="47">
        <v>2</v>
      </c>
      <c r="F96" s="47"/>
      <c r="G96" s="47">
        <v>25</v>
      </c>
      <c r="H96" s="47">
        <v>239</v>
      </c>
      <c r="I96" s="47">
        <v>8</v>
      </c>
      <c r="J96" s="47">
        <v>8</v>
      </c>
      <c r="K96" s="47">
        <v>0.06</v>
      </c>
      <c r="L96" s="47"/>
      <c r="M96" s="47"/>
      <c r="N96" s="10">
        <f t="shared" si="5"/>
        <v>3.7593984962406013E-2</v>
      </c>
      <c r="O96" s="59">
        <f t="shared" si="7"/>
        <v>3.3472803347280332E-2</v>
      </c>
      <c r="P96" s="7">
        <f t="shared" si="6"/>
        <v>7.407407407407407E-2</v>
      </c>
      <c r="Q96" s="7"/>
      <c r="R96" s="7"/>
    </row>
    <row r="97" spans="1:18" ht="15.95" thickBot="1">
      <c r="A97" s="93">
        <f t="shared" si="4"/>
        <v>0</v>
      </c>
      <c r="B97" s="17" t="s">
        <v>162</v>
      </c>
      <c r="C97" s="47">
        <v>264</v>
      </c>
      <c r="D97" s="48">
        <v>42</v>
      </c>
      <c r="E97" s="47">
        <v>15</v>
      </c>
      <c r="F97" s="47"/>
      <c r="G97" s="47">
        <v>3</v>
      </c>
      <c r="H97" s="47">
        <v>246</v>
      </c>
      <c r="I97" s="47">
        <v>10</v>
      </c>
      <c r="J97" s="47">
        <v>27</v>
      </c>
      <c r="K97" s="47">
        <v>2</v>
      </c>
      <c r="L97" s="47"/>
      <c r="M97" s="47"/>
      <c r="N97" s="10">
        <f t="shared" si="5"/>
        <v>9.4696969696969696E-2</v>
      </c>
      <c r="O97" s="59">
        <f t="shared" si="7"/>
        <v>4.065040650406504E-2</v>
      </c>
      <c r="P97" s="7">
        <f t="shared" si="6"/>
        <v>0.83333333333333337</v>
      </c>
      <c r="Q97" s="7"/>
      <c r="R97" s="7"/>
    </row>
    <row r="98" spans="1:18" ht="15.95" thickBot="1">
      <c r="A98" s="93">
        <f t="shared" si="4"/>
        <v>0</v>
      </c>
      <c r="B98" s="17" t="s">
        <v>160</v>
      </c>
      <c r="C98" s="47">
        <v>262</v>
      </c>
      <c r="D98" s="48">
        <v>30</v>
      </c>
      <c r="E98" s="47">
        <v>5</v>
      </c>
      <c r="F98" s="46">
        <v>1</v>
      </c>
      <c r="G98" s="47">
        <v>13</v>
      </c>
      <c r="H98" s="47">
        <v>244</v>
      </c>
      <c r="I98" s="47"/>
      <c r="J98" s="44">
        <v>1507</v>
      </c>
      <c r="K98" s="47">
        <v>29</v>
      </c>
      <c r="L98" s="47"/>
      <c r="M98" s="47"/>
      <c r="N98" s="10">
        <f t="shared" si="5"/>
        <v>1.9083969465648856E-2</v>
      </c>
      <c r="O98" s="59">
        <f t="shared" si="7"/>
        <v>0</v>
      </c>
      <c r="P98" s="7">
        <f t="shared" si="6"/>
        <v>0.27777777777777779</v>
      </c>
      <c r="Q98" s="7"/>
      <c r="R98" s="7"/>
    </row>
    <row r="99" spans="1:18" ht="15.95" thickBot="1">
      <c r="A99" s="93">
        <f t="shared" si="4"/>
        <v>3.9074208494208493E-2</v>
      </c>
      <c r="B99" s="17" t="s">
        <v>67</v>
      </c>
      <c r="C99" s="47">
        <v>259</v>
      </c>
      <c r="D99" s="48">
        <v>8</v>
      </c>
      <c r="E99" s="47">
        <v>32</v>
      </c>
      <c r="F99" s="47"/>
      <c r="G99" s="47">
        <v>27</v>
      </c>
      <c r="H99" s="47">
        <v>200</v>
      </c>
      <c r="I99" s="47">
        <v>14</v>
      </c>
      <c r="J99" s="44">
        <v>7633</v>
      </c>
      <c r="K99" s="47">
        <v>943</v>
      </c>
      <c r="L99" s="47">
        <v>586</v>
      </c>
      <c r="M99" s="44">
        <v>17270</v>
      </c>
      <c r="N99" s="10">
        <f t="shared" si="5"/>
        <v>0.17760617760617761</v>
      </c>
      <c r="O99" s="59">
        <f t="shared" si="7"/>
        <v>7.0000000000000007E-2</v>
      </c>
      <c r="P99" s="7">
        <f t="shared" si="6"/>
        <v>0.5423728813559322</v>
      </c>
      <c r="Q99" s="7"/>
      <c r="R99" s="7"/>
    </row>
    <row r="100" spans="1:18" ht="15.95" thickBot="1">
      <c r="A100" s="93">
        <f t="shared" si="4"/>
        <v>0</v>
      </c>
      <c r="B100" s="17" t="s">
        <v>163</v>
      </c>
      <c r="C100" s="47">
        <v>245</v>
      </c>
      <c r="D100" s="48">
        <v>27</v>
      </c>
      <c r="E100" s="47">
        <v>1</v>
      </c>
      <c r="F100" s="47"/>
      <c r="G100" s="47">
        <v>25</v>
      </c>
      <c r="H100" s="47">
        <v>219</v>
      </c>
      <c r="I100" s="47"/>
      <c r="J100" s="47">
        <v>9</v>
      </c>
      <c r="K100" s="47">
        <v>0.04</v>
      </c>
      <c r="L100" s="47"/>
      <c r="M100" s="47"/>
      <c r="N100" s="10">
        <f t="shared" si="5"/>
        <v>4.0816326530612249E-3</v>
      </c>
      <c r="O100" s="59">
        <f t="shared" si="7"/>
        <v>0</v>
      </c>
      <c r="P100" s="7">
        <f t="shared" si="6"/>
        <v>3.8461538461538464E-2</v>
      </c>
      <c r="Q100" s="7"/>
      <c r="R100" s="7"/>
    </row>
    <row r="101" spans="1:18" ht="15.95" thickBot="1">
      <c r="A101" s="93">
        <f t="shared" si="4"/>
        <v>0.24366645833333334</v>
      </c>
      <c r="B101" s="17" t="s">
        <v>32</v>
      </c>
      <c r="C101" s="47">
        <v>240</v>
      </c>
      <c r="D101" s="48">
        <v>1</v>
      </c>
      <c r="E101" s="47"/>
      <c r="F101" s="47"/>
      <c r="G101" s="47">
        <v>90</v>
      </c>
      <c r="H101" s="47">
        <v>150</v>
      </c>
      <c r="I101" s="47">
        <v>3</v>
      </c>
      <c r="J101" s="47">
        <v>2</v>
      </c>
      <c r="K101" s="47"/>
      <c r="L101" s="44">
        <v>75458</v>
      </c>
      <c r="M101" s="47">
        <v>775</v>
      </c>
      <c r="N101" s="10">
        <f t="shared" si="5"/>
        <v>1.2500000000000001E-2</v>
      </c>
      <c r="O101" s="59">
        <f t="shared" si="7"/>
        <v>0.02</v>
      </c>
      <c r="P101" s="7">
        <f t="shared" si="6"/>
        <v>0</v>
      </c>
      <c r="Q101" s="7"/>
      <c r="R101" s="7"/>
    </row>
    <row r="102" spans="1:18" ht="15.95" thickBot="1">
      <c r="A102" s="93">
        <f t="shared" si="4"/>
        <v>1.0684931506849316E-5</v>
      </c>
      <c r="B102" s="17" t="s">
        <v>165</v>
      </c>
      <c r="C102" s="47">
        <v>219</v>
      </c>
      <c r="D102" s="48">
        <v>12</v>
      </c>
      <c r="E102" s="47">
        <v>2</v>
      </c>
      <c r="F102" s="46">
        <v>1</v>
      </c>
      <c r="G102" s="47">
        <v>72</v>
      </c>
      <c r="H102" s="47">
        <v>145</v>
      </c>
      <c r="I102" s="47">
        <v>1</v>
      </c>
      <c r="J102" s="47">
        <v>13</v>
      </c>
      <c r="K102" s="47">
        <v>0.1</v>
      </c>
      <c r="L102" s="47">
        <v>195</v>
      </c>
      <c r="M102" s="47">
        <v>12</v>
      </c>
      <c r="N102" s="10">
        <f t="shared" si="5"/>
        <v>1.3698630136986301E-2</v>
      </c>
      <c r="O102" s="59">
        <f t="shared" si="7"/>
        <v>6.8965517241379309E-3</v>
      </c>
      <c r="P102" s="7">
        <f t="shared" si="6"/>
        <v>2.7027027027027029E-2</v>
      </c>
      <c r="Q102" s="7"/>
      <c r="R102" s="7"/>
    </row>
    <row r="103" spans="1:18" ht="15.95" thickBot="1">
      <c r="A103" s="93">
        <f t="shared" si="4"/>
        <v>5.1548354838709669E-2</v>
      </c>
      <c r="B103" s="17" t="s">
        <v>47</v>
      </c>
      <c r="C103" s="47">
        <v>217</v>
      </c>
      <c r="D103" s="48">
        <v>23</v>
      </c>
      <c r="E103" s="47">
        <v>1</v>
      </c>
      <c r="F103" s="47"/>
      <c r="G103" s="47">
        <v>21</v>
      </c>
      <c r="H103" s="47">
        <v>195</v>
      </c>
      <c r="I103" s="47"/>
      <c r="J103" s="47">
        <v>43</v>
      </c>
      <c r="K103" s="47">
        <v>0.2</v>
      </c>
      <c r="L103" s="44">
        <v>7553</v>
      </c>
      <c r="M103" s="44">
        <v>1481</v>
      </c>
      <c r="N103" s="10">
        <f t="shared" si="5"/>
        <v>4.608294930875576E-3</v>
      </c>
      <c r="O103" s="59">
        <f t="shared" si="7"/>
        <v>0</v>
      </c>
      <c r="P103" s="7">
        <f t="shared" si="6"/>
        <v>4.5454545454545456E-2</v>
      </c>
      <c r="Q103" s="7"/>
      <c r="R103" s="7"/>
    </row>
    <row r="104" spans="1:18" ht="15.95" thickBot="1">
      <c r="A104" s="93">
        <f t="shared" si="4"/>
        <v>3.5514018691588787E-4</v>
      </c>
      <c r="B104" s="17" t="s">
        <v>140</v>
      </c>
      <c r="C104" s="47">
        <v>214</v>
      </c>
      <c r="D104" s="48">
        <v>4</v>
      </c>
      <c r="E104" s="47">
        <v>4</v>
      </c>
      <c r="F104" s="47"/>
      <c r="G104" s="47">
        <v>25</v>
      </c>
      <c r="H104" s="47">
        <v>185</v>
      </c>
      <c r="I104" s="47">
        <v>2</v>
      </c>
      <c r="J104" s="47">
        <v>1</v>
      </c>
      <c r="K104" s="47">
        <v>0.02</v>
      </c>
      <c r="L104" s="44">
        <v>4000</v>
      </c>
      <c r="M104" s="47">
        <v>19</v>
      </c>
      <c r="N104" s="10">
        <f t="shared" si="5"/>
        <v>2.8037383177570093E-2</v>
      </c>
      <c r="O104" s="59">
        <f t="shared" si="7"/>
        <v>1.0810810810810811E-2</v>
      </c>
      <c r="P104" s="7">
        <f t="shared" si="6"/>
        <v>0.13793103448275862</v>
      </c>
      <c r="Q104" s="7"/>
      <c r="R104" s="7"/>
    </row>
    <row r="105" spans="1:18" ht="15.95" thickBot="1">
      <c r="A105" s="93">
        <f t="shared" si="4"/>
        <v>1.0010489436619718</v>
      </c>
      <c r="B105" s="17" t="s">
        <v>22</v>
      </c>
      <c r="C105" s="47">
        <v>213</v>
      </c>
      <c r="D105" s="48">
        <v>11</v>
      </c>
      <c r="E105" s="47"/>
      <c r="F105" s="47"/>
      <c r="G105" s="47">
        <v>2</v>
      </c>
      <c r="H105" s="47">
        <v>211</v>
      </c>
      <c r="I105" s="47">
        <v>3</v>
      </c>
      <c r="J105" s="47">
        <v>482</v>
      </c>
      <c r="K105" s="47"/>
      <c r="L105" s="44">
        <v>9703</v>
      </c>
      <c r="M105" s="44">
        <v>21975</v>
      </c>
      <c r="N105" s="10">
        <f t="shared" si="5"/>
        <v>1.4084507042253521E-2</v>
      </c>
      <c r="O105" s="59">
        <f t="shared" si="7"/>
        <v>1.4218009478672985E-2</v>
      </c>
      <c r="P105" s="7">
        <f t="shared" si="6"/>
        <v>0</v>
      </c>
      <c r="Q105" s="7"/>
      <c r="R105" s="7"/>
    </row>
    <row r="106" spans="1:18" ht="15.95" thickBot="1">
      <c r="A106" s="93">
        <f t="shared" si="4"/>
        <v>0</v>
      </c>
      <c r="B106" s="17" t="s">
        <v>166</v>
      </c>
      <c r="C106" s="47">
        <v>205</v>
      </c>
      <c r="D106" s="47"/>
      <c r="E106" s="47">
        <v>5</v>
      </c>
      <c r="F106" s="47"/>
      <c r="G106" s="47">
        <v>31</v>
      </c>
      <c r="H106" s="47">
        <v>169</v>
      </c>
      <c r="I106" s="47">
        <v>2</v>
      </c>
      <c r="J106" s="47">
        <v>7</v>
      </c>
      <c r="K106" s="47">
        <v>0.2</v>
      </c>
      <c r="L106" s="47"/>
      <c r="M106" s="47"/>
      <c r="N106" s="10">
        <f t="shared" si="5"/>
        <v>3.4146341463414637E-2</v>
      </c>
      <c r="O106" s="59">
        <f t="shared" si="7"/>
        <v>1.1834319526627219E-2</v>
      </c>
      <c r="P106" s="7">
        <f t="shared" si="6"/>
        <v>0.1388888888888889</v>
      </c>
      <c r="Q106" s="7"/>
      <c r="R106" s="7"/>
    </row>
    <row r="107" spans="1:18" ht="15.95" thickBot="1">
      <c r="A107" s="93">
        <f t="shared" si="4"/>
        <v>1.679108457711443E-2</v>
      </c>
      <c r="B107" s="17" t="s">
        <v>83</v>
      </c>
      <c r="C107" s="47">
        <v>201</v>
      </c>
      <c r="D107" s="48">
        <v>27</v>
      </c>
      <c r="E107" s="47">
        <v>2</v>
      </c>
      <c r="F107" s="47"/>
      <c r="G107" s="47">
        <v>1</v>
      </c>
      <c r="H107" s="47">
        <v>198</v>
      </c>
      <c r="I107" s="47">
        <v>4</v>
      </c>
      <c r="J107" s="47">
        <v>320</v>
      </c>
      <c r="K107" s="47">
        <v>3</v>
      </c>
      <c r="L107" s="44">
        <v>1456</v>
      </c>
      <c r="M107" s="44">
        <v>2318</v>
      </c>
      <c r="N107" s="10">
        <f t="shared" si="5"/>
        <v>2.9850746268656716E-2</v>
      </c>
      <c r="O107" s="59">
        <f t="shared" si="7"/>
        <v>2.0202020202020204E-2</v>
      </c>
      <c r="P107" s="7">
        <f t="shared" si="6"/>
        <v>0.66666666666666663</v>
      </c>
      <c r="Q107" s="7"/>
      <c r="R107" s="7"/>
    </row>
    <row r="108" spans="1:18" ht="15.95" thickBot="1">
      <c r="A108" s="93">
        <f t="shared" si="4"/>
        <v>0</v>
      </c>
      <c r="B108" s="17" t="s">
        <v>164</v>
      </c>
      <c r="C108" s="47">
        <v>196</v>
      </c>
      <c r="D108" s="48">
        <v>10</v>
      </c>
      <c r="E108" s="47">
        <v>7</v>
      </c>
      <c r="F108" s="47"/>
      <c r="G108" s="47">
        <v>7</v>
      </c>
      <c r="H108" s="47">
        <v>182</v>
      </c>
      <c r="I108" s="47">
        <v>1</v>
      </c>
      <c r="J108" s="47">
        <v>154</v>
      </c>
      <c r="K108" s="47">
        <v>6</v>
      </c>
      <c r="L108" s="47"/>
      <c r="M108" s="47"/>
      <c r="N108" s="10">
        <f t="shared" si="5"/>
        <v>4.0816326530612242E-2</v>
      </c>
      <c r="O108" s="59">
        <f t="shared" si="7"/>
        <v>5.4945054945054949E-3</v>
      </c>
      <c r="P108" s="7">
        <f t="shared" si="6"/>
        <v>0.5</v>
      </c>
      <c r="Q108" s="7"/>
      <c r="R108" s="7"/>
    </row>
    <row r="109" spans="1:18" ht="15.95" thickBot="1">
      <c r="A109" s="93">
        <f t="shared" si="4"/>
        <v>2.6051005524861877</v>
      </c>
      <c r="B109" s="17" t="s">
        <v>17</v>
      </c>
      <c r="C109" s="47">
        <v>181</v>
      </c>
      <c r="D109" s="48">
        <v>2</v>
      </c>
      <c r="E109" s="47"/>
      <c r="F109" s="47"/>
      <c r="G109" s="47">
        <v>93</v>
      </c>
      <c r="H109" s="47">
        <v>88</v>
      </c>
      <c r="I109" s="47">
        <v>2</v>
      </c>
      <c r="J109" s="44">
        <v>3704</v>
      </c>
      <c r="K109" s="47"/>
      <c r="L109" s="44">
        <v>4800</v>
      </c>
      <c r="M109" s="44">
        <v>98234</v>
      </c>
      <c r="N109" s="10">
        <f t="shared" si="5"/>
        <v>1.1049723756906077E-2</v>
      </c>
      <c r="O109" s="59">
        <f t="shared" si="7"/>
        <v>2.2727272727272728E-2</v>
      </c>
      <c r="P109" s="7">
        <f t="shared" si="6"/>
        <v>0</v>
      </c>
      <c r="Q109" s="7"/>
      <c r="R109" s="7"/>
    </row>
    <row r="110" spans="1:18" ht="15.95" thickBot="1">
      <c r="A110" s="93">
        <f t="shared" si="4"/>
        <v>0</v>
      </c>
      <c r="B110" s="17" t="s">
        <v>167</v>
      </c>
      <c r="C110" s="47">
        <v>166</v>
      </c>
      <c r="D110" s="48">
        <v>7</v>
      </c>
      <c r="E110" s="47">
        <v>5</v>
      </c>
      <c r="F110" s="46">
        <v>1</v>
      </c>
      <c r="G110" s="47">
        <v>27</v>
      </c>
      <c r="H110" s="47">
        <v>134</v>
      </c>
      <c r="I110" s="47">
        <v>5</v>
      </c>
      <c r="J110" s="47">
        <v>8</v>
      </c>
      <c r="K110" s="47">
        <v>0.2</v>
      </c>
      <c r="L110" s="47"/>
      <c r="M110" s="47"/>
      <c r="N110" s="10">
        <f t="shared" si="5"/>
        <v>6.0240963855421686E-2</v>
      </c>
      <c r="O110" s="59">
        <f t="shared" si="7"/>
        <v>3.7313432835820892E-2</v>
      </c>
      <c r="P110" s="7">
        <f t="shared" si="6"/>
        <v>0.15625</v>
      </c>
      <c r="Q110" s="7"/>
      <c r="R110" s="7"/>
    </row>
    <row r="111" spans="1:18" ht="15.95" thickBot="1">
      <c r="A111" s="93">
        <f t="shared" si="4"/>
        <v>0</v>
      </c>
      <c r="B111" s="17" t="s">
        <v>92</v>
      </c>
      <c r="C111" s="47">
        <v>162</v>
      </c>
      <c r="D111" s="48">
        <v>7</v>
      </c>
      <c r="E111" s="47">
        <v>1</v>
      </c>
      <c r="F111" s="46">
        <v>1</v>
      </c>
      <c r="G111" s="47">
        <v>36</v>
      </c>
      <c r="H111" s="47">
        <v>125</v>
      </c>
      <c r="I111" s="47">
        <v>6</v>
      </c>
      <c r="J111" s="47">
        <v>41</v>
      </c>
      <c r="K111" s="47">
        <v>0.3</v>
      </c>
      <c r="L111" s="47"/>
      <c r="M111" s="47"/>
      <c r="N111" s="10">
        <f t="shared" si="5"/>
        <v>4.3209876543209874E-2</v>
      </c>
      <c r="O111" s="59">
        <f t="shared" si="7"/>
        <v>4.8000000000000001E-2</v>
      </c>
      <c r="P111" s="7">
        <f t="shared" si="6"/>
        <v>2.7027027027027029E-2</v>
      </c>
      <c r="Q111" s="7"/>
      <c r="R111" s="7"/>
    </row>
    <row r="112" spans="1:18" ht="15.95" thickBot="1">
      <c r="A112" s="93">
        <f t="shared" si="4"/>
        <v>7.2307741935483864E-4</v>
      </c>
      <c r="B112" s="17" t="s">
        <v>131</v>
      </c>
      <c r="C112" s="47">
        <v>155</v>
      </c>
      <c r="D112" s="48">
        <v>2</v>
      </c>
      <c r="E112" s="47">
        <v>7</v>
      </c>
      <c r="F112" s="47"/>
      <c r="G112" s="47">
        <v>52</v>
      </c>
      <c r="H112" s="47">
        <v>96</v>
      </c>
      <c r="I112" s="47">
        <v>6</v>
      </c>
      <c r="J112" s="47">
        <v>5</v>
      </c>
      <c r="K112" s="47">
        <v>0.2</v>
      </c>
      <c r="L112" s="44">
        <v>1779</v>
      </c>
      <c r="M112" s="47">
        <v>63</v>
      </c>
      <c r="N112" s="10">
        <f t="shared" si="5"/>
        <v>8.387096774193549E-2</v>
      </c>
      <c r="O112" s="59">
        <f t="shared" si="7"/>
        <v>6.25E-2</v>
      </c>
      <c r="P112" s="7">
        <f t="shared" si="6"/>
        <v>0.11864406779661017</v>
      </c>
      <c r="Q112" s="7"/>
      <c r="R112" s="7"/>
    </row>
    <row r="113" spans="1:18" ht="15.95" thickBot="1">
      <c r="A113" s="93">
        <f t="shared" si="4"/>
        <v>0</v>
      </c>
      <c r="B113" s="17" t="s">
        <v>168</v>
      </c>
      <c r="C113" s="47">
        <v>154</v>
      </c>
      <c r="D113" s="48">
        <v>6</v>
      </c>
      <c r="E113" s="47">
        <v>18</v>
      </c>
      <c r="F113" s="46">
        <v>2</v>
      </c>
      <c r="G113" s="47">
        <v>3</v>
      </c>
      <c r="H113" s="47">
        <v>133</v>
      </c>
      <c r="I113" s="47"/>
      <c r="J113" s="47">
        <v>2</v>
      </c>
      <c r="K113" s="47">
        <v>0.2</v>
      </c>
      <c r="L113" s="47"/>
      <c r="M113" s="47"/>
      <c r="N113" s="10">
        <f t="shared" si="5"/>
        <v>0.11688311688311688</v>
      </c>
      <c r="O113" s="59">
        <f t="shared" si="7"/>
        <v>0</v>
      </c>
      <c r="P113" s="7">
        <f t="shared" si="6"/>
        <v>0.8571428571428571</v>
      </c>
      <c r="Q113" s="7"/>
      <c r="R113" s="7"/>
    </row>
    <row r="114" spans="1:18" ht="15.95" thickBot="1">
      <c r="A114" s="93">
        <f t="shared" si="4"/>
        <v>0</v>
      </c>
      <c r="B114" s="17" t="s">
        <v>169</v>
      </c>
      <c r="C114" s="47">
        <v>145</v>
      </c>
      <c r="D114" s="48">
        <v>2</v>
      </c>
      <c r="E114" s="47">
        <v>3</v>
      </c>
      <c r="F114" s="47"/>
      <c r="G114" s="47">
        <v>27</v>
      </c>
      <c r="H114" s="47">
        <v>115</v>
      </c>
      <c r="I114" s="47">
        <v>22</v>
      </c>
      <c r="J114" s="47">
        <v>386</v>
      </c>
      <c r="K114" s="47">
        <v>8</v>
      </c>
      <c r="L114" s="47"/>
      <c r="M114" s="47"/>
      <c r="N114" s="10">
        <f t="shared" si="5"/>
        <v>0.17241379310344829</v>
      </c>
      <c r="O114" s="59">
        <f t="shared" si="7"/>
        <v>0.19130434782608696</v>
      </c>
      <c r="P114" s="7">
        <f t="shared" si="6"/>
        <v>0.1</v>
      </c>
      <c r="Q114" s="7"/>
      <c r="R114" s="7"/>
    </row>
    <row r="115" spans="1:18" ht="15.95" thickBot="1">
      <c r="A115" s="93">
        <f t="shared" si="4"/>
        <v>4.6249444444444445E-3</v>
      </c>
      <c r="B115" s="17" t="s">
        <v>110</v>
      </c>
      <c r="C115" s="47">
        <v>144</v>
      </c>
      <c r="D115" s="48">
        <v>24</v>
      </c>
      <c r="E115" s="47">
        <v>8</v>
      </c>
      <c r="F115" s="46">
        <v>3</v>
      </c>
      <c r="G115" s="47"/>
      <c r="H115" s="47">
        <v>136</v>
      </c>
      <c r="I115" s="47"/>
      <c r="J115" s="47">
        <v>6</v>
      </c>
      <c r="K115" s="47">
        <v>0.3</v>
      </c>
      <c r="L115" s="44">
        <v>4012</v>
      </c>
      <c r="M115" s="47">
        <v>166</v>
      </c>
      <c r="N115" s="10">
        <f t="shared" si="5"/>
        <v>5.5555555555555552E-2</v>
      </c>
      <c r="O115" s="59">
        <f t="shared" si="7"/>
        <v>0</v>
      </c>
      <c r="P115" s="7">
        <f t="shared" si="6"/>
        <v>1</v>
      </c>
      <c r="Q115" s="7"/>
      <c r="R115" s="7"/>
    </row>
    <row r="116" spans="1:18" ht="15.95" thickBot="1">
      <c r="A116" s="93">
        <f t="shared" si="4"/>
        <v>9.845091666666668E-2</v>
      </c>
      <c r="B116" s="17" t="s">
        <v>53</v>
      </c>
      <c r="C116" s="47">
        <v>144</v>
      </c>
      <c r="D116" s="48">
        <v>14</v>
      </c>
      <c r="E116" s="47">
        <v>1</v>
      </c>
      <c r="F116" s="47"/>
      <c r="G116" s="47">
        <v>9</v>
      </c>
      <c r="H116" s="47">
        <v>134</v>
      </c>
      <c r="I116" s="47">
        <v>5</v>
      </c>
      <c r="J116" s="47">
        <v>22</v>
      </c>
      <c r="K116" s="47">
        <v>0.2</v>
      </c>
      <c r="L116" s="44">
        <v>9618</v>
      </c>
      <c r="M116" s="44">
        <v>1474</v>
      </c>
      <c r="N116" s="10">
        <f t="shared" si="5"/>
        <v>4.1666666666666664E-2</v>
      </c>
      <c r="O116" s="59">
        <f t="shared" si="7"/>
        <v>3.7313432835820892E-2</v>
      </c>
      <c r="P116" s="7">
        <f t="shared" si="6"/>
        <v>0.1</v>
      </c>
      <c r="Q116" s="7"/>
      <c r="R116" s="7"/>
    </row>
    <row r="117" spans="1:18" ht="15.95" thickBot="1">
      <c r="A117" s="93">
        <f t="shared" si="4"/>
        <v>2.1684172661870504E-4</v>
      </c>
      <c r="B117" s="17" t="s">
        <v>144</v>
      </c>
      <c r="C117" s="47">
        <v>139</v>
      </c>
      <c r="D117" s="48">
        <v>7</v>
      </c>
      <c r="E117" s="47">
        <v>10</v>
      </c>
      <c r="F117" s="46">
        <v>1</v>
      </c>
      <c r="G117" s="47">
        <v>1</v>
      </c>
      <c r="H117" s="47">
        <v>128</v>
      </c>
      <c r="I117" s="47">
        <v>3</v>
      </c>
      <c r="J117" s="47">
        <v>12</v>
      </c>
      <c r="K117" s="47">
        <v>0.9</v>
      </c>
      <c r="L117" s="47">
        <v>591</v>
      </c>
      <c r="M117" s="47">
        <v>51</v>
      </c>
      <c r="N117" s="10">
        <f t="shared" si="5"/>
        <v>9.3525179856115109E-2</v>
      </c>
      <c r="O117" s="59">
        <f t="shared" si="7"/>
        <v>2.34375E-2</v>
      </c>
      <c r="P117" s="7">
        <f t="shared" si="6"/>
        <v>0.90909090909090906</v>
      </c>
      <c r="Q117" s="7"/>
      <c r="R117" s="7"/>
    </row>
    <row r="118" spans="1:18" ht="15.95" thickBot="1">
      <c r="A118" s="93">
        <f t="shared" si="4"/>
        <v>1.0304254222222222</v>
      </c>
      <c r="B118" s="17" t="s">
        <v>21</v>
      </c>
      <c r="C118" s="47">
        <v>135</v>
      </c>
      <c r="D118" s="48">
        <v>1</v>
      </c>
      <c r="E118" s="47">
        <v>1</v>
      </c>
      <c r="F118" s="47"/>
      <c r="G118" s="47">
        <v>66</v>
      </c>
      <c r="H118" s="47">
        <v>68</v>
      </c>
      <c r="I118" s="47">
        <v>3</v>
      </c>
      <c r="J118" s="47">
        <v>309</v>
      </c>
      <c r="K118" s="47">
        <v>2</v>
      </c>
      <c r="L118" s="44">
        <v>7801</v>
      </c>
      <c r="M118" s="44">
        <v>17832</v>
      </c>
      <c r="N118" s="10">
        <f t="shared" si="5"/>
        <v>2.9629629629629631E-2</v>
      </c>
      <c r="O118" s="59">
        <f t="shared" si="7"/>
        <v>4.4117647058823532E-2</v>
      </c>
      <c r="P118" s="7">
        <f t="shared" si="6"/>
        <v>1.4925373134328358E-2</v>
      </c>
      <c r="Q118" s="7"/>
      <c r="R118" s="7"/>
    </row>
    <row r="119" spans="1:18" ht="15.95" thickBot="1">
      <c r="A119" s="93">
        <f t="shared" si="4"/>
        <v>0</v>
      </c>
      <c r="B119" s="17" t="s">
        <v>170</v>
      </c>
      <c r="C119" s="47">
        <v>134</v>
      </c>
      <c r="D119" s="48">
        <v>4</v>
      </c>
      <c r="E119" s="47">
        <v>7</v>
      </c>
      <c r="F119" s="47"/>
      <c r="G119" s="47">
        <v>24</v>
      </c>
      <c r="H119" s="47">
        <v>103</v>
      </c>
      <c r="I119" s="47">
        <v>14</v>
      </c>
      <c r="J119" s="47">
        <v>335</v>
      </c>
      <c r="K119" s="47">
        <v>17</v>
      </c>
      <c r="L119" s="47"/>
      <c r="M119" s="47"/>
      <c r="N119" s="10">
        <f t="shared" si="5"/>
        <v>0.15671641791044777</v>
      </c>
      <c r="O119" s="59">
        <f t="shared" si="7"/>
        <v>0.13592233009708737</v>
      </c>
      <c r="P119" s="7">
        <f t="shared" si="6"/>
        <v>0.22580645161290322</v>
      </c>
      <c r="Q119" s="7"/>
      <c r="R119" s="7"/>
    </row>
    <row r="120" spans="1:18" ht="15.95" thickBot="1">
      <c r="A120" s="93">
        <f t="shared" si="4"/>
        <v>6.277044776119403E-3</v>
      </c>
      <c r="B120" s="17" t="s">
        <v>101</v>
      </c>
      <c r="C120" s="47">
        <v>134</v>
      </c>
      <c r="D120" s="48">
        <v>6</v>
      </c>
      <c r="E120" s="47">
        <v>2</v>
      </c>
      <c r="F120" s="47"/>
      <c r="G120" s="47">
        <v>14</v>
      </c>
      <c r="H120" s="47">
        <v>118</v>
      </c>
      <c r="I120" s="47">
        <v>3</v>
      </c>
      <c r="J120" s="47">
        <v>491</v>
      </c>
      <c r="K120" s="47">
        <v>7</v>
      </c>
      <c r="L120" s="47">
        <v>479</v>
      </c>
      <c r="M120" s="44">
        <v>1756</v>
      </c>
      <c r="N120" s="10">
        <f t="shared" si="5"/>
        <v>3.7313432835820892E-2</v>
      </c>
      <c r="O120" s="59">
        <f t="shared" si="7"/>
        <v>2.5423728813559324E-2</v>
      </c>
      <c r="P120" s="7">
        <f t="shared" si="6"/>
        <v>0.125</v>
      </c>
      <c r="Q120" s="7"/>
      <c r="R120" s="7"/>
    </row>
    <row r="121" spans="1:18" ht="15.95" thickBot="1">
      <c r="A121" s="93">
        <f t="shared" si="4"/>
        <v>7.1619841269841269E-4</v>
      </c>
      <c r="B121" s="17" t="s">
        <v>118</v>
      </c>
      <c r="C121" s="47">
        <v>126</v>
      </c>
      <c r="D121" s="48">
        <v>4</v>
      </c>
      <c r="E121" s="47">
        <v>4</v>
      </c>
      <c r="F121" s="47"/>
      <c r="G121" s="47">
        <v>4</v>
      </c>
      <c r="H121" s="47">
        <v>118</v>
      </c>
      <c r="I121" s="47">
        <v>2</v>
      </c>
      <c r="J121" s="47">
        <v>2</v>
      </c>
      <c r="K121" s="47">
        <v>7.0000000000000007E-2</v>
      </c>
      <c r="L121" s="44">
        <v>2201</v>
      </c>
      <c r="M121" s="47">
        <v>41</v>
      </c>
      <c r="N121" s="10">
        <f t="shared" si="5"/>
        <v>4.7619047619047616E-2</v>
      </c>
      <c r="O121" s="59">
        <f t="shared" si="7"/>
        <v>1.6949152542372881E-2</v>
      </c>
      <c r="P121" s="7">
        <f t="shared" si="6"/>
        <v>0.5</v>
      </c>
      <c r="Q121" s="7"/>
      <c r="R121" s="7"/>
    </row>
    <row r="122" spans="1:18" ht="15.95" thickBot="1">
      <c r="A122" s="93">
        <f t="shared" si="4"/>
        <v>0.16238355555555556</v>
      </c>
      <c r="B122" s="17" t="s">
        <v>44</v>
      </c>
      <c r="C122" s="47">
        <v>126</v>
      </c>
      <c r="D122" s="48">
        <v>12</v>
      </c>
      <c r="E122" s="47">
        <v>1</v>
      </c>
      <c r="F122" s="47"/>
      <c r="G122" s="47"/>
      <c r="H122" s="47">
        <v>125</v>
      </c>
      <c r="I122" s="47"/>
      <c r="J122" s="44">
        <v>1482</v>
      </c>
      <c r="K122" s="47">
        <v>12</v>
      </c>
      <c r="L122" s="44">
        <v>1319</v>
      </c>
      <c r="M122" s="44">
        <v>15512</v>
      </c>
      <c r="N122" s="10">
        <f t="shared" si="5"/>
        <v>7.9365079365079361E-3</v>
      </c>
      <c r="O122" s="59">
        <f t="shared" si="7"/>
        <v>0</v>
      </c>
      <c r="P122" s="7">
        <f t="shared" si="6"/>
        <v>1</v>
      </c>
      <c r="Q122" s="7"/>
      <c r="R122" s="7"/>
    </row>
    <row r="123" spans="1:18" ht="15.95" thickBot="1">
      <c r="A123" s="93">
        <f t="shared" si="4"/>
        <v>1.7455789473684209E-2</v>
      </c>
      <c r="B123" s="17" t="s">
        <v>85</v>
      </c>
      <c r="C123" s="47">
        <v>114</v>
      </c>
      <c r="D123" s="47"/>
      <c r="E123" s="47"/>
      <c r="F123" s="47"/>
      <c r="G123" s="47">
        <v>50</v>
      </c>
      <c r="H123" s="47">
        <v>64</v>
      </c>
      <c r="I123" s="47">
        <v>1</v>
      </c>
      <c r="J123" s="47">
        <v>7</v>
      </c>
      <c r="K123" s="47"/>
      <c r="L123" s="44">
        <v>5768</v>
      </c>
      <c r="M123" s="47">
        <v>345</v>
      </c>
      <c r="N123" s="10">
        <f t="shared" si="5"/>
        <v>8.771929824561403E-3</v>
      </c>
      <c r="O123" s="59">
        <f t="shared" si="7"/>
        <v>1.5625E-2</v>
      </c>
      <c r="P123" s="7">
        <f t="shared" si="6"/>
        <v>0</v>
      </c>
      <c r="Q123" s="7"/>
      <c r="R123" s="7"/>
    </row>
    <row r="124" spans="1:18" ht="15.95" thickBot="1">
      <c r="A124" s="93">
        <f t="shared" si="4"/>
        <v>0</v>
      </c>
      <c r="B124" s="17" t="s">
        <v>171</v>
      </c>
      <c r="C124" s="47">
        <v>111</v>
      </c>
      <c r="D124" s="48">
        <v>38</v>
      </c>
      <c r="E124" s="47"/>
      <c r="F124" s="47"/>
      <c r="G124" s="47">
        <v>5</v>
      </c>
      <c r="H124" s="47">
        <v>106</v>
      </c>
      <c r="I124" s="47"/>
      <c r="J124" s="47">
        <v>8</v>
      </c>
      <c r="K124" s="47"/>
      <c r="L124" s="47"/>
      <c r="M124" s="47"/>
      <c r="N124" s="10">
        <f t="shared" si="5"/>
        <v>0</v>
      </c>
      <c r="O124" s="59">
        <f t="shared" si="7"/>
        <v>0</v>
      </c>
      <c r="P124" s="7">
        <f t="shared" si="6"/>
        <v>0</v>
      </c>
      <c r="Q124" s="7"/>
      <c r="R124" s="7"/>
    </row>
    <row r="125" spans="1:18" ht="29.45" thickBot="1">
      <c r="A125" s="93">
        <f t="shared" si="4"/>
        <v>3.758601941747573E-3</v>
      </c>
      <c r="B125" s="17" t="s">
        <v>108</v>
      </c>
      <c r="C125" s="47">
        <v>103</v>
      </c>
      <c r="D125" s="48">
        <v>5</v>
      </c>
      <c r="E125" s="47">
        <v>6</v>
      </c>
      <c r="F125" s="47"/>
      <c r="G125" s="47">
        <v>1</v>
      </c>
      <c r="H125" s="47">
        <v>96</v>
      </c>
      <c r="I125" s="47"/>
      <c r="J125" s="47">
        <v>74</v>
      </c>
      <c r="K125" s="47">
        <v>4</v>
      </c>
      <c r="L125" s="47">
        <v>736</v>
      </c>
      <c r="M125" s="47">
        <v>526</v>
      </c>
      <c r="N125" s="10">
        <f t="shared" si="5"/>
        <v>5.8252427184466021E-2</v>
      </c>
      <c r="O125" s="59">
        <f t="shared" si="7"/>
        <v>0</v>
      </c>
      <c r="P125" s="7">
        <f t="shared" si="6"/>
        <v>0.8571428571428571</v>
      </c>
      <c r="Q125" s="7"/>
      <c r="R125" s="7"/>
    </row>
    <row r="126" spans="1:18" ht="15.95" thickBot="1">
      <c r="A126" s="93">
        <f t="shared" si="4"/>
        <v>0</v>
      </c>
      <c r="B126" s="17" t="s">
        <v>172</v>
      </c>
      <c r="C126" s="47">
        <v>102</v>
      </c>
      <c r="D126" s="48">
        <v>13</v>
      </c>
      <c r="E126" s="47"/>
      <c r="F126" s="47"/>
      <c r="G126" s="47"/>
      <c r="H126" s="47">
        <v>102</v>
      </c>
      <c r="I126" s="47"/>
      <c r="J126" s="47">
        <v>8</v>
      </c>
      <c r="K126" s="47"/>
      <c r="L126" s="47"/>
      <c r="M126" s="47"/>
      <c r="N126" s="10">
        <f t="shared" si="5"/>
        <v>0</v>
      </c>
      <c r="O126" s="59">
        <f t="shared" si="7"/>
        <v>0</v>
      </c>
      <c r="P126" s="7" t="e">
        <f t="shared" si="6"/>
        <v>#DIV/0!</v>
      </c>
      <c r="Q126" s="7"/>
      <c r="R126" s="7"/>
    </row>
    <row r="127" spans="1:18" ht="15.95" thickBot="1">
      <c r="A127" s="93">
        <f t="shared" si="4"/>
        <v>0.48773626530612241</v>
      </c>
      <c r="B127" s="17" t="s">
        <v>26</v>
      </c>
      <c r="C127" s="47">
        <v>98</v>
      </c>
      <c r="D127" s="48">
        <v>3</v>
      </c>
      <c r="E127" s="47"/>
      <c r="F127" s="47"/>
      <c r="G127" s="47">
        <v>52</v>
      </c>
      <c r="H127" s="47">
        <v>46</v>
      </c>
      <c r="I127" s="47"/>
      <c r="J127" s="44">
        <v>2909</v>
      </c>
      <c r="K127" s="47"/>
      <c r="L127" s="44">
        <v>1269</v>
      </c>
      <c r="M127" s="44">
        <v>37666</v>
      </c>
      <c r="N127" s="10">
        <f t="shared" si="5"/>
        <v>0</v>
      </c>
      <c r="O127" s="59">
        <f t="shared" si="7"/>
        <v>0</v>
      </c>
      <c r="P127" s="7">
        <f t="shared" si="6"/>
        <v>0</v>
      </c>
      <c r="Q127" s="7"/>
      <c r="R127" s="7"/>
    </row>
    <row r="128" spans="1:18" ht="15.95" thickBot="1">
      <c r="A128" s="93">
        <f t="shared" si="4"/>
        <v>2.4303020833333334E-3</v>
      </c>
      <c r="B128" s="17" t="s">
        <v>114</v>
      </c>
      <c r="C128" s="47">
        <v>96</v>
      </c>
      <c r="D128" s="48">
        <v>4</v>
      </c>
      <c r="E128" s="47">
        <v>3</v>
      </c>
      <c r="F128" s="47"/>
      <c r="G128" s="47">
        <v>12</v>
      </c>
      <c r="H128" s="47">
        <v>81</v>
      </c>
      <c r="I128" s="47">
        <v>2</v>
      </c>
      <c r="J128" s="47">
        <v>13</v>
      </c>
      <c r="K128" s="47">
        <v>0.4</v>
      </c>
      <c r="L128" s="44">
        <v>1289</v>
      </c>
      <c r="M128" s="47">
        <v>181</v>
      </c>
      <c r="N128" s="10">
        <f t="shared" si="5"/>
        <v>5.2083333333333336E-2</v>
      </c>
      <c r="O128" s="59">
        <f t="shared" si="7"/>
        <v>2.4691358024691357E-2</v>
      </c>
      <c r="P128" s="7">
        <f t="shared" si="6"/>
        <v>0.2</v>
      </c>
      <c r="Q128" s="7"/>
      <c r="R128" s="7"/>
    </row>
    <row r="129" spans="1:18" ht="15.95" thickBot="1">
      <c r="A129" s="93">
        <f t="shared" si="4"/>
        <v>0.27590259740259743</v>
      </c>
      <c r="B129" s="17" t="s">
        <v>36</v>
      </c>
      <c r="C129" s="47">
        <v>77</v>
      </c>
      <c r="D129" s="48">
        <v>2</v>
      </c>
      <c r="E129" s="47">
        <v>1</v>
      </c>
      <c r="F129" s="46">
        <v>1</v>
      </c>
      <c r="G129" s="47"/>
      <c r="H129" s="47">
        <v>76</v>
      </c>
      <c r="I129" s="47"/>
      <c r="J129" s="44">
        <v>2020</v>
      </c>
      <c r="K129" s="47">
        <v>26</v>
      </c>
      <c r="L129" s="47">
        <v>900</v>
      </c>
      <c r="M129" s="44">
        <v>23605</v>
      </c>
      <c r="N129" s="10">
        <f t="shared" si="5"/>
        <v>1.2987012987012988E-2</v>
      </c>
      <c r="O129" s="59">
        <f t="shared" si="7"/>
        <v>0</v>
      </c>
      <c r="P129" s="7">
        <f t="shared" si="6"/>
        <v>1</v>
      </c>
      <c r="Q129" s="7"/>
      <c r="R129" s="7"/>
    </row>
    <row r="130" spans="1:18" ht="15.95" thickBot="1">
      <c r="A130" s="93">
        <f t="shared" si="4"/>
        <v>3.8739999999999998E-4</v>
      </c>
      <c r="B130" s="17" t="s">
        <v>141</v>
      </c>
      <c r="C130" s="47">
        <v>70</v>
      </c>
      <c r="D130" s="48">
        <v>9</v>
      </c>
      <c r="E130" s="47">
        <v>8</v>
      </c>
      <c r="F130" s="46">
        <v>2</v>
      </c>
      <c r="G130" s="47">
        <v>30</v>
      </c>
      <c r="H130" s="47">
        <v>32</v>
      </c>
      <c r="I130" s="47">
        <v>1</v>
      </c>
      <c r="J130" s="47">
        <v>0.4</v>
      </c>
      <c r="K130" s="47">
        <v>0.05</v>
      </c>
      <c r="L130" s="44">
        <v>2086</v>
      </c>
      <c r="M130" s="47">
        <v>13</v>
      </c>
      <c r="N130" s="10">
        <f t="shared" si="5"/>
        <v>0.12857142857142856</v>
      </c>
      <c r="O130" s="59">
        <f t="shared" si="7"/>
        <v>3.125E-2</v>
      </c>
      <c r="P130" s="7">
        <f t="shared" si="6"/>
        <v>0.21052631578947367</v>
      </c>
      <c r="Q130" s="7"/>
      <c r="R130" s="7"/>
    </row>
    <row r="131" spans="1:18" ht="15.95" thickBot="1">
      <c r="A131" s="93">
        <f t="shared" si="4"/>
        <v>0</v>
      </c>
      <c r="B131" s="17" t="s">
        <v>174</v>
      </c>
      <c r="C131" s="47">
        <v>70</v>
      </c>
      <c r="D131" s="47"/>
      <c r="E131" s="47"/>
      <c r="F131" s="47"/>
      <c r="G131" s="47"/>
      <c r="H131" s="47">
        <v>70</v>
      </c>
      <c r="I131" s="47">
        <v>6</v>
      </c>
      <c r="J131" s="47">
        <v>3</v>
      </c>
      <c r="K131" s="47"/>
      <c r="L131" s="47"/>
      <c r="M131" s="47"/>
      <c r="N131" s="10">
        <f t="shared" si="5"/>
        <v>8.5714285714285715E-2</v>
      </c>
      <c r="O131" s="59">
        <f t="shared" si="7"/>
        <v>8.5714285714285715E-2</v>
      </c>
      <c r="P131" s="7" t="e">
        <f t="shared" si="6"/>
        <v>#DIV/0!</v>
      </c>
      <c r="Q131" s="7"/>
      <c r="R131" s="7"/>
    </row>
    <row r="132" spans="1:18" ht="15.95" thickBot="1">
      <c r="A132" s="93">
        <f t="shared" si="4"/>
        <v>0</v>
      </c>
      <c r="B132" s="17" t="s">
        <v>173</v>
      </c>
      <c r="C132" s="47">
        <v>66</v>
      </c>
      <c r="D132" s="48">
        <v>2</v>
      </c>
      <c r="E132" s="47">
        <v>1</v>
      </c>
      <c r="F132" s="47"/>
      <c r="G132" s="47">
        <v>3</v>
      </c>
      <c r="H132" s="47">
        <v>62</v>
      </c>
      <c r="I132" s="47">
        <v>2</v>
      </c>
      <c r="J132" s="44">
        <v>1682</v>
      </c>
      <c r="K132" s="47">
        <v>25</v>
      </c>
      <c r="L132" s="47"/>
      <c r="M132" s="47"/>
      <c r="N132" s="10">
        <f t="shared" si="5"/>
        <v>4.5454545454545456E-2</v>
      </c>
      <c r="O132" s="59">
        <f t="shared" si="7"/>
        <v>3.2258064516129031E-2</v>
      </c>
      <c r="P132" s="7">
        <f t="shared" si="6"/>
        <v>0.25</v>
      </c>
      <c r="Q132" s="7"/>
      <c r="R132" s="7"/>
    </row>
    <row r="133" spans="1:18" ht="15.95" thickBot="1">
      <c r="A133" s="93">
        <f t="shared" ref="A133:A196" si="8">(L133/C133)*(M133/1000000)</f>
        <v>0.10899420312499999</v>
      </c>
      <c r="B133" s="17" t="s">
        <v>50</v>
      </c>
      <c r="C133" s="47">
        <v>64</v>
      </c>
      <c r="D133" s="48">
        <v>2</v>
      </c>
      <c r="E133" s="47"/>
      <c r="F133" s="47"/>
      <c r="G133" s="47">
        <v>1</v>
      </c>
      <c r="H133" s="47">
        <v>63</v>
      </c>
      <c r="I133" s="47"/>
      <c r="J133" s="47">
        <v>599</v>
      </c>
      <c r="K133" s="47"/>
      <c r="L133" s="47">
        <v>863</v>
      </c>
      <c r="M133" s="44">
        <v>8083</v>
      </c>
      <c r="N133" s="10">
        <f t="shared" ref="N133:N196" si="9">(E133+I133)/C133</f>
        <v>0</v>
      </c>
      <c r="O133" s="59">
        <f t="shared" si="7"/>
        <v>0</v>
      </c>
      <c r="P133" s="7">
        <f t="shared" ref="P133:P196" si="10">E133/(E133+G133)</f>
        <v>0</v>
      </c>
      <c r="Q133" s="7"/>
      <c r="R133" s="7"/>
    </row>
    <row r="134" spans="1:18" ht="15.95" thickBot="1">
      <c r="A134" s="93">
        <f t="shared" si="8"/>
        <v>1.1711803278688525E-3</v>
      </c>
      <c r="B134" s="17" t="s">
        <v>128</v>
      </c>
      <c r="C134" s="47">
        <v>61</v>
      </c>
      <c r="D134" s="48">
        <v>11</v>
      </c>
      <c r="E134" s="47">
        <v>2</v>
      </c>
      <c r="F134" s="46">
        <v>1</v>
      </c>
      <c r="G134" s="47">
        <v>15</v>
      </c>
      <c r="H134" s="47">
        <v>44</v>
      </c>
      <c r="I134" s="47">
        <v>1</v>
      </c>
      <c r="J134" s="47">
        <v>3</v>
      </c>
      <c r="K134" s="47">
        <v>0.1</v>
      </c>
      <c r="L134" s="44">
        <v>1134</v>
      </c>
      <c r="M134" s="47">
        <v>63</v>
      </c>
      <c r="N134" s="10">
        <f t="shared" si="9"/>
        <v>4.9180327868852458E-2</v>
      </c>
      <c r="O134" s="59">
        <f t="shared" si="7"/>
        <v>2.2727272727272728E-2</v>
      </c>
      <c r="P134" s="7">
        <f t="shared" si="10"/>
        <v>0.11764705882352941</v>
      </c>
      <c r="Q134" s="7"/>
      <c r="R134" s="7"/>
    </row>
    <row r="135" spans="1:18" ht="15.95" thickBot="1">
      <c r="A135" s="93">
        <f t="shared" si="8"/>
        <v>0</v>
      </c>
      <c r="B135" s="17" t="s">
        <v>175</v>
      </c>
      <c r="C135" s="47">
        <v>61</v>
      </c>
      <c r="D135" s="48">
        <v>4</v>
      </c>
      <c r="E135" s="47"/>
      <c r="F135" s="47"/>
      <c r="G135" s="47">
        <v>22</v>
      </c>
      <c r="H135" s="47">
        <v>39</v>
      </c>
      <c r="I135" s="47">
        <v>1</v>
      </c>
      <c r="J135" s="47">
        <v>204</v>
      </c>
      <c r="K135" s="47"/>
      <c r="L135" s="47"/>
      <c r="M135" s="47"/>
      <c r="N135" s="10">
        <f t="shared" si="9"/>
        <v>1.6393442622950821E-2</v>
      </c>
      <c r="O135" s="59">
        <f t="shared" ref="O135:O198" si="11">I135/H135</f>
        <v>2.564102564102564E-2</v>
      </c>
      <c r="P135" s="7">
        <f t="shared" si="10"/>
        <v>0</v>
      </c>
      <c r="Q135" s="7"/>
      <c r="R135" s="7"/>
    </row>
    <row r="136" spans="1:18" ht="15.95" thickBot="1">
      <c r="A136" s="93">
        <f t="shared" si="8"/>
        <v>0</v>
      </c>
      <c r="B136" s="17" t="s">
        <v>176</v>
      </c>
      <c r="C136" s="47">
        <v>56</v>
      </c>
      <c r="D136" s="48">
        <v>10</v>
      </c>
      <c r="E136" s="47">
        <v>3</v>
      </c>
      <c r="F136" s="47"/>
      <c r="G136" s="47">
        <v>2</v>
      </c>
      <c r="H136" s="47">
        <v>51</v>
      </c>
      <c r="I136" s="47">
        <v>4</v>
      </c>
      <c r="J136" s="47">
        <v>9</v>
      </c>
      <c r="K136" s="47">
        <v>0.5</v>
      </c>
      <c r="L136" s="47"/>
      <c r="M136" s="47"/>
      <c r="N136" s="10">
        <f t="shared" si="9"/>
        <v>0.125</v>
      </c>
      <c r="O136" s="59">
        <f t="shared" si="11"/>
        <v>7.8431372549019607E-2</v>
      </c>
      <c r="P136" s="7">
        <f t="shared" si="10"/>
        <v>0.6</v>
      </c>
      <c r="Q136" s="7"/>
      <c r="R136" s="7"/>
    </row>
    <row r="137" spans="1:18" ht="15.95" thickBot="1">
      <c r="A137" s="93">
        <f t="shared" si="8"/>
        <v>1.8543396226415095E-3</v>
      </c>
      <c r="B137" s="17" t="s">
        <v>121</v>
      </c>
      <c r="C137" s="47">
        <v>53</v>
      </c>
      <c r="D137" s="47"/>
      <c r="E137" s="47">
        <v>3</v>
      </c>
      <c r="F137" s="47"/>
      <c r="G137" s="47">
        <v>7</v>
      </c>
      <c r="H137" s="47">
        <v>43</v>
      </c>
      <c r="I137" s="47"/>
      <c r="J137" s="47">
        <v>18</v>
      </c>
      <c r="K137" s="47">
        <v>1</v>
      </c>
      <c r="L137" s="47">
        <v>540</v>
      </c>
      <c r="M137" s="47">
        <v>182</v>
      </c>
      <c r="N137" s="10">
        <f t="shared" si="9"/>
        <v>5.6603773584905662E-2</v>
      </c>
      <c r="O137" s="59">
        <f t="shared" si="11"/>
        <v>0</v>
      </c>
      <c r="P137" s="7">
        <f t="shared" si="10"/>
        <v>0.3</v>
      </c>
      <c r="Q137" s="7"/>
      <c r="R137" s="7"/>
    </row>
    <row r="138" spans="1:18" ht="15.95" thickBot="1">
      <c r="A138" s="93">
        <f t="shared" si="8"/>
        <v>9.7630384615384619E-3</v>
      </c>
      <c r="B138" s="17" t="s">
        <v>86</v>
      </c>
      <c r="C138" s="47">
        <v>52</v>
      </c>
      <c r="D138" s="48">
        <v>1</v>
      </c>
      <c r="E138" s="47"/>
      <c r="F138" s="47"/>
      <c r="G138" s="47"/>
      <c r="H138" s="47">
        <v>52</v>
      </c>
      <c r="I138" s="47"/>
      <c r="J138" s="47">
        <v>181</v>
      </c>
      <c r="K138" s="47"/>
      <c r="L138" s="47">
        <v>382</v>
      </c>
      <c r="M138" s="44">
        <v>1329</v>
      </c>
      <c r="N138" s="10">
        <f t="shared" si="9"/>
        <v>0</v>
      </c>
      <c r="O138" s="59">
        <f t="shared" si="11"/>
        <v>0</v>
      </c>
      <c r="P138" s="7" t="e">
        <f t="shared" si="10"/>
        <v>#DIV/0!</v>
      </c>
      <c r="Q138" s="7"/>
      <c r="R138" s="7"/>
    </row>
    <row r="139" spans="1:18" ht="15.95" thickBot="1">
      <c r="A139" s="93">
        <f t="shared" si="8"/>
        <v>0</v>
      </c>
      <c r="B139" s="17" t="s">
        <v>177</v>
      </c>
      <c r="C139" s="47">
        <v>50</v>
      </c>
      <c r="D139" s="48">
        <v>1</v>
      </c>
      <c r="E139" s="47"/>
      <c r="F139" s="47"/>
      <c r="G139" s="47">
        <v>8</v>
      </c>
      <c r="H139" s="47">
        <v>42</v>
      </c>
      <c r="I139" s="47"/>
      <c r="J139" s="47">
        <v>51</v>
      </c>
      <c r="K139" s="47"/>
      <c r="L139" s="47"/>
      <c r="M139" s="47"/>
      <c r="N139" s="10">
        <f t="shared" si="9"/>
        <v>0</v>
      </c>
      <c r="O139" s="59">
        <f t="shared" si="11"/>
        <v>0</v>
      </c>
      <c r="P139" s="7">
        <f t="shared" si="10"/>
        <v>0</v>
      </c>
      <c r="Q139" s="7"/>
      <c r="R139" s="7"/>
    </row>
    <row r="140" spans="1:18" ht="15.95" thickBot="1">
      <c r="A140" s="93">
        <f t="shared" si="8"/>
        <v>3.1219375000000001E-3</v>
      </c>
      <c r="B140" s="17" t="s">
        <v>112</v>
      </c>
      <c r="C140" s="47">
        <v>48</v>
      </c>
      <c r="D140" s="47"/>
      <c r="E140" s="47"/>
      <c r="F140" s="47"/>
      <c r="G140" s="47"/>
      <c r="H140" s="47">
        <v>48</v>
      </c>
      <c r="I140" s="47"/>
      <c r="J140" s="47">
        <v>1</v>
      </c>
      <c r="K140" s="47"/>
      <c r="L140" s="44">
        <v>2629</v>
      </c>
      <c r="M140" s="47">
        <v>57</v>
      </c>
      <c r="N140" s="10">
        <f t="shared" si="9"/>
        <v>0</v>
      </c>
      <c r="O140" s="59">
        <f t="shared" si="11"/>
        <v>0</v>
      </c>
      <c r="P140" s="7" t="e">
        <f t="shared" si="10"/>
        <v>#DIV/0!</v>
      </c>
      <c r="Q140" s="7"/>
      <c r="R140" s="7"/>
    </row>
    <row r="141" spans="1:18" ht="15.95" thickBot="1">
      <c r="A141" s="93">
        <f t="shared" si="8"/>
        <v>0</v>
      </c>
      <c r="B141" s="17" t="s">
        <v>181</v>
      </c>
      <c r="C141" s="47">
        <v>44</v>
      </c>
      <c r="D141" s="48">
        <v>2</v>
      </c>
      <c r="E141" s="47"/>
      <c r="F141" s="47"/>
      <c r="G141" s="47">
        <v>10</v>
      </c>
      <c r="H141" s="47">
        <v>34</v>
      </c>
      <c r="I141" s="47"/>
      <c r="J141" s="47">
        <v>68</v>
      </c>
      <c r="K141" s="47"/>
      <c r="L141" s="47"/>
      <c r="M141" s="47"/>
      <c r="N141" s="10">
        <f t="shared" si="9"/>
        <v>0</v>
      </c>
      <c r="O141" s="59">
        <f t="shared" si="11"/>
        <v>0</v>
      </c>
      <c r="P141" s="7">
        <f t="shared" si="10"/>
        <v>0</v>
      </c>
      <c r="Q141" s="7"/>
      <c r="R141" s="7"/>
    </row>
    <row r="142" spans="1:18" ht="15.95" thickBot="1">
      <c r="A142" s="93">
        <f t="shared" si="8"/>
        <v>0</v>
      </c>
      <c r="B142" s="17" t="s">
        <v>179</v>
      </c>
      <c r="C142" s="47">
        <v>41</v>
      </c>
      <c r="D142" s="48">
        <v>2</v>
      </c>
      <c r="E142" s="47">
        <v>3</v>
      </c>
      <c r="F142" s="47"/>
      <c r="G142" s="47">
        <v>1</v>
      </c>
      <c r="H142" s="47">
        <v>37</v>
      </c>
      <c r="I142" s="47"/>
      <c r="J142" s="47">
        <v>2</v>
      </c>
      <c r="K142" s="47">
        <v>0.1</v>
      </c>
      <c r="L142" s="47"/>
      <c r="M142" s="47"/>
      <c r="N142" s="10">
        <f t="shared" si="9"/>
        <v>7.3170731707317069E-2</v>
      </c>
      <c r="O142" s="59">
        <f t="shared" si="11"/>
        <v>0</v>
      </c>
      <c r="P142" s="7">
        <f t="shared" si="10"/>
        <v>0.75</v>
      </c>
      <c r="Q142" s="7"/>
      <c r="R142" s="7"/>
    </row>
    <row r="143" spans="1:18" ht="15.95" thickBot="1">
      <c r="A143" s="93">
        <f t="shared" si="8"/>
        <v>0</v>
      </c>
      <c r="B143" s="17" t="s">
        <v>180</v>
      </c>
      <c r="C143" s="47">
        <v>41</v>
      </c>
      <c r="D143" s="48">
        <v>1</v>
      </c>
      <c r="E143" s="47">
        <v>3</v>
      </c>
      <c r="F143" s="47"/>
      <c r="G143" s="47">
        <v>17</v>
      </c>
      <c r="H143" s="47">
        <v>21</v>
      </c>
      <c r="I143" s="47"/>
      <c r="J143" s="47">
        <v>5</v>
      </c>
      <c r="K143" s="47">
        <v>0.4</v>
      </c>
      <c r="L143" s="47"/>
      <c r="M143" s="47"/>
      <c r="N143" s="10">
        <f t="shared" si="9"/>
        <v>7.3170731707317069E-2</v>
      </c>
      <c r="O143" s="59">
        <f t="shared" si="11"/>
        <v>0</v>
      </c>
      <c r="P143" s="7">
        <f t="shared" si="10"/>
        <v>0.15</v>
      </c>
      <c r="Q143" s="7"/>
      <c r="R143" s="7"/>
    </row>
    <row r="144" spans="1:18" ht="29.45" thickBot="1">
      <c r="A144" s="93">
        <f t="shared" si="8"/>
        <v>3.0243124999999999E-2</v>
      </c>
      <c r="B144" s="17" t="s">
        <v>71</v>
      </c>
      <c r="C144" s="47">
        <v>40</v>
      </c>
      <c r="D144" s="48">
        <v>1</v>
      </c>
      <c r="E144" s="47"/>
      <c r="F144" s="47"/>
      <c r="G144" s="47"/>
      <c r="H144" s="47">
        <v>40</v>
      </c>
      <c r="I144" s="47">
        <v>1</v>
      </c>
      <c r="J144" s="47">
        <v>142</v>
      </c>
      <c r="K144" s="47"/>
      <c r="L144" s="47">
        <v>583</v>
      </c>
      <c r="M144" s="44">
        <v>2075</v>
      </c>
      <c r="N144" s="10">
        <f t="shared" si="9"/>
        <v>2.5000000000000001E-2</v>
      </c>
      <c r="O144" s="59">
        <f t="shared" si="11"/>
        <v>2.5000000000000001E-2</v>
      </c>
      <c r="P144" s="7" t="e">
        <f t="shared" si="10"/>
        <v>#DIV/0!</v>
      </c>
      <c r="Q144" s="7"/>
      <c r="R144" s="7"/>
    </row>
    <row r="145" spans="1:18" ht="15.95" thickBot="1">
      <c r="A145" s="93">
        <f t="shared" si="8"/>
        <v>5.3964102564102564E-4</v>
      </c>
      <c r="B145" s="17" t="s">
        <v>136</v>
      </c>
      <c r="C145" s="47">
        <v>39</v>
      </c>
      <c r="D145" s="47"/>
      <c r="E145" s="47">
        <v>1</v>
      </c>
      <c r="F145" s="47"/>
      <c r="G145" s="47">
        <v>2</v>
      </c>
      <c r="H145" s="47">
        <v>36</v>
      </c>
      <c r="I145" s="47"/>
      <c r="J145" s="47">
        <v>2</v>
      </c>
      <c r="K145" s="47">
        <v>0.05</v>
      </c>
      <c r="L145" s="47">
        <v>619</v>
      </c>
      <c r="M145" s="47">
        <v>34</v>
      </c>
      <c r="N145" s="10">
        <f t="shared" si="9"/>
        <v>2.564102564102564E-2</v>
      </c>
      <c r="O145" s="59">
        <f t="shared" si="11"/>
        <v>0</v>
      </c>
      <c r="P145" s="7">
        <f t="shared" si="10"/>
        <v>0.33333333333333331</v>
      </c>
      <c r="Q145" s="7"/>
      <c r="R145" s="7"/>
    </row>
    <row r="146" spans="1:18" ht="15.95" thickBot="1">
      <c r="A146" s="93">
        <f t="shared" si="8"/>
        <v>3.5373684210526313E-4</v>
      </c>
      <c r="B146" s="17" t="s">
        <v>133</v>
      </c>
      <c r="C146" s="47">
        <v>38</v>
      </c>
      <c r="D146" s="48">
        <v>3</v>
      </c>
      <c r="E146" s="47"/>
      <c r="F146" s="47"/>
      <c r="G146" s="47">
        <v>4</v>
      </c>
      <c r="H146" s="47">
        <v>34</v>
      </c>
      <c r="I146" s="47">
        <v>1</v>
      </c>
      <c r="J146" s="47">
        <v>0.3</v>
      </c>
      <c r="K146" s="47"/>
      <c r="L146" s="44">
        <v>1222</v>
      </c>
      <c r="M146" s="47">
        <v>11</v>
      </c>
      <c r="N146" s="10">
        <f t="shared" si="9"/>
        <v>2.6315789473684209E-2</v>
      </c>
      <c r="O146" s="59">
        <f t="shared" si="11"/>
        <v>2.9411764705882353E-2</v>
      </c>
      <c r="P146" s="7">
        <f t="shared" si="10"/>
        <v>0</v>
      </c>
      <c r="Q146" s="7"/>
      <c r="R146" s="7"/>
    </row>
    <row r="147" spans="1:18" ht="15.95" thickBot="1">
      <c r="A147" s="93">
        <f t="shared" si="8"/>
        <v>3.6752513513513517E-2</v>
      </c>
      <c r="B147" s="17" t="s">
        <v>66</v>
      </c>
      <c r="C147" s="47">
        <v>37</v>
      </c>
      <c r="D147" s="48">
        <v>2</v>
      </c>
      <c r="E147" s="47"/>
      <c r="F147" s="47"/>
      <c r="G147" s="47">
        <v>14</v>
      </c>
      <c r="H147" s="47">
        <v>23</v>
      </c>
      <c r="I147" s="47"/>
      <c r="J147" s="47">
        <v>594</v>
      </c>
      <c r="K147" s="47"/>
      <c r="L147" s="47">
        <v>291</v>
      </c>
      <c r="M147" s="44">
        <v>4673</v>
      </c>
      <c r="N147" s="10">
        <f t="shared" si="9"/>
        <v>0</v>
      </c>
      <c r="O147" s="59">
        <f t="shared" si="11"/>
        <v>0</v>
      </c>
      <c r="P147" s="7">
        <f t="shared" si="10"/>
        <v>0</v>
      </c>
      <c r="Q147" s="7"/>
      <c r="R147" s="7"/>
    </row>
    <row r="148" spans="1:18" ht="15.95" thickBot="1">
      <c r="A148" s="93">
        <f t="shared" si="8"/>
        <v>4.4240742857142856E-2</v>
      </c>
      <c r="B148" s="17" t="s">
        <v>63</v>
      </c>
      <c r="C148" s="47">
        <v>35</v>
      </c>
      <c r="D148" s="48">
        <v>6</v>
      </c>
      <c r="E148" s="47">
        <v>1</v>
      </c>
      <c r="F148" s="47"/>
      <c r="G148" s="47">
        <v>1</v>
      </c>
      <c r="H148" s="47">
        <v>33</v>
      </c>
      <c r="I148" s="47"/>
      <c r="J148" s="47">
        <v>533</v>
      </c>
      <c r="K148" s="47">
        <v>15</v>
      </c>
      <c r="L148" s="47">
        <v>319</v>
      </c>
      <c r="M148" s="44">
        <v>4854</v>
      </c>
      <c r="N148" s="10">
        <f t="shared" si="9"/>
        <v>2.8571428571428571E-2</v>
      </c>
      <c r="O148" s="59">
        <f t="shared" si="11"/>
        <v>0</v>
      </c>
      <c r="P148" s="7">
        <f t="shared" si="10"/>
        <v>0.5</v>
      </c>
      <c r="Q148" s="7"/>
      <c r="R148" s="7"/>
    </row>
    <row r="149" spans="1:18" ht="15.95" thickBot="1">
      <c r="A149" s="93">
        <f t="shared" si="8"/>
        <v>0</v>
      </c>
      <c r="B149" s="17" t="s">
        <v>184</v>
      </c>
      <c r="C149" s="47">
        <v>29</v>
      </c>
      <c r="D149" s="48">
        <v>7</v>
      </c>
      <c r="E149" s="47"/>
      <c r="F149" s="47"/>
      <c r="G149" s="47"/>
      <c r="H149" s="47">
        <v>29</v>
      </c>
      <c r="I149" s="47"/>
      <c r="J149" s="47">
        <v>8</v>
      </c>
      <c r="K149" s="47"/>
      <c r="L149" s="47"/>
      <c r="M149" s="47"/>
      <c r="N149" s="10">
        <f t="shared" si="9"/>
        <v>0</v>
      </c>
      <c r="O149" s="59">
        <f t="shared" si="11"/>
        <v>0</v>
      </c>
      <c r="P149" s="7" t="e">
        <f t="shared" si="10"/>
        <v>#DIV/0!</v>
      </c>
      <c r="Q149" s="7"/>
      <c r="R149" s="7"/>
    </row>
    <row r="150" spans="1:18" ht="15.95" thickBot="1">
      <c r="A150" s="93">
        <f t="shared" si="8"/>
        <v>0</v>
      </c>
      <c r="B150" s="17" t="s">
        <v>183</v>
      </c>
      <c r="C150" s="47">
        <v>28</v>
      </c>
      <c r="D150" s="48">
        <v>4</v>
      </c>
      <c r="E150" s="47">
        <v>4</v>
      </c>
      <c r="F150" s="46">
        <v>1</v>
      </c>
      <c r="G150" s="47"/>
      <c r="H150" s="47">
        <v>24</v>
      </c>
      <c r="I150" s="47">
        <v>1</v>
      </c>
      <c r="J150" s="47">
        <v>71</v>
      </c>
      <c r="K150" s="47">
        <v>10</v>
      </c>
      <c r="L150" s="47"/>
      <c r="M150" s="47"/>
      <c r="N150" s="10">
        <f t="shared" si="9"/>
        <v>0.17857142857142858</v>
      </c>
      <c r="O150" s="59">
        <f t="shared" si="11"/>
        <v>4.1666666666666664E-2</v>
      </c>
      <c r="P150" s="7">
        <f t="shared" si="10"/>
        <v>1</v>
      </c>
      <c r="Q150" s="7"/>
      <c r="R150" s="7"/>
    </row>
    <row r="151" spans="1:18" ht="15.95" thickBot="1">
      <c r="A151" s="93">
        <f t="shared" si="8"/>
        <v>3.4949999999999998E-4</v>
      </c>
      <c r="B151" s="17" t="s">
        <v>182</v>
      </c>
      <c r="C151" s="47">
        <v>24</v>
      </c>
      <c r="D151" s="48">
        <v>2</v>
      </c>
      <c r="E151" s="47">
        <v>2</v>
      </c>
      <c r="F151" s="46">
        <v>1</v>
      </c>
      <c r="G151" s="47">
        <v>5</v>
      </c>
      <c r="H151" s="47">
        <v>17</v>
      </c>
      <c r="I151" s="47">
        <v>6</v>
      </c>
      <c r="J151" s="47">
        <v>621</v>
      </c>
      <c r="K151" s="47">
        <v>52</v>
      </c>
      <c r="L151" s="47">
        <v>18</v>
      </c>
      <c r="M151" s="47">
        <v>466</v>
      </c>
      <c r="N151" s="10">
        <f t="shared" si="9"/>
        <v>0.33333333333333331</v>
      </c>
      <c r="O151" s="59">
        <f t="shared" si="11"/>
        <v>0.35294117647058826</v>
      </c>
      <c r="P151" s="7">
        <f t="shared" si="10"/>
        <v>0.2857142857142857</v>
      </c>
      <c r="Q151" s="7"/>
      <c r="R151" s="7"/>
    </row>
    <row r="152" spans="1:18" ht="15.95" thickBot="1">
      <c r="A152" s="93">
        <f t="shared" si="8"/>
        <v>3.8252173913043479E-4</v>
      </c>
      <c r="B152" s="17" t="s">
        <v>138</v>
      </c>
      <c r="C152" s="47">
        <v>23</v>
      </c>
      <c r="D152" s="47"/>
      <c r="E152" s="47">
        <v>4</v>
      </c>
      <c r="F152" s="47"/>
      <c r="G152" s="47"/>
      <c r="H152" s="47">
        <v>19</v>
      </c>
      <c r="I152" s="47"/>
      <c r="J152" s="47">
        <v>29</v>
      </c>
      <c r="K152" s="47">
        <v>5</v>
      </c>
      <c r="L152" s="47">
        <v>83</v>
      </c>
      <c r="M152" s="47">
        <v>106</v>
      </c>
      <c r="N152" s="10">
        <f t="shared" si="9"/>
        <v>0.17391304347826086</v>
      </c>
      <c r="O152" s="59">
        <f t="shared" si="11"/>
        <v>0</v>
      </c>
      <c r="P152" s="7">
        <f t="shared" si="10"/>
        <v>1</v>
      </c>
      <c r="Q152" s="7"/>
      <c r="R152" s="7"/>
    </row>
    <row r="153" spans="1:18" ht="15.95" thickBot="1">
      <c r="A153" s="93">
        <f t="shared" si="8"/>
        <v>6.8166956521739132E-3</v>
      </c>
      <c r="B153" s="17" t="s">
        <v>100</v>
      </c>
      <c r="C153" s="47">
        <v>23</v>
      </c>
      <c r="D153" s="47"/>
      <c r="E153" s="47">
        <v>4</v>
      </c>
      <c r="F153" s="47"/>
      <c r="G153" s="47">
        <v>6</v>
      </c>
      <c r="H153" s="47">
        <v>13</v>
      </c>
      <c r="I153" s="47"/>
      <c r="J153" s="47">
        <v>536</v>
      </c>
      <c r="K153" s="47">
        <v>93</v>
      </c>
      <c r="L153" s="47">
        <v>82</v>
      </c>
      <c r="M153" s="44">
        <v>1912</v>
      </c>
      <c r="N153" s="10">
        <f t="shared" si="9"/>
        <v>0.17391304347826086</v>
      </c>
      <c r="O153" s="59">
        <f t="shared" si="11"/>
        <v>0</v>
      </c>
      <c r="P153" s="7">
        <f t="shared" si="10"/>
        <v>0.4</v>
      </c>
      <c r="Q153" s="7"/>
      <c r="R153" s="7"/>
    </row>
    <row r="154" spans="1:18" ht="15.95" thickBot="1">
      <c r="A154" s="93">
        <f t="shared" si="8"/>
        <v>0</v>
      </c>
      <c r="B154" s="17" t="s">
        <v>178</v>
      </c>
      <c r="C154" s="47">
        <v>22</v>
      </c>
      <c r="D154" s="47"/>
      <c r="E154" s="47">
        <v>2</v>
      </c>
      <c r="F154" s="47"/>
      <c r="G154" s="47">
        <v>2</v>
      </c>
      <c r="H154" s="47">
        <v>18</v>
      </c>
      <c r="I154" s="47"/>
      <c r="J154" s="47">
        <v>4</v>
      </c>
      <c r="K154" s="47">
        <v>0.4</v>
      </c>
      <c r="L154" s="47"/>
      <c r="M154" s="47"/>
      <c r="N154" s="10">
        <f t="shared" si="9"/>
        <v>9.0909090909090912E-2</v>
      </c>
      <c r="O154" s="59">
        <f t="shared" si="11"/>
        <v>0</v>
      </c>
      <c r="P154" s="7">
        <f t="shared" si="10"/>
        <v>0.5</v>
      </c>
      <c r="Q154" s="7"/>
      <c r="R154" s="7"/>
    </row>
    <row r="155" spans="1:18" ht="15.95" thickBot="1">
      <c r="A155" s="93">
        <f t="shared" si="8"/>
        <v>0</v>
      </c>
      <c r="B155" s="17" t="s">
        <v>187</v>
      </c>
      <c r="C155" s="47">
        <v>21</v>
      </c>
      <c r="D155" s="47"/>
      <c r="E155" s="47">
        <v>1</v>
      </c>
      <c r="F155" s="47"/>
      <c r="G155" s="47">
        <v>1</v>
      </c>
      <c r="H155" s="47">
        <v>19</v>
      </c>
      <c r="I155" s="47"/>
      <c r="J155" s="47">
        <v>9</v>
      </c>
      <c r="K155" s="47">
        <v>0.4</v>
      </c>
      <c r="L155" s="47"/>
      <c r="M155" s="47"/>
      <c r="N155" s="10">
        <f t="shared" si="9"/>
        <v>4.7619047619047616E-2</v>
      </c>
      <c r="O155" s="59">
        <f t="shared" si="11"/>
        <v>0</v>
      </c>
      <c r="P155" s="7">
        <f t="shared" si="10"/>
        <v>0.5</v>
      </c>
      <c r="Q155" s="7"/>
      <c r="R155" s="7"/>
    </row>
    <row r="156" spans="1:18" ht="15.95" thickBot="1">
      <c r="A156" s="93">
        <f t="shared" si="8"/>
        <v>0</v>
      </c>
      <c r="B156" s="17" t="s">
        <v>188</v>
      </c>
      <c r="C156" s="47">
        <v>21</v>
      </c>
      <c r="D156" s="48">
        <v>1</v>
      </c>
      <c r="E156" s="47">
        <v>1</v>
      </c>
      <c r="F156" s="47"/>
      <c r="G156" s="47"/>
      <c r="H156" s="47">
        <v>20</v>
      </c>
      <c r="I156" s="47"/>
      <c r="J156" s="47">
        <v>0.4</v>
      </c>
      <c r="K156" s="47">
        <v>0.02</v>
      </c>
      <c r="L156" s="47"/>
      <c r="M156" s="47"/>
      <c r="N156" s="10">
        <f t="shared" si="9"/>
        <v>4.7619047619047616E-2</v>
      </c>
      <c r="O156" s="59">
        <f t="shared" si="11"/>
        <v>0</v>
      </c>
      <c r="P156" s="7">
        <f t="shared" si="10"/>
        <v>1</v>
      </c>
      <c r="Q156" s="7"/>
      <c r="R156" s="7"/>
    </row>
    <row r="157" spans="1:18" ht="15.95" thickBot="1">
      <c r="A157" s="93">
        <f t="shared" si="8"/>
        <v>0</v>
      </c>
      <c r="B157" s="17" t="s">
        <v>185</v>
      </c>
      <c r="C157" s="47">
        <v>20</v>
      </c>
      <c r="D157" s="47"/>
      <c r="E157" s="47">
        <v>1</v>
      </c>
      <c r="F157" s="47"/>
      <c r="G157" s="47">
        <v>3</v>
      </c>
      <c r="H157" s="47">
        <v>16</v>
      </c>
      <c r="I157" s="47"/>
      <c r="J157" s="47">
        <v>0.3</v>
      </c>
      <c r="K157" s="47">
        <v>0.02</v>
      </c>
      <c r="L157" s="47"/>
      <c r="M157" s="47"/>
      <c r="N157" s="10">
        <f t="shared" si="9"/>
        <v>0.05</v>
      </c>
      <c r="O157" s="59">
        <f t="shared" si="11"/>
        <v>0</v>
      </c>
      <c r="P157" s="7">
        <f t="shared" si="10"/>
        <v>0.25</v>
      </c>
      <c r="Q157" s="7"/>
      <c r="R157" s="7"/>
    </row>
    <row r="158" spans="1:18" ht="15.95" thickBot="1">
      <c r="A158" s="93">
        <f t="shared" si="8"/>
        <v>1.8000000000000001E-4</v>
      </c>
      <c r="B158" s="17" t="s">
        <v>142</v>
      </c>
      <c r="C158" s="47">
        <v>20</v>
      </c>
      <c r="D158" s="48">
        <v>2</v>
      </c>
      <c r="E158" s="47"/>
      <c r="F158" s="47"/>
      <c r="G158" s="47">
        <v>1</v>
      </c>
      <c r="H158" s="47">
        <v>19</v>
      </c>
      <c r="I158" s="47"/>
      <c r="J158" s="47">
        <v>2</v>
      </c>
      <c r="K158" s="47"/>
      <c r="L158" s="47">
        <v>200</v>
      </c>
      <c r="M158" s="47">
        <v>18</v>
      </c>
      <c r="N158" s="10">
        <f t="shared" si="9"/>
        <v>0</v>
      </c>
      <c r="O158" s="59">
        <f t="shared" si="11"/>
        <v>0</v>
      </c>
      <c r="P158" s="7">
        <f t="shared" si="10"/>
        <v>0</v>
      </c>
      <c r="Q158" s="7"/>
      <c r="R158" s="7"/>
    </row>
    <row r="159" spans="1:18" ht="15.95" thickBot="1">
      <c r="A159" s="93">
        <f t="shared" si="8"/>
        <v>0</v>
      </c>
      <c r="B159" s="17" t="s">
        <v>190</v>
      </c>
      <c r="C159" s="47">
        <v>19</v>
      </c>
      <c r="D159" s="47"/>
      <c r="E159" s="47"/>
      <c r="F159" s="47"/>
      <c r="G159" s="47">
        <v>13</v>
      </c>
      <c r="H159" s="47">
        <v>6</v>
      </c>
      <c r="I159" s="47"/>
      <c r="J159" s="47">
        <v>35</v>
      </c>
      <c r="K159" s="47"/>
      <c r="L159" s="47"/>
      <c r="M159" s="47"/>
      <c r="N159" s="10">
        <f t="shared" si="9"/>
        <v>0</v>
      </c>
      <c r="O159" s="59">
        <f t="shared" si="11"/>
        <v>0</v>
      </c>
      <c r="P159" s="7">
        <f t="shared" si="10"/>
        <v>0</v>
      </c>
      <c r="Q159" s="7"/>
      <c r="R159" s="7"/>
    </row>
    <row r="160" spans="1:18" ht="15.95" thickBot="1">
      <c r="A160" s="93">
        <f t="shared" si="8"/>
        <v>1.3827777777777777E-4</v>
      </c>
      <c r="B160" s="17" t="s">
        <v>132</v>
      </c>
      <c r="C160" s="47">
        <v>18</v>
      </c>
      <c r="D160" s="48">
        <v>1</v>
      </c>
      <c r="E160" s="47">
        <v>1</v>
      </c>
      <c r="F160" s="47"/>
      <c r="G160" s="47"/>
      <c r="H160" s="47">
        <v>17</v>
      </c>
      <c r="I160" s="47"/>
      <c r="J160" s="47">
        <v>3</v>
      </c>
      <c r="K160" s="47">
        <v>0.1</v>
      </c>
      <c r="L160" s="47">
        <v>131</v>
      </c>
      <c r="M160" s="47">
        <v>19</v>
      </c>
      <c r="N160" s="10">
        <f t="shared" si="9"/>
        <v>5.5555555555555552E-2</v>
      </c>
      <c r="O160" s="59">
        <f t="shared" si="11"/>
        <v>0</v>
      </c>
      <c r="P160" s="7">
        <f t="shared" si="10"/>
        <v>1</v>
      </c>
      <c r="Q160" s="7"/>
      <c r="R160" s="7"/>
    </row>
    <row r="161" spans="1:18" ht="15.95" thickBot="1">
      <c r="A161" s="93">
        <f t="shared" si="8"/>
        <v>0</v>
      </c>
      <c r="B161" s="17" t="s">
        <v>191</v>
      </c>
      <c r="C161" s="47">
        <v>18</v>
      </c>
      <c r="D161" s="48">
        <v>3</v>
      </c>
      <c r="E161" s="47"/>
      <c r="F161" s="47"/>
      <c r="G161" s="47"/>
      <c r="H161" s="47">
        <v>18</v>
      </c>
      <c r="I161" s="47"/>
      <c r="J161" s="47">
        <v>9</v>
      </c>
      <c r="K161" s="47"/>
      <c r="L161" s="47"/>
      <c r="M161" s="47"/>
      <c r="N161" s="10">
        <f t="shared" si="9"/>
        <v>0</v>
      </c>
      <c r="O161" s="59">
        <f t="shared" si="11"/>
        <v>0</v>
      </c>
      <c r="P161" s="7" t="e">
        <f t="shared" si="10"/>
        <v>#DIV/0!</v>
      </c>
      <c r="Q161" s="7"/>
      <c r="R161" s="7"/>
    </row>
    <row r="162" spans="1:18" ht="15.95" thickBot="1">
      <c r="A162" s="93">
        <f t="shared" si="8"/>
        <v>0.39811235294117647</v>
      </c>
      <c r="B162" s="17" t="s">
        <v>23</v>
      </c>
      <c r="C162" s="47">
        <v>17</v>
      </c>
      <c r="D162" s="47"/>
      <c r="E162" s="47"/>
      <c r="F162" s="47"/>
      <c r="G162" s="47">
        <v>1</v>
      </c>
      <c r="H162" s="47">
        <v>16</v>
      </c>
      <c r="I162" s="47"/>
      <c r="J162" s="47">
        <v>60</v>
      </c>
      <c r="K162" s="47"/>
      <c r="L162" s="44">
        <v>1390</v>
      </c>
      <c r="M162" s="44">
        <v>4869</v>
      </c>
      <c r="N162" s="10">
        <f t="shared" si="9"/>
        <v>0</v>
      </c>
      <c r="O162" s="59">
        <f t="shared" si="11"/>
        <v>0</v>
      </c>
      <c r="P162" s="7">
        <f t="shared" si="10"/>
        <v>0</v>
      </c>
      <c r="Q162" s="7"/>
      <c r="R162" s="7"/>
    </row>
    <row r="163" spans="1:18" ht="15.95" thickBot="1">
      <c r="A163" s="93">
        <f t="shared" si="8"/>
        <v>0</v>
      </c>
      <c r="B163" s="17" t="s">
        <v>189</v>
      </c>
      <c r="C163" s="47">
        <v>16</v>
      </c>
      <c r="D163" s="47"/>
      <c r="E163" s="47">
        <v>2</v>
      </c>
      <c r="F163" s="47"/>
      <c r="G163" s="47">
        <v>2</v>
      </c>
      <c r="H163" s="47">
        <v>12</v>
      </c>
      <c r="I163" s="47"/>
      <c r="J163" s="47">
        <v>0.9</v>
      </c>
      <c r="K163" s="47">
        <v>0.1</v>
      </c>
      <c r="L163" s="47"/>
      <c r="M163" s="47"/>
      <c r="N163" s="10">
        <f t="shared" si="9"/>
        <v>0.125</v>
      </c>
      <c r="O163" s="59">
        <f t="shared" si="11"/>
        <v>0</v>
      </c>
      <c r="P163" s="7">
        <f t="shared" si="10"/>
        <v>0.5</v>
      </c>
      <c r="Q163" s="7"/>
      <c r="R163" s="7"/>
    </row>
    <row r="164" spans="1:18" ht="15.95" thickBot="1">
      <c r="A164" s="93">
        <f t="shared" si="8"/>
        <v>0</v>
      </c>
      <c r="B164" s="17" t="s">
        <v>186</v>
      </c>
      <c r="C164" s="47">
        <v>16</v>
      </c>
      <c r="D164" s="47"/>
      <c r="E164" s="47"/>
      <c r="F164" s="47"/>
      <c r="G164" s="47">
        <v>2</v>
      </c>
      <c r="H164" s="47">
        <v>14</v>
      </c>
      <c r="I164" s="47"/>
      <c r="J164" s="47">
        <v>1</v>
      </c>
      <c r="K164" s="47"/>
      <c r="L164" s="47"/>
      <c r="M164" s="47"/>
      <c r="N164" s="10">
        <f t="shared" si="9"/>
        <v>0</v>
      </c>
      <c r="O164" s="59">
        <f t="shared" si="11"/>
        <v>0</v>
      </c>
      <c r="P164" s="7">
        <f t="shared" si="10"/>
        <v>0</v>
      </c>
      <c r="Q164" s="7"/>
      <c r="R164" s="7"/>
    </row>
    <row r="165" spans="1:18" ht="29.45" thickBot="1">
      <c r="A165" s="93">
        <f t="shared" si="8"/>
        <v>0</v>
      </c>
      <c r="B165" s="17" t="s">
        <v>192</v>
      </c>
      <c r="C165" s="47">
        <v>16</v>
      </c>
      <c r="D165" s="47"/>
      <c r="E165" s="47"/>
      <c r="F165" s="47"/>
      <c r="G165" s="47">
        <v>1</v>
      </c>
      <c r="H165" s="47">
        <v>15</v>
      </c>
      <c r="I165" s="47"/>
      <c r="J165" s="47">
        <v>11</v>
      </c>
      <c r="K165" s="47"/>
      <c r="L165" s="47"/>
      <c r="M165" s="47"/>
      <c r="N165" s="10">
        <f t="shared" si="9"/>
        <v>0</v>
      </c>
      <c r="O165" s="59">
        <f t="shared" si="11"/>
        <v>0</v>
      </c>
      <c r="P165" s="7">
        <f t="shared" si="10"/>
        <v>0</v>
      </c>
      <c r="Q165" s="7"/>
      <c r="R165" s="7"/>
    </row>
    <row r="166" spans="1:18" ht="29.45" thickBot="1">
      <c r="A166" s="93">
        <f t="shared" si="8"/>
        <v>1.088E-3</v>
      </c>
      <c r="B166" s="17" t="s">
        <v>125</v>
      </c>
      <c r="C166" s="47">
        <v>15</v>
      </c>
      <c r="D166" s="47"/>
      <c r="E166" s="47"/>
      <c r="F166" s="47"/>
      <c r="G166" s="47"/>
      <c r="H166" s="47">
        <v>15</v>
      </c>
      <c r="I166" s="47">
        <v>1</v>
      </c>
      <c r="J166" s="47">
        <v>153</v>
      </c>
      <c r="K166" s="47"/>
      <c r="L166" s="47">
        <v>40</v>
      </c>
      <c r="M166" s="47">
        <v>408</v>
      </c>
      <c r="N166" s="10">
        <f t="shared" si="9"/>
        <v>6.6666666666666666E-2</v>
      </c>
      <c r="O166" s="59">
        <f t="shared" si="11"/>
        <v>6.6666666666666666E-2</v>
      </c>
      <c r="P166" s="7" t="e">
        <f t="shared" si="10"/>
        <v>#DIV/0!</v>
      </c>
      <c r="Q166" s="7"/>
      <c r="R166" s="7"/>
    </row>
    <row r="167" spans="1:18" ht="15.95" thickBot="1">
      <c r="A167" s="93">
        <f t="shared" si="8"/>
        <v>6.4515000000000003E-2</v>
      </c>
      <c r="B167" s="17" t="s">
        <v>60</v>
      </c>
      <c r="C167" s="47">
        <v>14</v>
      </c>
      <c r="D167" s="47"/>
      <c r="E167" s="47"/>
      <c r="F167" s="47"/>
      <c r="G167" s="47"/>
      <c r="H167" s="47">
        <v>14</v>
      </c>
      <c r="I167" s="47"/>
      <c r="J167" s="47">
        <v>194</v>
      </c>
      <c r="K167" s="47"/>
      <c r="L167" s="47">
        <v>255</v>
      </c>
      <c r="M167" s="44">
        <v>3542</v>
      </c>
      <c r="N167" s="10">
        <f t="shared" si="9"/>
        <v>0</v>
      </c>
      <c r="O167" s="59">
        <f t="shared" si="11"/>
        <v>0</v>
      </c>
      <c r="P167" s="7" t="e">
        <f t="shared" si="10"/>
        <v>#DIV/0!</v>
      </c>
      <c r="Q167" s="7"/>
      <c r="R167" s="7"/>
    </row>
    <row r="168" spans="1:18" ht="15.95" thickBot="1">
      <c r="A168" s="93">
        <f t="shared" si="8"/>
        <v>0</v>
      </c>
      <c r="B168" s="17" t="s">
        <v>194</v>
      </c>
      <c r="C168" s="47">
        <v>14</v>
      </c>
      <c r="D168" s="47"/>
      <c r="E168" s="47"/>
      <c r="F168" s="47"/>
      <c r="G168" s="47">
        <v>2</v>
      </c>
      <c r="H168" s="47">
        <v>12</v>
      </c>
      <c r="I168" s="47"/>
      <c r="J168" s="47">
        <v>4</v>
      </c>
      <c r="K168" s="47"/>
      <c r="L168" s="47"/>
      <c r="M168" s="47"/>
      <c r="N168" s="10">
        <f t="shared" si="9"/>
        <v>0</v>
      </c>
      <c r="O168" s="59">
        <f t="shared" si="11"/>
        <v>0</v>
      </c>
      <c r="P168" s="7">
        <f t="shared" si="10"/>
        <v>0</v>
      </c>
      <c r="Q168" s="7"/>
      <c r="R168" s="7"/>
    </row>
    <row r="169" spans="1:18" ht="15.95" thickBot="1">
      <c r="A169" s="93">
        <f t="shared" si="8"/>
        <v>2.5369999999999998E-3</v>
      </c>
      <c r="B169" s="17" t="s">
        <v>117</v>
      </c>
      <c r="C169" s="47">
        <v>14</v>
      </c>
      <c r="D169" s="47"/>
      <c r="E169" s="47"/>
      <c r="F169" s="47"/>
      <c r="G169" s="47">
        <v>3</v>
      </c>
      <c r="H169" s="47">
        <v>11</v>
      </c>
      <c r="I169" s="47"/>
      <c r="J169" s="47">
        <v>6</v>
      </c>
      <c r="K169" s="47"/>
      <c r="L169" s="47">
        <v>301</v>
      </c>
      <c r="M169" s="47">
        <v>118</v>
      </c>
      <c r="N169" s="10">
        <f t="shared" si="9"/>
        <v>0</v>
      </c>
      <c r="O169" s="59">
        <f t="shared" si="11"/>
        <v>0</v>
      </c>
      <c r="P169" s="7">
        <f t="shared" si="10"/>
        <v>0</v>
      </c>
      <c r="Q169" s="7"/>
      <c r="R169" s="7"/>
    </row>
    <row r="170" spans="1:18" ht="15.95" thickBot="1">
      <c r="A170" s="93">
        <f t="shared" si="8"/>
        <v>0</v>
      </c>
      <c r="B170" s="17" t="s">
        <v>195</v>
      </c>
      <c r="C170" s="47">
        <v>14</v>
      </c>
      <c r="D170" s="48">
        <v>1</v>
      </c>
      <c r="E170" s="47"/>
      <c r="F170" s="47"/>
      <c r="G170" s="47">
        <v>1</v>
      </c>
      <c r="H170" s="47">
        <v>13</v>
      </c>
      <c r="I170" s="47"/>
      <c r="J170" s="47">
        <v>76</v>
      </c>
      <c r="K170" s="47"/>
      <c r="L170" s="47"/>
      <c r="M170" s="47"/>
      <c r="N170" s="10">
        <f t="shared" si="9"/>
        <v>0</v>
      </c>
      <c r="O170" s="59">
        <f t="shared" si="11"/>
        <v>0</v>
      </c>
      <c r="P170" s="7">
        <f t="shared" si="10"/>
        <v>0</v>
      </c>
      <c r="Q170" s="7"/>
      <c r="R170" s="7"/>
    </row>
    <row r="171" spans="1:18" ht="15.95" thickBot="1">
      <c r="A171" s="93">
        <f t="shared" si="8"/>
        <v>0</v>
      </c>
      <c r="B171" s="17" t="s">
        <v>198</v>
      </c>
      <c r="C171" s="47">
        <v>12</v>
      </c>
      <c r="D171" s="48">
        <v>5</v>
      </c>
      <c r="E171" s="47"/>
      <c r="F171" s="47"/>
      <c r="G171" s="47"/>
      <c r="H171" s="47">
        <v>12</v>
      </c>
      <c r="I171" s="47"/>
      <c r="J171" s="47">
        <v>13</v>
      </c>
      <c r="K171" s="47"/>
      <c r="L171" s="47"/>
      <c r="M171" s="47"/>
      <c r="N171" s="10">
        <f t="shared" si="9"/>
        <v>0</v>
      </c>
      <c r="O171" s="59">
        <f t="shared" si="11"/>
        <v>0</v>
      </c>
      <c r="P171" s="7" t="e">
        <f t="shared" si="10"/>
        <v>#DIV/0!</v>
      </c>
      <c r="Q171" s="7"/>
      <c r="R171" s="7"/>
    </row>
    <row r="172" spans="1:18" ht="15.95" thickBot="1">
      <c r="A172" s="93">
        <f t="shared" si="8"/>
        <v>1.5E-3</v>
      </c>
      <c r="B172" s="17" t="s">
        <v>122</v>
      </c>
      <c r="C172" s="47">
        <v>12</v>
      </c>
      <c r="D172" s="47"/>
      <c r="E172" s="47"/>
      <c r="F172" s="47"/>
      <c r="G172" s="47"/>
      <c r="H172" s="47">
        <v>12</v>
      </c>
      <c r="I172" s="47">
        <v>2</v>
      </c>
      <c r="J172" s="47">
        <v>107</v>
      </c>
      <c r="K172" s="47"/>
      <c r="L172" s="47">
        <v>45</v>
      </c>
      <c r="M172" s="47">
        <v>400</v>
      </c>
      <c r="N172" s="10">
        <f t="shared" si="9"/>
        <v>0.16666666666666666</v>
      </c>
      <c r="O172" s="59">
        <f t="shared" si="11"/>
        <v>0.16666666666666666</v>
      </c>
      <c r="P172" s="7" t="e">
        <f t="shared" si="10"/>
        <v>#DIV/0!</v>
      </c>
      <c r="Q172" s="7"/>
      <c r="R172" s="7"/>
    </row>
    <row r="173" spans="1:18" ht="15.95" thickBot="1">
      <c r="A173" s="93">
        <f t="shared" si="8"/>
        <v>0</v>
      </c>
      <c r="B173" s="17" t="s">
        <v>199</v>
      </c>
      <c r="C173" s="47">
        <v>11</v>
      </c>
      <c r="D173" s="47"/>
      <c r="E173" s="47">
        <v>1</v>
      </c>
      <c r="F173" s="47"/>
      <c r="G173" s="47">
        <v>5</v>
      </c>
      <c r="H173" s="47">
        <v>5</v>
      </c>
      <c r="I173" s="47"/>
      <c r="J173" s="47">
        <v>67</v>
      </c>
      <c r="K173" s="47">
        <v>6</v>
      </c>
      <c r="L173" s="47"/>
      <c r="M173" s="47"/>
      <c r="N173" s="10">
        <f t="shared" si="9"/>
        <v>9.0909090909090912E-2</v>
      </c>
      <c r="O173" s="59">
        <f t="shared" si="11"/>
        <v>0</v>
      </c>
      <c r="P173" s="7">
        <f t="shared" si="10"/>
        <v>0.16666666666666666</v>
      </c>
      <c r="Q173" s="7"/>
      <c r="R173" s="7"/>
    </row>
    <row r="174" spans="1:18" ht="15.95" thickBot="1">
      <c r="A174" s="93">
        <f t="shared" si="8"/>
        <v>0.47040672727272725</v>
      </c>
      <c r="B174" s="17" t="s">
        <v>27</v>
      </c>
      <c r="C174" s="47">
        <v>11</v>
      </c>
      <c r="D174" s="48">
        <v>1</v>
      </c>
      <c r="E174" s="47"/>
      <c r="F174" s="47"/>
      <c r="G174" s="47">
        <v>3</v>
      </c>
      <c r="H174" s="47">
        <v>8</v>
      </c>
      <c r="I174" s="47"/>
      <c r="J174" s="47">
        <v>194</v>
      </c>
      <c r="K174" s="47"/>
      <c r="L174" s="47">
        <v>542</v>
      </c>
      <c r="M174" s="44">
        <v>9547</v>
      </c>
      <c r="N174" s="10">
        <f t="shared" si="9"/>
        <v>0</v>
      </c>
      <c r="O174" s="59">
        <f t="shared" si="11"/>
        <v>0</v>
      </c>
      <c r="P174" s="7">
        <f t="shared" si="10"/>
        <v>0</v>
      </c>
      <c r="Q174" s="7"/>
      <c r="R174" s="7"/>
    </row>
    <row r="175" spans="1:18" ht="15.95" thickBot="1">
      <c r="A175" s="93">
        <f t="shared" si="8"/>
        <v>0</v>
      </c>
      <c r="B175" s="17" t="s">
        <v>193</v>
      </c>
      <c r="C175" s="47">
        <v>10</v>
      </c>
      <c r="D175" s="48">
        <v>2</v>
      </c>
      <c r="E175" s="47">
        <v>2</v>
      </c>
      <c r="F175" s="47"/>
      <c r="G175" s="47">
        <v>2</v>
      </c>
      <c r="H175" s="47">
        <v>6</v>
      </c>
      <c r="I175" s="47"/>
      <c r="J175" s="47">
        <v>0.3</v>
      </c>
      <c r="K175" s="47">
        <v>0.06</v>
      </c>
      <c r="L175" s="47"/>
      <c r="M175" s="47"/>
      <c r="N175" s="10">
        <f t="shared" si="9"/>
        <v>0.2</v>
      </c>
      <c r="O175" s="59">
        <f t="shared" si="11"/>
        <v>0</v>
      </c>
      <c r="P175" s="7">
        <f t="shared" si="10"/>
        <v>0.5</v>
      </c>
      <c r="Q175" s="7"/>
      <c r="R175" s="7"/>
    </row>
    <row r="176" spans="1:18" ht="15.95" thickBot="1">
      <c r="A176" s="93">
        <f t="shared" si="8"/>
        <v>0</v>
      </c>
      <c r="B176" s="17" t="s">
        <v>197</v>
      </c>
      <c r="C176" s="47">
        <v>10</v>
      </c>
      <c r="D176" s="47"/>
      <c r="E176" s="47">
        <v>2</v>
      </c>
      <c r="F176" s="47"/>
      <c r="G176" s="47">
        <v>2</v>
      </c>
      <c r="H176" s="47">
        <v>6</v>
      </c>
      <c r="I176" s="47"/>
      <c r="J176" s="47">
        <v>0.2</v>
      </c>
      <c r="K176" s="47">
        <v>0.05</v>
      </c>
      <c r="L176" s="47"/>
      <c r="M176" s="47"/>
      <c r="N176" s="10">
        <f t="shared" si="9"/>
        <v>0.2</v>
      </c>
      <c r="O176" s="59">
        <f t="shared" si="11"/>
        <v>0</v>
      </c>
      <c r="P176" s="7">
        <f t="shared" si="10"/>
        <v>0.5</v>
      </c>
      <c r="Q176" s="7"/>
      <c r="R176" s="7"/>
    </row>
    <row r="177" spans="1:18" ht="15.95" thickBot="1">
      <c r="A177" s="93">
        <f t="shared" si="8"/>
        <v>0</v>
      </c>
      <c r="B177" s="17" t="s">
        <v>196</v>
      </c>
      <c r="C177" s="47">
        <v>10</v>
      </c>
      <c r="D177" s="48">
        <v>3</v>
      </c>
      <c r="E177" s="47">
        <v>1</v>
      </c>
      <c r="F177" s="46">
        <v>1</v>
      </c>
      <c r="G177" s="47">
        <v>3</v>
      </c>
      <c r="H177" s="47">
        <v>6</v>
      </c>
      <c r="I177" s="47"/>
      <c r="J177" s="47">
        <v>2</v>
      </c>
      <c r="K177" s="47">
        <v>0.2</v>
      </c>
      <c r="L177" s="47"/>
      <c r="M177" s="47"/>
      <c r="N177" s="10">
        <f t="shared" si="9"/>
        <v>0.1</v>
      </c>
      <c r="O177" s="59">
        <f t="shared" si="11"/>
        <v>0</v>
      </c>
      <c r="P177" s="7">
        <f t="shared" si="10"/>
        <v>0.25</v>
      </c>
      <c r="Q177" s="7"/>
      <c r="R177" s="7"/>
    </row>
    <row r="178" spans="1:18" ht="15.95" thickBot="1">
      <c r="A178" s="93">
        <f t="shared" si="8"/>
        <v>0</v>
      </c>
      <c r="B178" s="17" t="s">
        <v>200</v>
      </c>
      <c r="C178" s="47">
        <v>10</v>
      </c>
      <c r="D178" s="47"/>
      <c r="E178" s="47">
        <v>1</v>
      </c>
      <c r="F178" s="47"/>
      <c r="G178" s="47"/>
      <c r="H178" s="47">
        <v>9</v>
      </c>
      <c r="I178" s="47"/>
      <c r="J178" s="47">
        <v>17</v>
      </c>
      <c r="K178" s="47">
        <v>2</v>
      </c>
      <c r="L178" s="47"/>
      <c r="M178" s="47"/>
      <c r="N178" s="10">
        <f t="shared" si="9"/>
        <v>0.1</v>
      </c>
      <c r="O178" s="59">
        <f t="shared" si="11"/>
        <v>0</v>
      </c>
      <c r="P178" s="7">
        <f t="shared" si="10"/>
        <v>1</v>
      </c>
      <c r="Q178" s="7"/>
      <c r="R178" s="7"/>
    </row>
    <row r="179" spans="1:18" ht="15.95" thickBot="1">
      <c r="A179" s="93">
        <f t="shared" si="8"/>
        <v>2.6220000000000002E-3</v>
      </c>
      <c r="B179" s="17" t="s">
        <v>107</v>
      </c>
      <c r="C179" s="47">
        <v>10</v>
      </c>
      <c r="D179" s="47"/>
      <c r="E179" s="47"/>
      <c r="F179" s="47"/>
      <c r="G179" s="47"/>
      <c r="H179" s="47">
        <v>10</v>
      </c>
      <c r="I179" s="47"/>
      <c r="J179" s="47">
        <v>1</v>
      </c>
      <c r="K179" s="47"/>
      <c r="L179" s="47">
        <v>437</v>
      </c>
      <c r="M179" s="47">
        <v>60</v>
      </c>
      <c r="N179" s="10">
        <f t="shared" si="9"/>
        <v>0</v>
      </c>
      <c r="O179" s="59">
        <f t="shared" si="11"/>
        <v>0</v>
      </c>
      <c r="P179" s="7" t="e">
        <f t="shared" si="10"/>
        <v>#DIV/0!</v>
      </c>
      <c r="Q179" s="7"/>
      <c r="R179" s="7"/>
    </row>
    <row r="180" spans="1:18" ht="15.95" thickBot="1">
      <c r="A180" s="93">
        <f t="shared" si="8"/>
        <v>3.7179999999999998E-4</v>
      </c>
      <c r="B180" s="17" t="s">
        <v>139</v>
      </c>
      <c r="C180" s="47">
        <v>10</v>
      </c>
      <c r="D180" s="47"/>
      <c r="E180" s="47"/>
      <c r="F180" s="47"/>
      <c r="G180" s="47">
        <v>1</v>
      </c>
      <c r="H180" s="47">
        <v>9</v>
      </c>
      <c r="I180" s="47"/>
      <c r="J180" s="47">
        <v>0.3</v>
      </c>
      <c r="K180" s="47"/>
      <c r="L180" s="47">
        <v>338</v>
      </c>
      <c r="M180" s="47">
        <v>11</v>
      </c>
      <c r="N180" s="10">
        <f t="shared" si="9"/>
        <v>0</v>
      </c>
      <c r="O180" s="59">
        <f t="shared" si="11"/>
        <v>0</v>
      </c>
      <c r="P180" s="7">
        <f t="shared" si="10"/>
        <v>0</v>
      </c>
      <c r="Q180" s="7"/>
      <c r="R180" s="7"/>
    </row>
    <row r="181" spans="1:18" ht="15.95" thickBot="1">
      <c r="A181" s="93">
        <f t="shared" si="8"/>
        <v>0</v>
      </c>
      <c r="B181" s="17" t="s">
        <v>201</v>
      </c>
      <c r="C181" s="47">
        <v>10</v>
      </c>
      <c r="D181" s="47"/>
      <c r="E181" s="47"/>
      <c r="F181" s="47"/>
      <c r="G181" s="47"/>
      <c r="H181" s="47">
        <v>10</v>
      </c>
      <c r="I181" s="47"/>
      <c r="J181" s="47">
        <v>102</v>
      </c>
      <c r="K181" s="47"/>
      <c r="L181" s="47"/>
      <c r="M181" s="47"/>
      <c r="N181" s="10">
        <f t="shared" si="9"/>
        <v>0</v>
      </c>
      <c r="O181" s="59">
        <f t="shared" si="11"/>
        <v>0</v>
      </c>
      <c r="P181" s="7" t="e">
        <f t="shared" si="10"/>
        <v>#DIV/0!</v>
      </c>
      <c r="Q181" s="7"/>
      <c r="R181" s="7"/>
    </row>
    <row r="182" spans="1:18" ht="15.95" thickBot="1">
      <c r="A182" s="93">
        <f t="shared" si="8"/>
        <v>0</v>
      </c>
      <c r="B182" s="51" t="s">
        <v>202</v>
      </c>
      <c r="C182" s="47">
        <v>9</v>
      </c>
      <c r="D182" s="47"/>
      <c r="E182" s="47">
        <v>2</v>
      </c>
      <c r="F182" s="47"/>
      <c r="G182" s="47"/>
      <c r="H182" s="47">
        <v>7</v>
      </c>
      <c r="I182" s="47"/>
      <c r="J182" s="47"/>
      <c r="K182" s="47"/>
      <c r="L182" s="47"/>
      <c r="M182" s="47"/>
      <c r="N182" s="10">
        <f t="shared" si="9"/>
        <v>0.22222222222222221</v>
      </c>
      <c r="O182" s="59">
        <f t="shared" si="11"/>
        <v>0</v>
      </c>
      <c r="P182" s="7">
        <f t="shared" si="10"/>
        <v>1</v>
      </c>
      <c r="Q182" s="7"/>
      <c r="R182" s="7"/>
    </row>
    <row r="183" spans="1:18" ht="15.95" thickBot="1">
      <c r="A183" s="93">
        <f t="shared" si="8"/>
        <v>7.3733333333333333E-4</v>
      </c>
      <c r="B183" s="17" t="s">
        <v>130</v>
      </c>
      <c r="C183" s="47">
        <v>9</v>
      </c>
      <c r="D183" s="47"/>
      <c r="E183" s="47">
        <v>1</v>
      </c>
      <c r="F183" s="47"/>
      <c r="G183" s="47"/>
      <c r="H183" s="47">
        <v>8</v>
      </c>
      <c r="I183" s="47"/>
      <c r="J183" s="47">
        <v>0.6</v>
      </c>
      <c r="K183" s="47">
        <v>7.0000000000000007E-2</v>
      </c>
      <c r="L183" s="47">
        <v>316</v>
      </c>
      <c r="M183" s="47">
        <v>21</v>
      </c>
      <c r="N183" s="10">
        <f t="shared" si="9"/>
        <v>0.1111111111111111</v>
      </c>
      <c r="O183" s="59">
        <f t="shared" si="11"/>
        <v>0</v>
      </c>
      <c r="P183" s="7">
        <f t="shared" si="10"/>
        <v>1</v>
      </c>
      <c r="Q183" s="7"/>
      <c r="R183" s="7"/>
    </row>
    <row r="184" spans="1:18" ht="15.95" thickBot="1">
      <c r="A184" s="93">
        <f t="shared" si="8"/>
        <v>8.7879999999999989E-3</v>
      </c>
      <c r="B184" s="17" t="s">
        <v>94</v>
      </c>
      <c r="C184" s="47">
        <v>9</v>
      </c>
      <c r="D184" s="48">
        <v>3</v>
      </c>
      <c r="E184" s="47"/>
      <c r="F184" s="47"/>
      <c r="G184" s="47">
        <v>1</v>
      </c>
      <c r="H184" s="47">
        <v>8</v>
      </c>
      <c r="I184" s="47"/>
      <c r="J184" s="47">
        <v>0.3</v>
      </c>
      <c r="K184" s="47"/>
      <c r="L184" s="44">
        <v>1521</v>
      </c>
      <c r="M184" s="47">
        <v>52</v>
      </c>
      <c r="N184" s="10">
        <f t="shared" si="9"/>
        <v>0</v>
      </c>
      <c r="O184" s="59">
        <f t="shared" si="11"/>
        <v>0</v>
      </c>
      <c r="P184" s="7">
        <f t="shared" si="10"/>
        <v>0</v>
      </c>
      <c r="Q184" s="7"/>
      <c r="R184" s="7"/>
    </row>
    <row r="185" spans="1:18" ht="15.95" thickBot="1">
      <c r="A185" s="93">
        <f t="shared" si="8"/>
        <v>0</v>
      </c>
      <c r="B185" s="17" t="s">
        <v>203</v>
      </c>
      <c r="C185" s="47">
        <v>9</v>
      </c>
      <c r="D185" s="48">
        <v>1</v>
      </c>
      <c r="E185" s="47"/>
      <c r="F185" s="47"/>
      <c r="G185" s="47"/>
      <c r="H185" s="47">
        <v>9</v>
      </c>
      <c r="I185" s="47"/>
      <c r="J185" s="47">
        <v>0.5</v>
      </c>
      <c r="K185" s="47"/>
      <c r="L185" s="47"/>
      <c r="M185" s="47"/>
      <c r="N185" s="10">
        <f t="shared" si="9"/>
        <v>0</v>
      </c>
      <c r="O185" s="59">
        <f t="shared" si="11"/>
        <v>0</v>
      </c>
      <c r="P185" s="7" t="e">
        <f t="shared" si="10"/>
        <v>#DIV/0!</v>
      </c>
      <c r="Q185" s="7"/>
      <c r="R185" s="7"/>
    </row>
    <row r="186" spans="1:18" ht="29.45" thickBot="1">
      <c r="A186" s="93">
        <f t="shared" si="8"/>
        <v>2.6668000000000001E-2</v>
      </c>
      <c r="B186" s="17" t="s">
        <v>65</v>
      </c>
      <c r="C186" s="47">
        <v>9</v>
      </c>
      <c r="D186" s="47"/>
      <c r="E186" s="47"/>
      <c r="F186" s="47"/>
      <c r="G186" s="47"/>
      <c r="H186" s="47">
        <v>9</v>
      </c>
      <c r="I186" s="47"/>
      <c r="J186" s="47">
        <v>169</v>
      </c>
      <c r="K186" s="47"/>
      <c r="L186" s="47">
        <v>113</v>
      </c>
      <c r="M186" s="44">
        <v>2124</v>
      </c>
      <c r="N186" s="10">
        <f t="shared" si="9"/>
        <v>0</v>
      </c>
      <c r="O186" s="59">
        <f t="shared" si="11"/>
        <v>0</v>
      </c>
      <c r="P186" s="7" t="e">
        <f t="shared" si="10"/>
        <v>#DIV/0!</v>
      </c>
      <c r="Q186" s="7"/>
      <c r="R186" s="7"/>
    </row>
    <row r="187" spans="1:18" ht="15.95" thickBot="1">
      <c r="A187" s="93">
        <f t="shared" si="8"/>
        <v>0</v>
      </c>
      <c r="B187" s="17" t="s">
        <v>204</v>
      </c>
      <c r="C187" s="47">
        <v>9</v>
      </c>
      <c r="D187" s="47"/>
      <c r="E187" s="47"/>
      <c r="F187" s="47"/>
      <c r="G187" s="47"/>
      <c r="H187" s="47">
        <v>9</v>
      </c>
      <c r="I187" s="47"/>
      <c r="J187" s="47">
        <v>8</v>
      </c>
      <c r="K187" s="47"/>
      <c r="L187" s="47"/>
      <c r="M187" s="47"/>
      <c r="N187" s="10">
        <f t="shared" si="9"/>
        <v>0</v>
      </c>
      <c r="O187" s="59">
        <f t="shared" si="11"/>
        <v>0</v>
      </c>
      <c r="P187" s="7" t="e">
        <f t="shared" si="10"/>
        <v>#DIV/0!</v>
      </c>
      <c r="Q187" s="7"/>
      <c r="R187" s="7"/>
    </row>
    <row r="188" spans="1:18" ht="15.95" thickBot="1">
      <c r="A188" s="93">
        <f t="shared" si="8"/>
        <v>0</v>
      </c>
      <c r="B188" s="17" t="s">
        <v>205</v>
      </c>
      <c r="C188" s="47">
        <v>8</v>
      </c>
      <c r="D188" s="47"/>
      <c r="E188" s="47"/>
      <c r="F188" s="47"/>
      <c r="G188" s="47"/>
      <c r="H188" s="47">
        <v>8</v>
      </c>
      <c r="I188" s="47"/>
      <c r="J188" s="47">
        <v>2</v>
      </c>
      <c r="K188" s="47"/>
      <c r="L188" s="47"/>
      <c r="M188" s="47"/>
      <c r="N188" s="10">
        <f t="shared" si="9"/>
        <v>0</v>
      </c>
      <c r="O188" s="59">
        <f t="shared" si="11"/>
        <v>0</v>
      </c>
      <c r="P188" s="7" t="e">
        <f t="shared" si="10"/>
        <v>#DIV/0!</v>
      </c>
      <c r="Q188" s="7"/>
      <c r="R188" s="7"/>
    </row>
    <row r="189" spans="1:18" ht="15.95" thickBot="1">
      <c r="A189" s="93">
        <f t="shared" si="8"/>
        <v>0</v>
      </c>
      <c r="B189" s="17" t="s">
        <v>206</v>
      </c>
      <c r="C189" s="47">
        <v>7</v>
      </c>
      <c r="D189" s="48">
        <v>1</v>
      </c>
      <c r="E189" s="47">
        <v>1</v>
      </c>
      <c r="F189" s="47"/>
      <c r="G189" s="47"/>
      <c r="H189" s="47">
        <v>6</v>
      </c>
      <c r="I189" s="47"/>
      <c r="J189" s="47">
        <v>13</v>
      </c>
      <c r="K189" s="47">
        <v>2</v>
      </c>
      <c r="L189" s="47"/>
      <c r="M189" s="47"/>
      <c r="N189" s="10">
        <f t="shared" si="9"/>
        <v>0.14285714285714285</v>
      </c>
      <c r="O189" s="59">
        <f t="shared" si="11"/>
        <v>0</v>
      </c>
      <c r="P189" s="7">
        <f t="shared" si="10"/>
        <v>1</v>
      </c>
      <c r="Q189" s="7"/>
      <c r="R189" s="7"/>
    </row>
    <row r="190" spans="1:18" ht="15.95" thickBot="1">
      <c r="A190" s="93">
        <f t="shared" si="8"/>
        <v>0</v>
      </c>
      <c r="B190" s="17" t="s">
        <v>207</v>
      </c>
      <c r="C190" s="47">
        <v>7</v>
      </c>
      <c r="D190" s="47"/>
      <c r="E190" s="47"/>
      <c r="F190" s="47"/>
      <c r="G190" s="47"/>
      <c r="H190" s="47">
        <v>7</v>
      </c>
      <c r="I190" s="47"/>
      <c r="J190" s="44">
        <v>8739</v>
      </c>
      <c r="K190" s="47"/>
      <c r="L190" s="47"/>
      <c r="M190" s="47"/>
      <c r="N190" s="10">
        <f t="shared" si="9"/>
        <v>0</v>
      </c>
      <c r="O190" s="59">
        <f t="shared" si="11"/>
        <v>0</v>
      </c>
      <c r="P190" s="7" t="e">
        <f t="shared" si="10"/>
        <v>#DIV/0!</v>
      </c>
      <c r="Q190" s="7"/>
      <c r="R190" s="7"/>
    </row>
    <row r="191" spans="1:18" ht="29.45" thickBot="1">
      <c r="A191" s="93">
        <f t="shared" si="8"/>
        <v>0</v>
      </c>
      <c r="B191" s="17" t="s">
        <v>208</v>
      </c>
      <c r="C191" s="47">
        <v>7</v>
      </c>
      <c r="D191" s="47"/>
      <c r="E191" s="47"/>
      <c r="F191" s="47"/>
      <c r="G191" s="47">
        <v>1</v>
      </c>
      <c r="H191" s="47">
        <v>6</v>
      </c>
      <c r="I191" s="47"/>
      <c r="J191" s="47">
        <v>63</v>
      </c>
      <c r="K191" s="47"/>
      <c r="L191" s="47"/>
      <c r="M191" s="47"/>
      <c r="N191" s="10">
        <f t="shared" si="9"/>
        <v>0</v>
      </c>
      <c r="O191" s="59">
        <f t="shared" si="11"/>
        <v>0</v>
      </c>
      <c r="P191" s="7">
        <f t="shared" si="10"/>
        <v>0</v>
      </c>
      <c r="Q191" s="7"/>
      <c r="R191" s="7"/>
    </row>
    <row r="192" spans="1:18" ht="15.95" thickBot="1">
      <c r="A192" s="93">
        <f t="shared" si="8"/>
        <v>0</v>
      </c>
      <c r="B192" s="17" t="s">
        <v>209</v>
      </c>
      <c r="C192" s="47">
        <v>7</v>
      </c>
      <c r="D192" s="47"/>
      <c r="E192" s="47"/>
      <c r="F192" s="47"/>
      <c r="G192" s="47">
        <v>1</v>
      </c>
      <c r="H192" s="47">
        <v>6</v>
      </c>
      <c r="I192" s="47"/>
      <c r="J192" s="47">
        <v>0.4</v>
      </c>
      <c r="K192" s="47"/>
      <c r="L192" s="47"/>
      <c r="M192" s="47"/>
      <c r="N192" s="10">
        <f t="shared" si="9"/>
        <v>0</v>
      </c>
      <c r="O192" s="59">
        <f t="shared" si="11"/>
        <v>0</v>
      </c>
      <c r="P192" s="7">
        <f t="shared" si="10"/>
        <v>0</v>
      </c>
      <c r="Q192" s="7"/>
      <c r="R192" s="7"/>
    </row>
    <row r="193" spans="1:18" ht="15.95" thickBot="1">
      <c r="A193" s="93">
        <f t="shared" si="8"/>
        <v>1.5633333333333333E-4</v>
      </c>
      <c r="B193" s="17" t="s">
        <v>145</v>
      </c>
      <c r="C193" s="47">
        <v>6</v>
      </c>
      <c r="D193" s="47"/>
      <c r="E193" s="47">
        <v>1</v>
      </c>
      <c r="F193" s="47"/>
      <c r="G193" s="47">
        <v>2</v>
      </c>
      <c r="H193" s="47">
        <v>3</v>
      </c>
      <c r="I193" s="47"/>
      <c r="J193" s="47">
        <v>1</v>
      </c>
      <c r="K193" s="47">
        <v>0.2</v>
      </c>
      <c r="L193" s="47">
        <v>67</v>
      </c>
      <c r="M193" s="47">
        <v>14</v>
      </c>
      <c r="N193" s="10">
        <f t="shared" si="9"/>
        <v>0.16666666666666666</v>
      </c>
      <c r="O193" s="59">
        <f t="shared" si="11"/>
        <v>0</v>
      </c>
      <c r="P193" s="7">
        <f t="shared" si="10"/>
        <v>0.33333333333333331</v>
      </c>
      <c r="Q193" s="7"/>
      <c r="R193" s="7"/>
    </row>
    <row r="194" spans="1:18" ht="15.95" thickBot="1">
      <c r="A194" s="93">
        <f t="shared" si="8"/>
        <v>0</v>
      </c>
      <c r="B194" s="17" t="s">
        <v>211</v>
      </c>
      <c r="C194" s="47">
        <v>6</v>
      </c>
      <c r="D194" s="47"/>
      <c r="E194" s="47"/>
      <c r="F194" s="47"/>
      <c r="G194" s="47"/>
      <c r="H194" s="47">
        <v>6</v>
      </c>
      <c r="I194" s="47"/>
      <c r="J194" s="44">
        <v>1202</v>
      </c>
      <c r="K194" s="47"/>
      <c r="L194" s="47"/>
      <c r="M194" s="47"/>
      <c r="N194" s="10">
        <f t="shared" si="9"/>
        <v>0</v>
      </c>
      <c r="O194" s="59">
        <f t="shared" si="11"/>
        <v>0</v>
      </c>
      <c r="P194" s="7" t="e">
        <f t="shared" si="10"/>
        <v>#DIV/0!</v>
      </c>
      <c r="Q194" s="7"/>
      <c r="R194" s="7"/>
    </row>
    <row r="195" spans="1:18" ht="15.95" thickBot="1">
      <c r="A195" s="93">
        <f t="shared" si="8"/>
        <v>0</v>
      </c>
      <c r="B195" s="17" t="s">
        <v>212</v>
      </c>
      <c r="C195" s="47">
        <v>6</v>
      </c>
      <c r="D195" s="47"/>
      <c r="E195" s="47"/>
      <c r="F195" s="47"/>
      <c r="G195" s="47">
        <v>1</v>
      </c>
      <c r="H195" s="47">
        <v>5</v>
      </c>
      <c r="I195" s="47"/>
      <c r="J195" s="47">
        <v>607</v>
      </c>
      <c r="K195" s="47"/>
      <c r="L195" s="47"/>
      <c r="M195" s="47"/>
      <c r="N195" s="10">
        <f t="shared" si="9"/>
        <v>0</v>
      </c>
      <c r="O195" s="59">
        <f t="shared" si="11"/>
        <v>0</v>
      </c>
      <c r="P195" s="7">
        <f t="shared" si="10"/>
        <v>0</v>
      </c>
      <c r="Q195" s="7"/>
      <c r="R195" s="7"/>
    </row>
    <row r="196" spans="1:18" ht="15.95" thickBot="1">
      <c r="A196" s="93">
        <f t="shared" si="8"/>
        <v>0</v>
      </c>
      <c r="B196" s="17" t="s">
        <v>210</v>
      </c>
      <c r="C196" s="47">
        <v>5</v>
      </c>
      <c r="D196" s="47"/>
      <c r="E196" s="47">
        <v>1</v>
      </c>
      <c r="F196" s="47"/>
      <c r="G196" s="47"/>
      <c r="H196" s="47">
        <v>4</v>
      </c>
      <c r="I196" s="47"/>
      <c r="J196" s="47">
        <v>0.8</v>
      </c>
      <c r="K196" s="47">
        <v>0.2</v>
      </c>
      <c r="L196" s="47"/>
      <c r="M196" s="47"/>
      <c r="N196" s="10">
        <f t="shared" si="9"/>
        <v>0.2</v>
      </c>
      <c r="O196" s="59">
        <f t="shared" si="11"/>
        <v>0</v>
      </c>
      <c r="P196" s="7">
        <f t="shared" si="10"/>
        <v>1</v>
      </c>
      <c r="Q196" s="7"/>
      <c r="R196" s="7"/>
    </row>
    <row r="197" spans="1:18" ht="15.95" thickBot="1">
      <c r="A197" s="93">
        <f t="shared" ref="A197:A211" si="12">(L197/C197)*(M197/1000000)</f>
        <v>0</v>
      </c>
      <c r="B197" s="17" t="s">
        <v>215</v>
      </c>
      <c r="C197" s="47">
        <v>5</v>
      </c>
      <c r="D197" s="47"/>
      <c r="E197" s="47"/>
      <c r="F197" s="47"/>
      <c r="G197" s="47">
        <v>2</v>
      </c>
      <c r="H197" s="47">
        <v>3</v>
      </c>
      <c r="I197" s="47"/>
      <c r="J197" s="47">
        <v>6</v>
      </c>
      <c r="K197" s="47"/>
      <c r="L197" s="47"/>
      <c r="M197" s="47"/>
      <c r="N197" s="10">
        <f t="shared" ref="N197:N214" si="13">(E197+I197)/C197</f>
        <v>0</v>
      </c>
      <c r="O197" s="59">
        <f t="shared" si="11"/>
        <v>0</v>
      </c>
      <c r="P197" s="7">
        <f t="shared" ref="P197:P214" si="14">E197/(E197+G197)</f>
        <v>0</v>
      </c>
      <c r="Q197" s="7"/>
      <c r="R197" s="7"/>
    </row>
    <row r="198" spans="1:18" ht="29.45" thickBot="1">
      <c r="A198" s="93">
        <f t="shared" si="12"/>
        <v>0</v>
      </c>
      <c r="B198" s="17" t="s">
        <v>214</v>
      </c>
      <c r="C198" s="47">
        <v>5</v>
      </c>
      <c r="D198" s="47"/>
      <c r="E198" s="47"/>
      <c r="F198" s="47"/>
      <c r="G198" s="47"/>
      <c r="H198" s="47">
        <v>5</v>
      </c>
      <c r="I198" s="47"/>
      <c r="J198" s="47">
        <v>129</v>
      </c>
      <c r="K198" s="47"/>
      <c r="L198" s="47"/>
      <c r="M198" s="47"/>
      <c r="N198" s="10">
        <f t="shared" si="13"/>
        <v>0</v>
      </c>
      <c r="O198" s="59">
        <f t="shared" si="11"/>
        <v>0</v>
      </c>
      <c r="P198" s="7" t="e">
        <f t="shared" si="14"/>
        <v>#DIV/0!</v>
      </c>
      <c r="Q198" s="7"/>
      <c r="R198" s="7"/>
    </row>
    <row r="199" spans="1:18" ht="15.95" thickBot="1">
      <c r="A199" s="93">
        <f t="shared" si="12"/>
        <v>3.2374999999999999E-3</v>
      </c>
      <c r="B199" s="17" t="s">
        <v>58</v>
      </c>
      <c r="C199" s="47">
        <v>4</v>
      </c>
      <c r="D199" s="47"/>
      <c r="E199" s="47">
        <v>1</v>
      </c>
      <c r="F199" s="47"/>
      <c r="G199" s="47"/>
      <c r="H199" s="47">
        <v>3</v>
      </c>
      <c r="I199" s="47"/>
      <c r="J199" s="47">
        <v>2</v>
      </c>
      <c r="K199" s="47">
        <v>0.4</v>
      </c>
      <c r="L199" s="47">
        <v>175</v>
      </c>
      <c r="M199" s="47">
        <v>74</v>
      </c>
      <c r="N199" s="10">
        <f t="shared" si="13"/>
        <v>0.25</v>
      </c>
      <c r="O199" s="59">
        <f>I199/H199</f>
        <v>0</v>
      </c>
      <c r="P199" s="7">
        <f t="shared" si="14"/>
        <v>1</v>
      </c>
      <c r="Q199" s="7"/>
      <c r="R199" s="7"/>
    </row>
    <row r="200" spans="1:18" ht="15.95" thickBot="1">
      <c r="A200" s="93">
        <f t="shared" si="12"/>
        <v>0</v>
      </c>
      <c r="B200" s="17" t="s">
        <v>216</v>
      </c>
      <c r="C200" s="47">
        <v>4</v>
      </c>
      <c r="D200" s="47"/>
      <c r="E200" s="47">
        <v>1</v>
      </c>
      <c r="F200" s="47"/>
      <c r="G200" s="47">
        <v>2</v>
      </c>
      <c r="H200" s="47">
        <v>1</v>
      </c>
      <c r="I200" s="47"/>
      <c r="J200" s="47">
        <v>2</v>
      </c>
      <c r="K200" s="47">
        <v>0.4</v>
      </c>
      <c r="L200" s="47"/>
      <c r="M200" s="47"/>
      <c r="N200" s="10">
        <f t="shared" si="13"/>
        <v>0.25</v>
      </c>
      <c r="O200" s="59">
        <f t="shared" ref="O200:O214" si="15">I200/H200</f>
        <v>0</v>
      </c>
      <c r="P200" s="7">
        <f t="shared" si="14"/>
        <v>0.33333333333333331</v>
      </c>
      <c r="Q200" s="7"/>
      <c r="R200" s="7"/>
    </row>
    <row r="201" spans="1:18" ht="15.95" thickBot="1">
      <c r="A201" s="93">
        <f t="shared" si="12"/>
        <v>3.9375E-4</v>
      </c>
      <c r="B201" s="17" t="s">
        <v>103</v>
      </c>
      <c r="C201" s="47">
        <v>4</v>
      </c>
      <c r="D201" s="47"/>
      <c r="E201" s="47"/>
      <c r="F201" s="47"/>
      <c r="G201" s="47"/>
      <c r="H201" s="47">
        <v>4</v>
      </c>
      <c r="I201" s="47"/>
      <c r="J201" s="47">
        <v>10</v>
      </c>
      <c r="K201" s="47"/>
      <c r="L201" s="47">
        <v>25</v>
      </c>
      <c r="M201" s="47">
        <v>63</v>
      </c>
      <c r="N201" s="10">
        <f t="shared" si="13"/>
        <v>0</v>
      </c>
      <c r="O201" s="59">
        <f t="shared" si="15"/>
        <v>0</v>
      </c>
      <c r="P201" s="7" t="e">
        <f t="shared" si="14"/>
        <v>#DIV/0!</v>
      </c>
      <c r="Q201" s="7"/>
      <c r="R201" s="7"/>
    </row>
    <row r="202" spans="1:18" ht="15.95" thickBot="1">
      <c r="A202" s="93">
        <f t="shared" si="12"/>
        <v>0</v>
      </c>
      <c r="B202" s="17" t="s">
        <v>217</v>
      </c>
      <c r="C202" s="47">
        <v>4</v>
      </c>
      <c r="D202" s="48">
        <v>1</v>
      </c>
      <c r="E202" s="47"/>
      <c r="F202" s="47"/>
      <c r="G202" s="47"/>
      <c r="H202" s="47">
        <v>4</v>
      </c>
      <c r="I202" s="47"/>
      <c r="J202" s="47">
        <v>0.2</v>
      </c>
      <c r="K202" s="47"/>
      <c r="L202" s="47"/>
      <c r="M202" s="47"/>
      <c r="N202" s="10">
        <f t="shared" si="13"/>
        <v>0</v>
      </c>
      <c r="O202" s="59">
        <f t="shared" si="15"/>
        <v>0</v>
      </c>
      <c r="P202" s="7" t="e">
        <f t="shared" si="14"/>
        <v>#DIV/0!</v>
      </c>
      <c r="Q202" s="7"/>
      <c r="R202" s="7"/>
    </row>
    <row r="203" spans="1:18" ht="15.95" thickBot="1">
      <c r="A203" s="93">
        <f t="shared" si="12"/>
        <v>1.4999999999999999E-7</v>
      </c>
      <c r="B203" s="17" t="s">
        <v>213</v>
      </c>
      <c r="C203" s="47">
        <v>4</v>
      </c>
      <c r="D203" s="48">
        <v>2</v>
      </c>
      <c r="E203" s="47"/>
      <c r="F203" s="47"/>
      <c r="G203" s="47"/>
      <c r="H203" s="47">
        <v>4</v>
      </c>
      <c r="I203" s="47"/>
      <c r="J203" s="47">
        <v>0.5</v>
      </c>
      <c r="K203" s="47"/>
      <c r="L203" s="47">
        <v>2</v>
      </c>
      <c r="M203" s="47">
        <v>0.3</v>
      </c>
      <c r="N203" s="10">
        <f t="shared" si="13"/>
        <v>0</v>
      </c>
      <c r="O203" s="59">
        <f t="shared" si="15"/>
        <v>0</v>
      </c>
      <c r="P203" s="7" t="e">
        <f t="shared" si="14"/>
        <v>#DIV/0!</v>
      </c>
      <c r="Q203" s="7"/>
      <c r="R203" s="7"/>
    </row>
    <row r="204" spans="1:18" ht="29.45" thickBot="1">
      <c r="A204" s="93">
        <f t="shared" si="12"/>
        <v>0</v>
      </c>
      <c r="B204" s="17" t="s">
        <v>218</v>
      </c>
      <c r="C204" s="47">
        <v>4</v>
      </c>
      <c r="D204" s="48">
        <v>4</v>
      </c>
      <c r="E204" s="47"/>
      <c r="F204" s="47"/>
      <c r="G204" s="47"/>
      <c r="H204" s="47">
        <v>4</v>
      </c>
      <c r="I204" s="47"/>
      <c r="J204" s="47">
        <v>7</v>
      </c>
      <c r="K204" s="47"/>
      <c r="L204" s="47"/>
      <c r="M204" s="47"/>
      <c r="N204" s="10">
        <f t="shared" si="13"/>
        <v>0</v>
      </c>
      <c r="O204" s="59">
        <f t="shared" si="15"/>
        <v>0</v>
      </c>
      <c r="P204" s="7" t="e">
        <f t="shared" si="14"/>
        <v>#DIV/0!</v>
      </c>
      <c r="Q204" s="7"/>
      <c r="R204" s="7"/>
    </row>
    <row r="205" spans="1:18" ht="15.95" thickBot="1">
      <c r="A205" s="93">
        <f t="shared" si="12"/>
        <v>0</v>
      </c>
      <c r="B205" s="17" t="s">
        <v>219</v>
      </c>
      <c r="C205" s="47">
        <v>3</v>
      </c>
      <c r="D205" s="47"/>
      <c r="E205" s="47"/>
      <c r="F205" s="47"/>
      <c r="G205" s="47"/>
      <c r="H205" s="47">
        <v>3</v>
      </c>
      <c r="I205" s="47"/>
      <c r="J205" s="47">
        <v>200</v>
      </c>
      <c r="K205" s="47"/>
      <c r="L205" s="47"/>
      <c r="M205" s="47"/>
      <c r="N205" s="10">
        <f t="shared" si="13"/>
        <v>0</v>
      </c>
      <c r="O205" s="59">
        <f t="shared" si="15"/>
        <v>0</v>
      </c>
      <c r="P205" s="7" t="e">
        <f t="shared" si="14"/>
        <v>#DIV/0!</v>
      </c>
      <c r="Q205" s="7"/>
      <c r="R205" s="7"/>
    </row>
    <row r="206" spans="1:18" ht="29.45" thickBot="1">
      <c r="A206" s="93">
        <f t="shared" si="12"/>
        <v>0</v>
      </c>
      <c r="B206" s="17" t="s">
        <v>220</v>
      </c>
      <c r="C206" s="47">
        <v>3</v>
      </c>
      <c r="D206" s="47"/>
      <c r="E206" s="47"/>
      <c r="F206" s="47"/>
      <c r="G206" s="47"/>
      <c r="H206" s="47">
        <v>3</v>
      </c>
      <c r="I206" s="47"/>
      <c r="J206" s="47">
        <v>99</v>
      </c>
      <c r="K206" s="47"/>
      <c r="L206" s="47"/>
      <c r="M206" s="47"/>
      <c r="N206" s="10">
        <f t="shared" si="13"/>
        <v>0</v>
      </c>
      <c r="O206" s="59">
        <f t="shared" si="15"/>
        <v>0</v>
      </c>
      <c r="P206" s="7" t="e">
        <f t="shared" si="14"/>
        <v>#DIV/0!</v>
      </c>
      <c r="Q206" s="7"/>
      <c r="R206" s="7"/>
    </row>
    <row r="207" spans="1:18" ht="15.95" thickBot="1">
      <c r="A207" s="93">
        <f t="shared" si="12"/>
        <v>1.3333333333333334E-7</v>
      </c>
      <c r="B207" s="17" t="s">
        <v>221</v>
      </c>
      <c r="C207" s="47">
        <v>3</v>
      </c>
      <c r="D207" s="47"/>
      <c r="E207" s="47"/>
      <c r="F207" s="47"/>
      <c r="G207" s="47"/>
      <c r="H207" s="47">
        <v>3</v>
      </c>
      <c r="I207" s="47"/>
      <c r="J207" s="47">
        <v>0.3</v>
      </c>
      <c r="K207" s="47"/>
      <c r="L207" s="47">
        <v>2</v>
      </c>
      <c r="M207" s="47">
        <v>0.2</v>
      </c>
      <c r="N207" s="10">
        <f t="shared" si="13"/>
        <v>0</v>
      </c>
      <c r="O207" s="59">
        <f t="shared" si="15"/>
        <v>0</v>
      </c>
      <c r="P207" s="7" t="e">
        <f t="shared" si="14"/>
        <v>#DIV/0!</v>
      </c>
    </row>
    <row r="208" spans="1:18" ht="29.45" thickBot="1">
      <c r="A208" s="93">
        <f t="shared" si="12"/>
        <v>1.905E-3</v>
      </c>
      <c r="B208" s="17" t="s">
        <v>119</v>
      </c>
      <c r="C208" s="47">
        <v>2</v>
      </c>
      <c r="D208" s="47"/>
      <c r="E208" s="47"/>
      <c r="F208" s="47"/>
      <c r="G208" s="47"/>
      <c r="H208" s="47">
        <v>2</v>
      </c>
      <c r="I208" s="47"/>
      <c r="J208" s="47">
        <v>76</v>
      </c>
      <c r="K208" s="47"/>
      <c r="L208" s="47">
        <v>10</v>
      </c>
      <c r="M208" s="47">
        <v>381</v>
      </c>
      <c r="N208" s="10"/>
      <c r="O208" s="59"/>
      <c r="P208" s="7"/>
    </row>
    <row r="209" spans="1:18" ht="29.45" thickBot="1">
      <c r="A209" s="93">
        <f t="shared" si="12"/>
        <v>0</v>
      </c>
      <c r="B209" s="17" t="s">
        <v>222</v>
      </c>
      <c r="C209" s="47">
        <v>1</v>
      </c>
      <c r="D209" s="47"/>
      <c r="E209" s="47"/>
      <c r="F209" s="47"/>
      <c r="G209" s="47"/>
      <c r="H209" s="47">
        <v>1</v>
      </c>
      <c r="I209" s="47"/>
      <c r="J209" s="47">
        <v>287</v>
      </c>
      <c r="K209" s="47"/>
      <c r="L209" s="47"/>
      <c r="M209" s="47"/>
      <c r="N209" s="10"/>
      <c r="O209" s="59"/>
      <c r="P209" s="7"/>
    </row>
    <row r="210" spans="1:18" ht="29.45" thickBot="1">
      <c r="A210" s="93">
        <f t="shared" si="12"/>
        <v>5.7600000000000001E-4</v>
      </c>
      <c r="B210" s="17" t="s">
        <v>135</v>
      </c>
      <c r="C210" s="47">
        <v>1</v>
      </c>
      <c r="D210" s="47"/>
      <c r="E210" s="47"/>
      <c r="F210" s="47"/>
      <c r="G210" s="47"/>
      <c r="H210" s="47">
        <v>1</v>
      </c>
      <c r="I210" s="47"/>
      <c r="J210" s="47">
        <v>0.1</v>
      </c>
      <c r="K210" s="47"/>
      <c r="L210" s="47">
        <v>72</v>
      </c>
      <c r="M210" s="47">
        <v>8</v>
      </c>
      <c r="N210" s="10"/>
      <c r="O210" s="59"/>
      <c r="P210" s="7"/>
    </row>
    <row r="211" spans="1:18" ht="15.95" thickBot="1">
      <c r="A211" s="93">
        <f t="shared" si="12"/>
        <v>0</v>
      </c>
      <c r="B211" s="81" t="s">
        <v>225</v>
      </c>
      <c r="C211" s="54">
        <v>1</v>
      </c>
      <c r="D211" s="54"/>
      <c r="E211" s="54"/>
      <c r="F211" s="54"/>
      <c r="G211" s="54"/>
      <c r="H211" s="54">
        <v>1</v>
      </c>
      <c r="I211" s="54"/>
      <c r="J211" s="54">
        <v>0.8</v>
      </c>
      <c r="K211" s="54"/>
      <c r="L211" s="54"/>
      <c r="M211" s="39"/>
      <c r="N211" s="10"/>
      <c r="O211" s="59"/>
      <c r="P211" s="7"/>
    </row>
    <row r="212" spans="1:18" ht="15.6">
      <c r="B212" s="82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83"/>
      <c r="N212" s="10"/>
      <c r="O212" s="59"/>
      <c r="P212" s="7"/>
    </row>
    <row r="213" spans="1:18" ht="15.6">
      <c r="B213" s="82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83"/>
      <c r="N213" s="10"/>
      <c r="O213" s="59"/>
      <c r="P213" s="7"/>
    </row>
    <row r="214" spans="1:18">
      <c r="A214" t="s">
        <v>227</v>
      </c>
      <c r="C214" s="6">
        <f t="shared" ref="C214:I214" si="16">SUM(C4:C207)</f>
        <v>1201438</v>
      </c>
      <c r="D214" s="6">
        <f t="shared" si="16"/>
        <v>84801</v>
      </c>
      <c r="E214" s="6">
        <f t="shared" si="16"/>
        <v>64688</v>
      </c>
      <c r="F214" s="6">
        <f t="shared" si="16"/>
        <v>5801</v>
      </c>
      <c r="G214" s="6">
        <f t="shared" si="16"/>
        <v>246258</v>
      </c>
      <c r="H214" s="6">
        <f t="shared" si="16"/>
        <v>890492</v>
      </c>
      <c r="I214" s="6">
        <f t="shared" si="16"/>
        <v>42324</v>
      </c>
      <c r="J214" s="6"/>
      <c r="N214" s="10">
        <f t="shared" si="13"/>
        <v>8.9069931199113064E-2</v>
      </c>
      <c r="O214" s="59">
        <f t="shared" si="15"/>
        <v>4.7528781841948045E-2</v>
      </c>
      <c r="P214" s="7">
        <f t="shared" si="14"/>
        <v>0.20803612202761895</v>
      </c>
      <c r="Q214" s="7"/>
      <c r="R214" s="7"/>
    </row>
    <row r="215" spans="1:18">
      <c r="C215" s="6"/>
      <c r="D215" s="6"/>
      <c r="E215" s="6"/>
      <c r="F215" s="6"/>
      <c r="G215" s="6"/>
      <c r="H215" s="6"/>
      <c r="I215" s="6"/>
      <c r="J215" s="6"/>
      <c r="N215" s="10"/>
      <c r="O215" s="59"/>
      <c r="P215" s="6"/>
      <c r="Q215" s="7"/>
      <c r="R215" s="7"/>
    </row>
  </sheetData>
  <hyperlinks>
    <hyperlink ref="B4" r:id="rId1" display="https://www.worldometers.info/coronavirus/country/us/" xr:uid="{3149C180-7CC0-4969-9E61-244328ECCD68}"/>
    <hyperlink ref="B5" r:id="rId2" display="https://www.worldometers.info/coronavirus/country/spain/" xr:uid="{A2F94219-F102-4987-A238-A8324003498A}"/>
    <hyperlink ref="B6" r:id="rId3" display="https://www.worldometers.info/coronavirus/country/italy/" xr:uid="{10ACD77F-7A10-470E-A65E-87635C0EB5C2}"/>
    <hyperlink ref="B7" r:id="rId4" display="https://www.worldometers.info/coronavirus/country/germany/" xr:uid="{6195441B-7DA4-4475-818C-A241A9BCE5E2}"/>
    <hyperlink ref="B8" r:id="rId5" display="https://www.worldometers.info/coronavirus/country/france/" xr:uid="{D6EB5B18-C081-412F-8866-9C5FADFB7A1A}"/>
    <hyperlink ref="B9" r:id="rId6" display="https://www.worldometers.info/coronavirus/country/china/" xr:uid="{3BF26A7C-3BA2-4C65-BA7B-2362D426E87A}"/>
    <hyperlink ref="B10" r:id="rId7" display="https://www.worldometers.info/coronavirus/country/iran/" xr:uid="{FA5E9442-580C-4921-A109-B866EF73D94D}"/>
    <hyperlink ref="B11" r:id="rId8" display="https://www.worldometers.info/coronavirus/country/uk/" xr:uid="{F590CF33-27F5-44E7-8B8E-9C00A0E5C506}"/>
    <hyperlink ref="B12" r:id="rId9" display="https://www.worldometers.info/coronavirus/country/turkey/" xr:uid="{E86D8DDD-E827-4874-93B6-CB9DAF992A9F}"/>
    <hyperlink ref="B13" r:id="rId10" display="https://www.worldometers.info/coronavirus/country/switzerland/" xr:uid="{246BBF9B-0BCA-4A72-B3FE-BC4D160CB090}"/>
    <hyperlink ref="B14" r:id="rId11" display="https://www.worldometers.info/coronavirus/country/belgium/" xr:uid="{4525AE6F-8C5D-474F-850E-8198C99A5C55}"/>
    <hyperlink ref="B15" r:id="rId12" display="https://www.worldometers.info/coronavirus/country/netherlands/" xr:uid="{43794968-F2B2-4F5C-8F07-FAF8EF07E6B5}"/>
    <hyperlink ref="B16" r:id="rId13" display="https://www.worldometers.info/coronavirus/country/canada/" xr:uid="{4312DDB3-F15D-466A-AE54-F84CCB970AD1}"/>
    <hyperlink ref="B17" r:id="rId14" display="https://www.worldometers.info/coronavirus/country/austria/" xr:uid="{33980551-67CE-4DB1-B856-CB8F8D833114}"/>
    <hyperlink ref="B18" r:id="rId15" display="https://www.worldometers.info/coronavirus/country/portugal/" xr:uid="{A844CDB7-021E-4BB2-B829-2A7C8B81B12F}"/>
    <hyperlink ref="B19" r:id="rId16" display="https://www.worldometers.info/coronavirus/country/brazil/" xr:uid="{22483374-5BBC-4087-9EC0-C1FCE0ACBB3D}"/>
    <hyperlink ref="B20" r:id="rId17" display="https://www.worldometers.info/coronavirus/country/south-korea/" xr:uid="{7D610817-12FB-479E-86C6-8C1C2BF5994D}"/>
    <hyperlink ref="B21" r:id="rId18" display="https://www.worldometers.info/coronavirus/country/israel/" xr:uid="{08EE759D-2804-410C-BA61-E1539F27214F}"/>
    <hyperlink ref="B22" r:id="rId19" display="https://www.worldometers.info/coronavirus/country/sweden/" xr:uid="{0A648394-EC1E-4854-B772-F65E962FD197}"/>
    <hyperlink ref="B23" r:id="rId20" display="https://www.worldometers.info/coronavirus/country/norway/" xr:uid="{D18660C0-4B38-4838-B201-47FA0EE9E76E}"/>
    <hyperlink ref="B24" r:id="rId21" display="https://www.worldometers.info/coronavirus/country/australia/" xr:uid="{F7320F08-D3B1-47D4-8744-2F7ACC07AC13}"/>
    <hyperlink ref="B25" r:id="rId22" display="https://www.worldometers.info/coronavirus/country/russia/" xr:uid="{47A3CA76-7A62-4240-9ECA-CF46AB2F50A2}"/>
    <hyperlink ref="B26" r:id="rId23" display="https://www.worldometers.info/coronavirus/country/ireland/" xr:uid="{351C1C8D-5AC7-4988-96D8-AADCC8211B3A}"/>
    <hyperlink ref="B27" r:id="rId24" display="https://www.worldometers.info/coronavirus/country/czech-republic/" xr:uid="{DF3B8749-105E-4EB4-8389-D3723C5DD4F8}"/>
    <hyperlink ref="B28" r:id="rId25" display="https://www.worldometers.info/coronavirus/country/chile/" xr:uid="{EA2387DE-731F-48D2-8734-AF41D086982E}"/>
    <hyperlink ref="B29" r:id="rId26" display="https://www.worldometers.info/coronavirus/country/denmark/" xr:uid="{37DECAFA-1788-4A58-B824-9A058EBA5233}"/>
    <hyperlink ref="B30" r:id="rId27" display="https://www.worldometers.info/coronavirus/country/poland/" xr:uid="{2B829BC5-31ED-4FBB-B857-BBBEF693593F}"/>
    <hyperlink ref="B31" r:id="rId28" display="https://www.worldometers.info/coronavirus/country/romania/" xr:uid="{E5184A70-D10A-4433-9091-C042B2A4F843}"/>
    <hyperlink ref="B32" r:id="rId29" display="https://www.worldometers.info/coronavirus/country/india/" xr:uid="{3778C4F5-404A-4C60-828F-A86616D7DA15}"/>
    <hyperlink ref="B33" r:id="rId30" display="https://www.worldometers.info/coronavirus/country/malaysia/" xr:uid="{BF881EA7-A566-405C-BCA6-76FDECE19326}"/>
    <hyperlink ref="B34" r:id="rId31" display="https://www.worldometers.info/coronavirus/country/ecuador/" xr:uid="{2324F0E6-2FF8-432D-B1D9-B40BF28DD3B8}"/>
    <hyperlink ref="B35" r:id="rId32" display="https://www.worldometers.info/coronavirus/country/japan/" xr:uid="{5368620A-394B-470C-AA3E-D6CFB7AD5F33}"/>
    <hyperlink ref="B36" r:id="rId33" display="https://www.worldometers.info/coronavirus/country/philippines/" xr:uid="{0CF13855-8554-4C86-BF74-BB44FCB291D6}"/>
    <hyperlink ref="B37" r:id="rId34" display="https://www.worldometers.info/coronavirus/country/pakistan/" xr:uid="{93DF669E-6977-4F69-8BF7-1DD1971B2E12}"/>
    <hyperlink ref="B38" r:id="rId35" display="https://www.worldometers.info/coronavirus/country/luxembourg/" xr:uid="{3DFAB3D2-812D-499D-A173-D289D38A17A9}"/>
    <hyperlink ref="B39" r:id="rId36" display="https://www.worldometers.info/coronavirus/country/saudi-arabia/" xr:uid="{1D449F27-E185-48EA-9BFB-899847684ABA}"/>
    <hyperlink ref="B40" r:id="rId37" display="https://www.worldometers.info/coronavirus/country/indonesia/" xr:uid="{B990FEB6-9A77-48B6-959E-D1F6C4801311}"/>
    <hyperlink ref="B41" r:id="rId38" display="https://www.worldometers.info/coronavirus/country/thailand/" xr:uid="{E9306E7A-FEAA-4F1D-B19A-8DECCB15335D}"/>
    <hyperlink ref="B42" r:id="rId39" display="https://www.worldometers.info/coronavirus/country/finland/" xr:uid="{04516768-0BDF-4845-8D79-4536A1969350}"/>
    <hyperlink ref="B43" r:id="rId40" display="https://www.worldometers.info/coronavirus/country/panama/" xr:uid="{E624DD58-54DD-4D98-8E35-D2F4C2C8D77F}"/>
    <hyperlink ref="B44" r:id="rId41" display="https://www.worldometers.info/coronavirus/country/peru/" xr:uid="{22AD65AA-B288-4730-8E9D-E56B67C06109}"/>
    <hyperlink ref="B45" r:id="rId42" display="https://www.worldometers.info/coronavirus/country/mexico/" xr:uid="{B661362E-3487-4DC1-A822-BA97CF31EC01}"/>
    <hyperlink ref="B46" r:id="rId43" display="https://www.worldometers.info/coronavirus/country/greece/" xr:uid="{1D38A8EA-F750-4A2C-8FB5-5EB710DB38DE}"/>
    <hyperlink ref="B47" r:id="rId44" display="https://www.worldometers.info/coronavirus/country/serbia/" xr:uid="{4FF92461-DD4D-4E76-859D-F8407B1D1387}"/>
    <hyperlink ref="B48" r:id="rId45" display="https://www.worldometers.info/coronavirus/country/south-africa/" xr:uid="{B1B60E2D-03B4-4D9B-B26B-76544D3970A5}"/>
    <hyperlink ref="B49" r:id="rId46" display="https://www.worldometers.info/coronavirus/country/dominican-republic/" xr:uid="{96AC13BB-D1DC-437E-9AF1-8E53F55AA999}"/>
    <hyperlink ref="B50" r:id="rId47" display="https://www.worldometers.info/coronavirus/country/united-arab-emirates/" xr:uid="{DC751246-EDF3-4ACB-AB49-6540BFBC960B}"/>
    <hyperlink ref="B51" r:id="rId48" display="https://www.worldometers.info/coronavirus/country/argentina/" xr:uid="{E32B8C7A-09E4-4E64-85A3-1C380E26E9D2}"/>
    <hyperlink ref="B52" r:id="rId49" display="https://www.worldometers.info/coronavirus/country/iceland/" xr:uid="{6A7C4A6F-5F5B-4709-8ECF-79CFC3B1F62C}"/>
    <hyperlink ref="B53" r:id="rId50" display="https://www.worldometers.info/coronavirus/country/colombia/" xr:uid="{981D9B0D-B95F-4E55-9B33-C8817803C900}"/>
    <hyperlink ref="B54" r:id="rId51" display="https://www.worldometers.info/coronavirus/country/qatar/" xr:uid="{8443FD0E-8195-48AC-BBCC-426B552AD837}"/>
    <hyperlink ref="B55" r:id="rId52" display="https://www.worldometers.info/coronavirus/country/algeria/" xr:uid="{7CFF3EB2-25AC-4A58-AAA4-7638AFE25C32}"/>
    <hyperlink ref="B56" r:id="rId53" display="https://www.worldometers.info/coronavirus/country/ukraine/" xr:uid="{A3072275-330D-4407-9DB2-8A354BEBB39F}"/>
    <hyperlink ref="B57" r:id="rId54" display="https://www.worldometers.info/coronavirus/country/singapore/" xr:uid="{81EF1F58-AD4B-481A-9B4A-B9D015950E56}"/>
    <hyperlink ref="B58" r:id="rId55" display="https://www.worldometers.info/coronavirus/country/croatia/" xr:uid="{52776F1B-983A-487D-9876-1294D1499EC9}"/>
    <hyperlink ref="B59" r:id="rId56" display="https://www.worldometers.info/coronavirus/country/egypt/" xr:uid="{2A9F6F49-85D7-4227-BA83-8C861B91CE33}"/>
    <hyperlink ref="B60" r:id="rId57" display="https://www.worldometers.info/coronavirus/country/estonia/" xr:uid="{247C4367-91E3-4412-9F6A-D719D7500780}"/>
    <hyperlink ref="B61" r:id="rId58" display="https://www.worldometers.info/coronavirus/country/slovenia/" xr:uid="{37E0D94F-7D5C-4551-B416-AB6605A06FD3}"/>
    <hyperlink ref="B62" r:id="rId59" display="https://www.worldometers.info/coronavirus/country/new-zealand/" xr:uid="{1272DBB3-2C50-438C-8CBB-E3504C181E88}"/>
    <hyperlink ref="B63" r:id="rId60" display="https://www.worldometers.info/coronavirus/country/morocco/" xr:uid="{5CF6BD6D-5FFA-4AE1-A648-86D189FD80CE}"/>
    <hyperlink ref="B64" r:id="rId61" display="https://www.worldometers.info/coronavirus/country/iraq/" xr:uid="{67636991-A524-4838-B49A-2503FD5BACD5}"/>
    <hyperlink ref="B65" r:id="rId62" display="https://www.worldometers.info/coronavirus/country/china-hong-kong-sar/" xr:uid="{0C177A66-829A-492B-9B8D-84CDBEFBC9C9}"/>
    <hyperlink ref="B66" r:id="rId63" display="https://www.worldometers.info/coronavirus/country/lithuania/" xr:uid="{26D19678-1D55-47DF-B3CF-370705590939}"/>
    <hyperlink ref="B67" r:id="rId64" display="https://www.worldometers.info/coronavirus/country/armenia/" xr:uid="{88AA1A34-A711-4CEB-9E70-684E1D0B0CB5}"/>
    <hyperlink ref="B68" r:id="rId65" display="https://www.worldometers.info/coronavirus/country/moldova/" xr:uid="{988BF5D4-122A-4D87-B9E2-013F4851E727}"/>
    <hyperlink ref="B70" r:id="rId66" display="https://www.worldometers.info/coronavirus/country/bahrain/" xr:uid="{5574D4C3-2000-4896-8E8A-2437C4DA8B4F}"/>
    <hyperlink ref="B71" r:id="rId67" display="https://www.worldometers.info/coronavirus/country/hungary/" xr:uid="{1FCFE08F-7825-406E-97E8-7678A17730FF}"/>
    <hyperlink ref="B72" r:id="rId68" display="https://www.worldometers.info/coronavirus/country/bosnia-and-herzegovina/" xr:uid="{8469C5AF-A0FD-46E1-AC97-2C8AE76ABA87}"/>
    <hyperlink ref="B73" r:id="rId69" display="https://www.worldometers.info/coronavirus/country/cameroon/" xr:uid="{D24F73E1-7734-41E1-91B3-AB4C9C977E02}"/>
    <hyperlink ref="B74" r:id="rId70" display="https://www.worldometers.info/coronavirus/country/tunisia/" xr:uid="{3D69AB76-6381-4D2E-A10B-D4EE3C974ADA}"/>
    <hyperlink ref="B75" r:id="rId71" display="https://www.worldometers.info/coronavirus/country/kazakhstan/" xr:uid="{3B4D194E-D4C0-407E-8449-97D1A35B400E}"/>
    <hyperlink ref="B76" r:id="rId72" display="https://www.worldometers.info/coronavirus/country/azerbaijan/" xr:uid="{5ADB9C8B-8FF2-49AF-9C56-71EC52F994E4}"/>
    <hyperlink ref="B77" r:id="rId73" display="https://www.worldometers.info/coronavirus/country/lebanon/" xr:uid="{B41C94FE-F4E2-4C92-B15B-C1CA71B82B9D}"/>
    <hyperlink ref="B78" r:id="rId74" display="https://www.worldometers.info/coronavirus/country/latvia/" xr:uid="{5BC94FA2-C4BE-4082-852C-917BC944C77A}"/>
    <hyperlink ref="B79" r:id="rId75" display="https://www.worldometers.info/coronavirus/country/bulgaria/" xr:uid="{15E5DAFF-020C-4CE5-B22A-299074182959}"/>
    <hyperlink ref="B80" r:id="rId76" display="https://www.worldometers.info/coronavirus/country/macedonia/" xr:uid="{8DD91407-D2A9-4D5E-9786-CC4118444AB9}"/>
    <hyperlink ref="B81" r:id="rId77" display="https://www.worldometers.info/coronavirus/country/kuwait/" xr:uid="{B89D388A-766C-414F-BC4B-52A4D14BA0EF}"/>
    <hyperlink ref="B82" r:id="rId78" display="https://www.worldometers.info/coronavirus/country/slovakia/" xr:uid="{E3D9DAF0-2BC1-4C7F-BA97-E0BE0A1A5C9A}"/>
    <hyperlink ref="B83" r:id="rId79" display="https://www.worldometers.info/coronavirus/country/andorra/" xr:uid="{92778521-F319-42BF-B2A4-953CC8EC020F}"/>
    <hyperlink ref="B84" r:id="rId80" display="https://www.worldometers.info/coronavirus/country/belarus/" xr:uid="{CC2EE696-F920-4068-BB9E-BCC1AACA5F9D}"/>
    <hyperlink ref="B85" r:id="rId81" display="https://www.worldometers.info/coronavirus/country/costa-rica/" xr:uid="{A477AD60-9C35-4644-924C-0029C78403C3}"/>
    <hyperlink ref="B86" r:id="rId82" display="https://www.worldometers.info/coronavirus/country/cyprus/" xr:uid="{11E4DD93-CB41-4541-9CBA-44E3B6180D8D}"/>
    <hyperlink ref="B87" r:id="rId83" display="https://www.worldometers.info/coronavirus/country/uruguay/" xr:uid="{4DC0A086-B514-4ADB-9CE7-8CD5CC6347E2}"/>
    <hyperlink ref="B88" r:id="rId84" display="https://www.worldometers.info/coronavirus/country/taiwan/" xr:uid="{9F525803-6C38-47E0-964E-A33722F853BB}"/>
    <hyperlink ref="B89" r:id="rId85" display="https://www.worldometers.info/coronavirus/country/reunion/" xr:uid="{100C2E4F-FFBF-4B90-AAD8-766313A01CC1}"/>
    <hyperlink ref="B90" r:id="rId86" display="https://www.worldometers.info/coronavirus/country/albania/" xr:uid="{F5005DE7-7B09-4783-A7FA-25EDE29FB4FC}"/>
    <hyperlink ref="B91" r:id="rId87" display="https://www.worldometers.info/coronavirus/country/jordan/" xr:uid="{518CA8D7-E197-4968-AA73-D6F8E8E56BAD}"/>
    <hyperlink ref="B92" r:id="rId88" display="https://www.worldometers.info/coronavirus/country/burkina-faso/" xr:uid="{E3A4EE92-96B0-4BB8-8F65-0FD4F3936EFB}"/>
    <hyperlink ref="B93" r:id="rId89" display="https://www.worldometers.info/coronavirus/country/afghanistan/" xr:uid="{EFD53C38-4B50-4711-86E2-6D4D752D2E3F}"/>
    <hyperlink ref="B94" r:id="rId90" display="https://www.worldometers.info/coronavirus/country/cuba/" xr:uid="{D581A5A7-DEF0-4116-AA50-AF6544681E1E}"/>
    <hyperlink ref="B95" r:id="rId91" display="https://www.worldometers.info/coronavirus/country/oman/" xr:uid="{3D831366-5FCC-47BC-9056-9A1BE1F7C26A}"/>
    <hyperlink ref="B96" r:id="rId92" display="https://www.worldometers.info/coronavirus/country/uzbekistan/" xr:uid="{72F9B0F9-D451-493F-845F-8FAB0DB3C13B}"/>
    <hyperlink ref="B97" r:id="rId93" display="https://www.worldometers.info/coronavirus/country/honduras/" xr:uid="{E003129E-27CC-4860-8637-67AD6CCA1E1E}"/>
    <hyperlink ref="B98" r:id="rId94" display="https://www.worldometers.info/coronavirus/country/channel-islands/" xr:uid="{97AA8D0A-9324-4CD3-A0A9-D9126539B2A6}"/>
    <hyperlink ref="B99" r:id="rId95" display="https://www.worldometers.info/coronavirus/country/san-marino/" xr:uid="{83A0E784-D3CE-4BDB-9A9C-360FB6F60B4B}"/>
    <hyperlink ref="B100" r:id="rId96" display="https://www.worldometers.info/coronavirus/country/cote-d-ivoire/" xr:uid="{DA0CB2F9-942F-4FCE-9374-4A995ED278F8}"/>
    <hyperlink ref="B101" r:id="rId97" display="https://www.worldometers.info/coronavirus/country/viet-nam/" xr:uid="{1666C1F5-7991-4B66-8E83-FFD239356DF8}"/>
    <hyperlink ref="B102" r:id="rId98" display="https://www.worldometers.info/coronavirus/country/senegal/" xr:uid="{83E8F52A-1846-4596-83E7-682CF17E1469}"/>
    <hyperlink ref="B103" r:id="rId99" display="https://www.worldometers.info/coronavirus/country/state-of-palestine/" xr:uid="{AEFC9D59-F67C-4DF4-8AB9-4A28FDC8D325}"/>
    <hyperlink ref="B104" r:id="rId100" display="https://www.worldometers.info/coronavirus/country/nigeria/" xr:uid="{EAE34EB8-C703-4356-8317-FEFC35A607F7}"/>
    <hyperlink ref="B105" r:id="rId101" display="https://www.worldometers.info/coronavirus/country/malta/" xr:uid="{AEAEA974-F2EF-4591-81BC-37387476BA58}"/>
    <hyperlink ref="B106" r:id="rId102" display="https://www.worldometers.info/coronavirus/country/ghana/" xr:uid="{4DB10F6A-BC00-41C9-B42A-02DF9303F65F}"/>
    <hyperlink ref="B107" r:id="rId103" display="https://www.worldometers.info/coronavirus/country/montenegro/" xr:uid="{1C76561F-85C0-414E-BB86-546433447DE1}"/>
    <hyperlink ref="B108" r:id="rId104" display="https://www.worldometers.info/coronavirus/country/mauritius/" xr:uid="{72DF95BF-6538-4049-8FEE-E00070CD3E82}"/>
    <hyperlink ref="B109" r:id="rId105" display="https://www.worldometers.info/coronavirus/country/faeroe-islands/" xr:uid="{D89CBDE1-2DA0-4965-8198-281750A911C0}"/>
    <hyperlink ref="B110" r:id="rId106" display="https://www.worldometers.info/coronavirus/country/sri-lanka/" xr:uid="{82AB3685-7944-4AF5-B7EE-37E4F2F62324}"/>
    <hyperlink ref="B111" r:id="rId107" display="https://www.worldometers.info/coronavirus/country/georgia/" xr:uid="{2D4301FA-D2D2-4F5E-B68F-71B14E0D75DD}"/>
    <hyperlink ref="B112" r:id="rId108" display="https://www.worldometers.info/coronavirus/country/venezuela/" xr:uid="{E249F348-8FF6-4A04-9855-889571BD0766}"/>
    <hyperlink ref="B113" r:id="rId109" display="https://www.worldometers.info/coronavirus/country/democratic-republic-of-the-congo/" xr:uid="{3CDF1217-3E6D-4B8E-9BB1-0771396F09BF}"/>
    <hyperlink ref="B114" r:id="rId110" display="https://www.worldometers.info/coronavirus/country/martinique/" xr:uid="{D90AE4FC-8B70-44F2-B8FD-472CE7B666DB}"/>
    <hyperlink ref="B115" r:id="rId111" display="https://www.worldometers.info/coronavirus/country/niger/" xr:uid="{1B6BB3EA-06AE-441E-974D-2F19F729FD83}"/>
    <hyperlink ref="B116" r:id="rId112" display="https://www.worldometers.info/coronavirus/country/kyrgyzstan/" xr:uid="{0790A067-DCAA-406D-91D4-461E42E5112F}"/>
    <hyperlink ref="B117" r:id="rId113" display="https://www.worldometers.info/coronavirus/country/bolivia/" xr:uid="{88E151BE-FA3F-4767-AA34-D19B7F4D8F5B}"/>
    <hyperlink ref="B118" r:id="rId114" display="https://www.worldometers.info/coronavirus/country/brunei-darussalam/" xr:uid="{0BD5B662-E417-455C-804C-CF20FD47EBC1}"/>
    <hyperlink ref="B119" r:id="rId115" display="https://www.worldometers.info/coronavirus/country/guadeloupe/" xr:uid="{C1E7C18E-ADA6-4C58-87C9-F9C4984D8C2C}"/>
    <hyperlink ref="B120" r:id="rId116" display="https://www.worldometers.info/coronavirus/country/mayotte/" xr:uid="{72FA5DCD-6528-4648-8DDD-30FD82E064D7}"/>
    <hyperlink ref="B121" r:id="rId117" display="https://www.worldometers.info/coronavirus/country/kenya/" xr:uid="{24EC079D-F3E4-4BE4-AFDF-918520A9A66E}"/>
    <hyperlink ref="B122" r:id="rId118" display="https://www.worldometers.info/coronavirus/country/isle-of-man/" xr:uid="{D36E3C4F-6D3A-4FF7-9F32-051A227AF328}"/>
    <hyperlink ref="B123" r:id="rId119" display="https://www.worldometers.info/coronavirus/country/cambodia/" xr:uid="{6BD868F2-18F9-48AE-A493-297D639EA7D8}"/>
    <hyperlink ref="B124" r:id="rId120" display="https://www.worldometers.info/coronavirus/country/guinea/" xr:uid="{45592AF6-5877-4373-9D5D-FD0BA2D769A0}"/>
    <hyperlink ref="B125" r:id="rId121" display="https://www.worldometers.info/coronavirus/country/trinidad-and-tobago/" xr:uid="{B5E5ACC1-EC62-4AD2-BC38-8637141C8635}"/>
    <hyperlink ref="B126" r:id="rId122" display="https://www.worldometers.info/coronavirus/country/rwanda/" xr:uid="{F2B0D4F2-5FC0-4A1F-A2BC-BE5805D53E08}"/>
    <hyperlink ref="B127" r:id="rId123" display="https://www.worldometers.info/coronavirus/country/gibraltar/" xr:uid="{E2FEBB8D-2EED-40E2-8533-56BDD07009A0}"/>
    <hyperlink ref="B128" r:id="rId124" display="https://www.worldometers.info/coronavirus/country/paraguay/" xr:uid="{7F4C1D46-DD0C-4012-B406-259031363B43}"/>
    <hyperlink ref="B129" r:id="rId125" display="https://www.worldometers.info/coronavirus/country/liechtenstein/" xr:uid="{631015B6-C1E1-49B0-AABE-8D13A37D7DBF}"/>
    <hyperlink ref="B130" r:id="rId126" display="https://www.worldometers.info/coronavirus/country/bangladesh/" xr:uid="{68C5F028-8D5D-4D82-A41D-27165A79753F}"/>
    <hyperlink ref="B131" r:id="rId127" display="https://www.worldometers.info/coronavirus/country/madagascar/" xr:uid="{0C7E25F3-FED8-402D-B375-8B273D65DF66}"/>
    <hyperlink ref="B132" r:id="rId128" display="https://www.worldometers.info/coronavirus/country/monaco/" xr:uid="{399EF815-A770-494B-89F4-071B47C21175}"/>
    <hyperlink ref="B133" r:id="rId129" display="https://www.worldometers.info/coronavirus/country/aruba/" xr:uid="{0CB8B3DC-F5FF-41B0-8A3C-599AA098710D}"/>
    <hyperlink ref="B134" r:id="rId130" display="https://www.worldometers.info/coronavirus/country/guatemala/" xr:uid="{8B39D068-D5AF-4CDE-8009-37048DF2AF3B}"/>
    <hyperlink ref="B135" r:id="rId131" display="https://www.worldometers.info/coronavirus/country/french-guiana/" xr:uid="{C5D2EA19-6C65-4383-A07E-BA32395EA67E}"/>
    <hyperlink ref="B136" r:id="rId132" display="https://www.worldometers.info/coronavirus/country/el-salvador/" xr:uid="{47B16F73-E429-4BF6-814F-D65A47F67A48}"/>
    <hyperlink ref="B137" r:id="rId133" display="https://www.worldometers.info/coronavirus/country/jamaica/" xr:uid="{150D0F9B-F1BD-4A52-9F19-0ED5A5EDA87C}"/>
    <hyperlink ref="B138" r:id="rId134" display="https://www.worldometers.info/coronavirus/country/barbados/" xr:uid="{410BA421-2BAC-4766-88B2-7198BF4B1E48}"/>
    <hyperlink ref="B139" r:id="rId135" display="https://www.worldometers.info/coronavirus/country/djibouti/" xr:uid="{2A78EE50-536A-4B20-BA6A-0F5364F0CB08}"/>
    <hyperlink ref="B140" r:id="rId136" display="https://www.worldometers.info/coronavirus/country/uganda/" xr:uid="{57E57683-807E-45A8-9CF1-A4E6EDFD40C2}"/>
    <hyperlink ref="B141" r:id="rId137" display="https://www.worldometers.info/coronavirus/country/china-macao-sar/" xr:uid="{D1DBA327-2CE5-4CC7-93F3-0FFD3FFC4C0E}"/>
    <hyperlink ref="B142" r:id="rId138" display="https://www.worldometers.info/coronavirus/country/mali/" xr:uid="{506744C1-61F0-4357-8704-08EBE4BF57AA}"/>
    <hyperlink ref="B143" r:id="rId139" display="https://www.worldometers.info/coronavirus/country/togo/" xr:uid="{16263751-C49C-4680-81A1-C09CDB2E8A96}"/>
    <hyperlink ref="B144" r:id="rId140" display="https://www.worldometers.info/coronavirus/country/french-polynesia/" xr:uid="{EEB2C874-A191-4F6D-9D99-CCFCA0A9C08C}"/>
    <hyperlink ref="B145" r:id="rId141" display="https://www.worldometers.info/coronavirus/country/zambia/" xr:uid="{92FA3066-1A09-4972-BE2B-A54E295DDD30}"/>
    <hyperlink ref="B146" r:id="rId142" display="https://www.worldometers.info/coronavirus/country/ethiopia/" xr:uid="{B890DBA2-C336-47F0-9DC0-0373E6E8A31D}"/>
    <hyperlink ref="B147" r:id="rId143" display="https://www.worldometers.info/coronavirus/country/bermuda/" xr:uid="{A0C5DB71-13BB-4CB3-9328-CB4A02CEBB48}"/>
    <hyperlink ref="B148" r:id="rId144" display="https://www.worldometers.info/coronavirus/country/cayman-islands/" xr:uid="{08C3F545-156A-4432-83A1-EF5D886368C6}"/>
    <hyperlink ref="B149" r:id="rId145" display="https://www.worldometers.info/coronavirus/country/eritrea/" xr:uid="{BC8E2E75-50B4-4303-99BB-AE37CAA8B33E}"/>
    <hyperlink ref="B150" r:id="rId146" display="https://www.worldometers.info/coronavirus/country/bahamas/" xr:uid="{336DD6DC-1A80-489D-84BC-E7F2E0FA80A8}"/>
    <hyperlink ref="B151" r:id="rId147" display="https://www.worldometers.info/coronavirus/country/saint-martin/" xr:uid="{EFC385D5-0C12-41CA-9C47-D9D08A442EE0}"/>
    <hyperlink ref="B152" r:id="rId148" display="https://www.worldometers.info/coronavirus/country/guyana/" xr:uid="{70BA6643-1903-4AAB-B3FC-E05C6C3BCC3E}"/>
    <hyperlink ref="B153" r:id="rId149" display="https://www.worldometers.info/coronavirus/country/sint-maarten/" xr:uid="{D9FDE65D-F7B0-4387-94DB-F2E3A061C2D1}"/>
    <hyperlink ref="B154" r:id="rId150" display="https://www.worldometers.info/coronavirus/country/congo/" xr:uid="{39D7C1ED-7E13-43A6-A6C9-B3AB79C7EC4E}"/>
    <hyperlink ref="B155" r:id="rId151" display="https://www.worldometers.info/coronavirus/country/gabon/" xr:uid="{E03DFD96-DC3D-4D90-A06C-EBC6C34FE1AB}"/>
    <hyperlink ref="B156" r:id="rId152" display="https://www.worldometers.info/coronavirus/country/myanmar/" xr:uid="{8F25C314-E37C-48C9-88A9-EDD9CF78D84C}"/>
    <hyperlink ref="B157" r:id="rId153" display="https://www.worldometers.info/coronavirus/country/tanzania/" xr:uid="{764100DD-9D3F-4D55-875D-EFCADAF04C95}"/>
    <hyperlink ref="B158" r:id="rId154" display="https://www.worldometers.info/coronavirus/country/haiti/" xr:uid="{5B696FAA-B7B2-41A7-85D0-874BC4B0237B}"/>
    <hyperlink ref="B159" r:id="rId155" display="https://www.worldometers.info/coronavirus/country/maldives/" xr:uid="{13D664C9-02F4-450B-98E6-F713313CF51F}"/>
    <hyperlink ref="B160" r:id="rId156" display="https://www.worldometers.info/coronavirus/country/libya/" xr:uid="{6603070D-DD59-4340-9625-4639AEB6A655}"/>
    <hyperlink ref="B161" r:id="rId157" display="https://www.worldometers.info/coronavirus/country/guinea-bissau/" xr:uid="{A8B87D34-2047-4A3E-8627-77215ECDB33A}"/>
    <hyperlink ref="B162" r:id="rId158" display="https://www.worldometers.info/coronavirus/country/new-caledonia/" xr:uid="{29870CF2-21DF-40C0-B9D1-6EEA4DB9FE46}"/>
    <hyperlink ref="B163" r:id="rId159" display="https://www.worldometers.info/coronavirus/country/syria/" xr:uid="{7D398024-0DD3-48D4-976B-72FFA7EC2167}"/>
    <hyperlink ref="B164" r:id="rId160" display="https://www.worldometers.info/coronavirus/country/benin/" xr:uid="{2AF9C01D-9068-4012-99FF-05ACDE891708}"/>
    <hyperlink ref="B165" r:id="rId161" display="https://www.worldometers.info/coronavirus/country/equatorial-guinea/" xr:uid="{87ACC7EA-1580-4973-91CF-2DEB8CBE8BD7}"/>
    <hyperlink ref="B166" r:id="rId162" display="https://www.worldometers.info/coronavirus/country/antigua-and-barbuda/" xr:uid="{83458D82-B888-4699-9047-9CE0BFE5C251}"/>
    <hyperlink ref="B167" r:id="rId163" display="https://www.worldometers.info/coronavirus/country/dominica/" xr:uid="{BF57938A-FE38-430E-9C4A-6469F7D89E65}"/>
    <hyperlink ref="B168" r:id="rId164" display="https://www.worldometers.info/coronavirus/country/mongolia/" xr:uid="{A4671611-AEDF-4DA8-B5DC-3810A77D3531}"/>
    <hyperlink ref="B169" r:id="rId165" display="https://www.worldometers.info/coronavirus/country/namibia/" xr:uid="{CF0882BA-780E-4441-9D16-04518711E6B2}"/>
    <hyperlink ref="B170" r:id="rId166" display="https://www.worldometers.info/coronavirus/country/saint-lucia/" xr:uid="{B6FB56DB-42A1-4C4E-A860-0AD5EC725952}"/>
    <hyperlink ref="B171" r:id="rId167" display="https://www.worldometers.info/coronavirus/country/fiji/" xr:uid="{986EBC31-0700-41C7-9006-910DF6E4B682}"/>
    <hyperlink ref="B172" r:id="rId168" display="https://www.worldometers.info/coronavirus/country/grenada/" xr:uid="{C052B5AB-0B2F-401C-85A9-A4593E820684}"/>
    <hyperlink ref="B173" r:id="rId169" display="https://www.worldometers.info/coronavirus/country/curacao/" xr:uid="{D0233679-4B21-4D91-8904-5805F626A46E}"/>
    <hyperlink ref="B174" r:id="rId170" display="https://www.worldometers.info/coronavirus/country/greenland/" xr:uid="{EC066BAC-205A-4BC0-A1E0-4E2A2C62A043}"/>
    <hyperlink ref="B175" r:id="rId171" display="https://www.worldometers.info/coronavirus/country/angola/" xr:uid="{A491227A-5A3C-4BD5-AA06-2E39F661124A}"/>
    <hyperlink ref="B176" r:id="rId172" display="https://www.worldometers.info/coronavirus/country/sudan/" xr:uid="{02CAD927-75E9-4EFB-9015-EEEB5E7825EE}"/>
    <hyperlink ref="B177" r:id="rId173" display="https://www.worldometers.info/coronavirus/country/liberia/" xr:uid="{FB12FE4A-1969-4EB8-B769-80A5506D965C}"/>
    <hyperlink ref="B178" r:id="rId174" display="https://www.worldometers.info/coronavirus/country/suriname/" xr:uid="{18A1A0F0-64E5-4C56-8178-E77F24EDB495}"/>
    <hyperlink ref="B179" r:id="rId175" display="https://www.worldometers.info/coronavirus/country/laos/" xr:uid="{AF9F008A-864A-4027-9AFC-154AD773EEA0}"/>
    <hyperlink ref="B180" r:id="rId176" display="https://www.worldometers.info/coronavirus/country/mozambique/" xr:uid="{8DF0B30A-6296-409C-A7F4-B8BAAF6E9447}"/>
    <hyperlink ref="B181" r:id="rId177" display="https://www.worldometers.info/coronavirus/country/seychelles/" xr:uid="{F2146ACB-0305-4EEB-A6F0-C8529E9A4DDD}"/>
    <hyperlink ref="B183" r:id="rId178" display="https://www.worldometers.info/coronavirus/country/zimbabwe/" xr:uid="{4419AF09-59B2-4C04-BCF4-48E2FA228E09}"/>
    <hyperlink ref="B184" r:id="rId179" display="https://www.worldometers.info/coronavirus/country/nepal/" xr:uid="{FE3605C3-F7B8-43D9-9606-F577EC412E41}"/>
    <hyperlink ref="B185" r:id="rId180" display="https://www.worldometers.info/coronavirus/country/chad/" xr:uid="{95DF3E4B-DA3B-409C-87FA-EBB37716F9C4}"/>
    <hyperlink ref="B186" r:id="rId181" display="https://www.worldometers.info/coronavirus/country/saint-kitts-and-nevis/" xr:uid="{639BC2ED-A63A-4345-BB22-884664A752DB}"/>
    <hyperlink ref="B187" r:id="rId182" display="https://www.worldometers.info/coronavirus/country/swaziland/" xr:uid="{04624A85-93F6-4696-8E74-80B009055A1D}"/>
    <hyperlink ref="B188" r:id="rId183" display="https://www.worldometers.info/coronavirus/country/central-african-republic/" xr:uid="{58349B92-2D10-4FD4-B649-28DA0BC793B9}"/>
    <hyperlink ref="B189" r:id="rId184" display="https://www.worldometers.info/coronavirus/country/cabo-verde/" xr:uid="{0251E62D-D0F5-431F-AC20-A9E2A684C77A}"/>
    <hyperlink ref="B190" r:id="rId185" display="https://www.worldometers.info/coronavirus/country/holy-see/" xr:uid="{8257FC94-4656-4937-9BC4-19F33B5A7374}"/>
    <hyperlink ref="B191" r:id="rId186" display="https://www.worldometers.info/coronavirus/country/saint-vincent-and-the-grenadines/" xr:uid="{8DBB4429-64E3-474D-B374-8B55CAC8D1EE}"/>
    <hyperlink ref="B192" r:id="rId187" display="https://www.worldometers.info/coronavirus/country/somalia/" xr:uid="{43312DAF-6681-4464-8822-ADF11658C187}"/>
    <hyperlink ref="B193" r:id="rId188" display="https://www.worldometers.info/coronavirus/country/mauritania/" xr:uid="{C0F15BC6-0676-4212-96DE-7969EA96AF4D}"/>
    <hyperlink ref="B194" r:id="rId189" display="https://www.worldometers.info/coronavirus/country/montserrat/" xr:uid="{C5EAF1A3-6C11-485B-A793-304020F41590}"/>
    <hyperlink ref="B195" r:id="rId190" display="https://www.worldometers.info/coronavirus/country/saint-barthelemy/" xr:uid="{16A6C2A6-E1CC-4083-AA5A-EAFD78817B92}"/>
    <hyperlink ref="B196" r:id="rId191" display="https://www.worldometers.info/coronavirus/country/nicaragua/" xr:uid="{19F4310D-EFEA-4287-8421-91E0213E7227}"/>
    <hyperlink ref="B197" r:id="rId192" display="https://www.worldometers.info/coronavirus/country/bhutan/" xr:uid="{8E5B4650-BE74-401A-989A-EC7D8078B752}"/>
    <hyperlink ref="B198" r:id="rId193" display="https://www.worldometers.info/coronavirus/country/turks-and-caicos-islands/" xr:uid="{FC3C4133-88A5-469E-8256-CD537453F852}"/>
    <hyperlink ref="B199" r:id="rId194" display="https://www.worldometers.info/coronavirus/country/botswana/" xr:uid="{89BD216E-47E1-4A8A-8EE4-C0FA479CC596}"/>
    <hyperlink ref="B200" r:id="rId195" display="https://www.worldometers.info/coronavirus/country/gambia/" xr:uid="{9C228337-ECA7-4106-9CFE-37B11EB9FDB8}"/>
    <hyperlink ref="B201" r:id="rId196" display="https://www.worldometers.info/coronavirus/country/belize/" xr:uid="{74C896EC-A0F4-4F5F-B3D2-8497643B2A5E}"/>
    <hyperlink ref="B202" r:id="rId197" display="https://www.worldometers.info/coronavirus/country/malawi/" xr:uid="{7DEA1C63-2419-4B76-8DA5-FA4FE02BFB22}"/>
    <hyperlink ref="B203" r:id="rId198" display="https://www.worldometers.info/coronavirus/country/sierra-leone/" xr:uid="{26A2F402-F035-4F63-B3DF-53A115D1B67A}"/>
    <hyperlink ref="B204" r:id="rId199" display="https://www.worldometers.info/coronavirus/country/western-sahara/" xr:uid="{9173FE4D-89FB-4C4D-A0E0-7DE13D6F219A}"/>
    <hyperlink ref="B205" r:id="rId200" display="https://www.worldometers.info/coronavirus/country/anguilla/" xr:uid="{E722C60F-4796-405F-BF50-E992532500FC}"/>
    <hyperlink ref="B206" r:id="rId201" display="https://www.worldometers.info/coronavirus/country/british-virgin-islands/" xr:uid="{18239E7E-4AE5-42C4-8B52-4BA90DAC95CB}"/>
    <hyperlink ref="B207" r:id="rId202" display="https://www.worldometers.info/coronavirus/country/burundi/" xr:uid="{EAB3CE20-4AFE-4170-96FF-B17F5CBFCD6A}"/>
    <hyperlink ref="B208" r:id="rId203" display="https://www.worldometers.info/coronavirus/country/caribbean-netherlands/" xr:uid="{5CF65A67-0D09-41D2-BB9F-2AEDA99F94B5}"/>
    <hyperlink ref="B209" r:id="rId204" display="https://www.worldometers.info/coronavirus/country/falkland-islands-malvinas/" xr:uid="{4DEB0E6A-4B08-45C0-824C-6FF1A9706BF4}"/>
    <hyperlink ref="B210" r:id="rId205" display="https://www.worldometers.info/coronavirus/country/papua-new-guinea/" xr:uid="{25C647B9-1A2F-46E7-A960-16E62C1C1517}"/>
    <hyperlink ref="B211" r:id="rId206" display="https://www.worldometers.info/coronavirus/country/timor-leste/" xr:uid="{0DE150F8-697D-4280-8957-688140C7A87B}"/>
  </hyperlinks>
  <pageMargins left="0.7" right="0.7" top="0.75" bottom="0.75" header="0.3" footer="0.3"/>
  <pageSetup orientation="portrait" r:id="rId20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C8004-7B66-45FF-AFDE-9ACEEE390101}">
  <dimension ref="A1:Q212"/>
  <sheetViews>
    <sheetView zoomScale="90" zoomScaleNormal="90" workbookViewId="0">
      <pane xSplit="2" ySplit="1" topLeftCell="C2" activePane="bottomRight" state="frozen"/>
      <selection pane="bottomRight" activeCell="A7" sqref="A7:XFD7"/>
      <selection pane="bottomLeft" activeCell="A2" sqref="A2"/>
      <selection pane="topRight" activeCell="C1" sqref="C1"/>
    </sheetView>
  </sheetViews>
  <sheetFormatPr defaultRowHeight="14.45"/>
  <cols>
    <col min="2" max="2" width="14" customWidth="1"/>
    <col min="3" max="3" width="11.42578125" bestFit="1" customWidth="1"/>
    <col min="4" max="4" width="10.5703125" customWidth="1"/>
    <col min="5" max="5" width="11.42578125" customWidth="1"/>
    <col min="6" max="6" width="11.28515625" customWidth="1"/>
    <col min="7" max="7" width="15.42578125" customWidth="1"/>
    <col min="8" max="8" width="11.5703125" customWidth="1"/>
    <col min="9" max="9" width="13.42578125" customWidth="1"/>
    <col min="10" max="10" width="18.28515625" customWidth="1"/>
    <col min="11" max="11" width="14.85546875" customWidth="1"/>
    <col min="12" max="12" width="12.5703125" customWidth="1"/>
    <col min="13" max="13" width="30.85546875" style="8" customWidth="1"/>
    <col min="14" max="14" width="13.7109375" style="29" customWidth="1"/>
    <col min="15" max="15" width="18.28515625" customWidth="1"/>
  </cols>
  <sheetData>
    <row r="1" spans="2:17" ht="29.45" thickBot="1"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63" t="s">
        <v>9</v>
      </c>
      <c r="K1" s="63" t="s">
        <v>10</v>
      </c>
      <c r="L1" s="31" t="s">
        <v>228</v>
      </c>
      <c r="M1" s="8" t="s">
        <v>13</v>
      </c>
      <c r="N1" s="29" t="s">
        <v>14</v>
      </c>
      <c r="O1" s="8" t="s">
        <v>15</v>
      </c>
      <c r="P1" s="8"/>
      <c r="Q1" s="8"/>
    </row>
    <row r="2" spans="2:17" ht="15" thickBot="1">
      <c r="B2" s="66" t="s">
        <v>226</v>
      </c>
      <c r="C2" s="64">
        <v>1097810</v>
      </c>
      <c r="D2" s="64">
        <v>82745</v>
      </c>
      <c r="E2" s="64">
        <v>59140</v>
      </c>
      <c r="F2" s="64">
        <v>5972</v>
      </c>
      <c r="G2" s="64">
        <v>228405</v>
      </c>
      <c r="H2" s="64">
        <v>810265</v>
      </c>
      <c r="I2" s="64">
        <v>39439</v>
      </c>
      <c r="J2" s="65">
        <v>140.80000000000001</v>
      </c>
      <c r="K2" s="65">
        <v>7.6</v>
      </c>
      <c r="L2" s="67">
        <v>40179</v>
      </c>
      <c r="M2" s="10">
        <f>(E2+I2)/C2</f>
        <v>8.9796048496552233E-2</v>
      </c>
      <c r="N2" s="59">
        <f>I2/H2</f>
        <v>4.867419918174918E-2</v>
      </c>
      <c r="O2" s="7">
        <f>E2/(E2+G2)</f>
        <v>0.20567215566259195</v>
      </c>
      <c r="P2" s="8"/>
      <c r="Q2" s="8"/>
    </row>
    <row r="3" spans="2:17" ht="15" thickBot="1">
      <c r="B3" s="17" t="s">
        <v>73</v>
      </c>
      <c r="C3" s="1">
        <v>276965</v>
      </c>
      <c r="D3" s="14">
        <v>32088</v>
      </c>
      <c r="E3" s="1">
        <v>7391</v>
      </c>
      <c r="F3" s="76">
        <v>1320</v>
      </c>
      <c r="G3" s="1">
        <v>12283</v>
      </c>
      <c r="H3" s="1">
        <v>257291</v>
      </c>
      <c r="I3" s="1">
        <v>5787</v>
      </c>
      <c r="J3" s="4">
        <v>837</v>
      </c>
      <c r="K3" s="4">
        <v>22</v>
      </c>
      <c r="L3" s="60">
        <v>43831</v>
      </c>
      <c r="M3" s="10">
        <f>(E3+I3)/C3</f>
        <v>4.7580019135991913E-2</v>
      </c>
      <c r="N3" s="59">
        <f>I3/H3</f>
        <v>2.2492042084643459E-2</v>
      </c>
      <c r="O3" s="7">
        <f>E3/(E3+G3)</f>
        <v>0.37567347768628645</v>
      </c>
      <c r="P3" s="7"/>
      <c r="Q3" s="7"/>
    </row>
    <row r="4" spans="2:17" ht="15" thickBot="1">
      <c r="B4" s="17" t="s">
        <v>62</v>
      </c>
      <c r="C4" s="1">
        <v>119827</v>
      </c>
      <c r="D4" s="14">
        <v>4585</v>
      </c>
      <c r="E4" s="1">
        <v>14681</v>
      </c>
      <c r="F4" s="3">
        <v>766</v>
      </c>
      <c r="G4" s="1">
        <v>19758</v>
      </c>
      <c r="H4" s="1">
        <v>85388</v>
      </c>
      <c r="I4" s="1">
        <v>4068</v>
      </c>
      <c r="J4" s="1">
        <v>1982</v>
      </c>
      <c r="K4" s="4">
        <v>243</v>
      </c>
      <c r="L4" s="60">
        <v>47119</v>
      </c>
      <c r="M4" s="10">
        <f t="shared" ref="M4:M67" si="0">(E4+I4)/C4</f>
        <v>0.15646724027139125</v>
      </c>
      <c r="N4" s="59">
        <f>I4/H4</f>
        <v>4.7641354757108727E-2</v>
      </c>
      <c r="O4" s="7">
        <f t="shared" ref="O4:O67" si="1">E4/(E4+G4)</f>
        <v>0.42628996196172941</v>
      </c>
      <c r="P4" s="7"/>
      <c r="Q4" s="7"/>
    </row>
    <row r="5" spans="2:17" ht="15" thickBot="1">
      <c r="B5" s="17" t="s">
        <v>79</v>
      </c>
      <c r="C5" s="1">
        <v>119199</v>
      </c>
      <c r="D5" s="14">
        <v>7134</v>
      </c>
      <c r="E5" s="1">
        <v>11198</v>
      </c>
      <c r="F5" s="3">
        <v>850</v>
      </c>
      <c r="G5" s="1">
        <v>30513</v>
      </c>
      <c r="H5" s="1">
        <v>77488</v>
      </c>
      <c r="I5" s="1">
        <v>6416</v>
      </c>
      <c r="J5" s="1">
        <v>2549</v>
      </c>
      <c r="K5" s="4">
        <v>240</v>
      </c>
      <c r="L5" s="60">
        <v>10959</v>
      </c>
      <c r="M5" s="10">
        <f t="shared" si="0"/>
        <v>0.14776969605449711</v>
      </c>
      <c r="N5" s="59">
        <f>I5/H5</f>
        <v>8.2799917406566184E-2</v>
      </c>
      <c r="O5" s="7">
        <f t="shared" si="1"/>
        <v>0.26846635180168299</v>
      </c>
      <c r="P5" s="7"/>
      <c r="Q5" s="7"/>
    </row>
    <row r="6" spans="2:17" ht="15" thickBot="1">
      <c r="B6" s="17" t="s">
        <v>52</v>
      </c>
      <c r="C6" s="1">
        <v>91159</v>
      </c>
      <c r="D6" s="14">
        <v>6365</v>
      </c>
      <c r="E6" s="1">
        <v>1275</v>
      </c>
      <c r="F6" s="3">
        <v>168</v>
      </c>
      <c r="G6" s="1">
        <v>24575</v>
      </c>
      <c r="H6" s="1">
        <v>65309</v>
      </c>
      <c r="I6" s="1">
        <v>3936</v>
      </c>
      <c r="J6" s="1">
        <v>1088</v>
      </c>
      <c r="K6" s="4">
        <v>15</v>
      </c>
      <c r="L6" s="60">
        <v>40179</v>
      </c>
      <c r="M6" s="10">
        <f t="shared" si="0"/>
        <v>5.7163856558321173E-2</v>
      </c>
      <c r="N6" s="59">
        <f t="shared" ref="N6:N69" si="2">I6/H6</f>
        <v>6.0267344470134286E-2</v>
      </c>
      <c r="O6" s="7">
        <f t="shared" si="1"/>
        <v>4.9323017408123788E-2</v>
      </c>
      <c r="P6" s="7"/>
      <c r="Q6" s="7"/>
    </row>
    <row r="7" spans="2:17" ht="15" thickBot="1">
      <c r="B7" s="17" t="s">
        <v>147</v>
      </c>
      <c r="C7" s="1">
        <v>81620</v>
      </c>
      <c r="D7" s="2">
        <v>31</v>
      </c>
      <c r="E7" s="1">
        <v>3322</v>
      </c>
      <c r="F7" s="3">
        <v>4</v>
      </c>
      <c r="G7" s="1">
        <v>76571</v>
      </c>
      <c r="H7" s="1">
        <v>1727</v>
      </c>
      <c r="I7" s="4">
        <v>379</v>
      </c>
      <c r="J7" s="4">
        <v>57</v>
      </c>
      <c r="K7" s="4">
        <v>2</v>
      </c>
      <c r="L7" s="60">
        <v>46023</v>
      </c>
      <c r="M7" s="10">
        <f t="shared" si="0"/>
        <v>4.5344278363146286E-2</v>
      </c>
      <c r="N7" s="59">
        <f t="shared" si="2"/>
        <v>0.21945570353213664</v>
      </c>
      <c r="O7" s="7">
        <f t="shared" si="1"/>
        <v>4.1580614071320389E-2</v>
      </c>
      <c r="P7" s="7"/>
      <c r="Q7" s="7"/>
    </row>
    <row r="8" spans="2:17" s="11" customFormat="1" ht="15" thickBot="1">
      <c r="B8" s="17" t="s">
        <v>95</v>
      </c>
      <c r="C8" s="1">
        <v>64338</v>
      </c>
      <c r="D8" s="14">
        <v>5233</v>
      </c>
      <c r="E8" s="1">
        <v>6507</v>
      </c>
      <c r="F8" s="76">
        <v>1120</v>
      </c>
      <c r="G8" s="1">
        <v>14008</v>
      </c>
      <c r="H8" s="1">
        <v>43823</v>
      </c>
      <c r="I8" s="1">
        <v>6662</v>
      </c>
      <c r="J8" s="4">
        <v>986</v>
      </c>
      <c r="K8" s="4">
        <v>100</v>
      </c>
      <c r="L8" s="60">
        <v>44927</v>
      </c>
      <c r="M8" s="10">
        <f t="shared" si="0"/>
        <v>0.20468463427523392</v>
      </c>
      <c r="N8" s="59">
        <f t="shared" si="2"/>
        <v>0.15202062843712205</v>
      </c>
      <c r="O8" s="7">
        <f t="shared" si="1"/>
        <v>0.31718254935413115</v>
      </c>
      <c r="P8" s="7"/>
      <c r="Q8" s="7"/>
    </row>
    <row r="9" spans="2:17" ht="15" thickBot="1">
      <c r="B9" s="17" t="s">
        <v>99</v>
      </c>
      <c r="C9" s="1">
        <v>53183</v>
      </c>
      <c r="D9" s="14">
        <v>2715</v>
      </c>
      <c r="E9" s="1">
        <v>3294</v>
      </c>
      <c r="F9" s="3">
        <v>134</v>
      </c>
      <c r="G9" s="1">
        <v>17935</v>
      </c>
      <c r="H9" s="1">
        <v>31954</v>
      </c>
      <c r="I9" s="1">
        <v>4035</v>
      </c>
      <c r="J9" s="4">
        <v>633</v>
      </c>
      <c r="K9" s="4">
        <v>39</v>
      </c>
      <c r="L9" s="60">
        <v>43132</v>
      </c>
      <c r="M9" s="10">
        <f t="shared" si="0"/>
        <v>0.13780719402816691</v>
      </c>
      <c r="N9" s="59">
        <f t="shared" si="2"/>
        <v>0.12627527070163361</v>
      </c>
      <c r="O9" s="7">
        <f t="shared" si="1"/>
        <v>0.15516510433840502</v>
      </c>
      <c r="P9" s="7"/>
      <c r="Q9" s="7"/>
    </row>
    <row r="10" spans="2:17" ht="15" thickBot="1">
      <c r="B10" s="17" t="s">
        <v>89</v>
      </c>
      <c r="C10" s="1">
        <v>38168</v>
      </c>
      <c r="D10" s="14">
        <v>4450</v>
      </c>
      <c r="E10" s="1">
        <v>3605</v>
      </c>
      <c r="F10" s="3">
        <v>684</v>
      </c>
      <c r="G10" s="4">
        <v>135</v>
      </c>
      <c r="H10" s="1">
        <v>34428</v>
      </c>
      <c r="I10" s="4">
        <v>163</v>
      </c>
      <c r="J10" s="4">
        <v>562</v>
      </c>
      <c r="K10" s="4">
        <v>53</v>
      </c>
      <c r="L10" s="60">
        <v>10959</v>
      </c>
      <c r="M10" s="10">
        <f t="shared" si="0"/>
        <v>9.872144204569272E-2</v>
      </c>
      <c r="N10" s="59">
        <f t="shared" si="2"/>
        <v>4.7345184152434066E-3</v>
      </c>
      <c r="O10" s="7">
        <f t="shared" si="1"/>
        <v>0.96390374331550799</v>
      </c>
      <c r="P10" s="7"/>
      <c r="Q10" s="7"/>
    </row>
    <row r="11" spans="2:17" ht="15" thickBot="1">
      <c r="B11" s="17" t="s">
        <v>87</v>
      </c>
      <c r="C11" s="1">
        <v>20921</v>
      </c>
      <c r="D11" s="14">
        <v>2786</v>
      </c>
      <c r="E11" s="4">
        <v>425</v>
      </c>
      <c r="F11" s="3">
        <v>69</v>
      </c>
      <c r="G11" s="4">
        <v>484</v>
      </c>
      <c r="H11" s="1">
        <v>20012</v>
      </c>
      <c r="I11" s="1">
        <v>1251</v>
      </c>
      <c r="J11" s="4">
        <v>248</v>
      </c>
      <c r="K11" s="4">
        <v>5</v>
      </c>
      <c r="L11" s="60">
        <v>45323</v>
      </c>
      <c r="M11" s="10">
        <f t="shared" si="0"/>
        <v>8.0110893360738011E-2</v>
      </c>
      <c r="N11" s="59">
        <f t="shared" si="2"/>
        <v>6.2512492504497308E-2</v>
      </c>
      <c r="O11" s="7">
        <f t="shared" si="1"/>
        <v>0.46754675467546752</v>
      </c>
      <c r="P11" s="7"/>
      <c r="Q11" s="7"/>
    </row>
    <row r="12" spans="2:17" ht="15" thickBot="1">
      <c r="B12" s="17" t="s">
        <v>46</v>
      </c>
      <c r="C12" s="1">
        <v>19606</v>
      </c>
      <c r="D12" s="2">
        <v>779</v>
      </c>
      <c r="E12" s="4">
        <v>591</v>
      </c>
      <c r="F12" s="3">
        <v>55</v>
      </c>
      <c r="G12" s="1">
        <v>4846</v>
      </c>
      <c r="H12" s="1">
        <v>14169</v>
      </c>
      <c r="I12" s="4">
        <v>348</v>
      </c>
      <c r="J12" s="1">
        <v>2265</v>
      </c>
      <c r="K12" s="4">
        <v>68</v>
      </c>
      <c r="L12" s="60">
        <v>39873</v>
      </c>
      <c r="M12" s="10">
        <f t="shared" si="0"/>
        <v>4.789350198918698E-2</v>
      </c>
      <c r="N12" s="59">
        <f t="shared" si="2"/>
        <v>2.4560660597078128E-2</v>
      </c>
      <c r="O12" s="7">
        <f t="shared" si="1"/>
        <v>0.10869965054257863</v>
      </c>
      <c r="P12" s="7"/>
      <c r="Q12" s="7"/>
    </row>
    <row r="13" spans="2:17" ht="15" thickBot="1">
      <c r="B13" s="17" t="s">
        <v>77</v>
      </c>
      <c r="C13" s="1">
        <v>16770</v>
      </c>
      <c r="D13" s="14">
        <v>1422</v>
      </c>
      <c r="E13" s="1">
        <v>1143</v>
      </c>
      <c r="F13" s="3">
        <v>132</v>
      </c>
      <c r="G13" s="1">
        <v>2872</v>
      </c>
      <c r="H13" s="1">
        <v>12755</v>
      </c>
      <c r="I13" s="1">
        <v>1205</v>
      </c>
      <c r="J13" s="1">
        <v>1447</v>
      </c>
      <c r="K13" s="4">
        <v>99</v>
      </c>
      <c r="L13" s="60">
        <v>37653</v>
      </c>
      <c r="M13" s="10">
        <f t="shared" si="0"/>
        <v>0.14001192605843768</v>
      </c>
      <c r="N13" s="59">
        <f t="shared" si="2"/>
        <v>9.4472755782046253E-2</v>
      </c>
      <c r="O13" s="7">
        <f t="shared" si="1"/>
        <v>0.28468244084682442</v>
      </c>
      <c r="P13" s="7"/>
      <c r="Q13" s="7"/>
    </row>
    <row r="14" spans="2:17" ht="15" thickBot="1">
      <c r="B14" s="17" t="s">
        <v>84</v>
      </c>
      <c r="C14" s="1">
        <v>15723</v>
      </c>
      <c r="D14" s="14">
        <v>1026</v>
      </c>
      <c r="E14" s="1">
        <v>1487</v>
      </c>
      <c r="F14" s="3">
        <v>148</v>
      </c>
      <c r="G14" s="4">
        <v>250</v>
      </c>
      <c r="H14" s="1">
        <v>13986</v>
      </c>
      <c r="I14" s="1">
        <v>1324</v>
      </c>
      <c r="J14" s="4">
        <v>918</v>
      </c>
      <c r="K14" s="4">
        <v>87</v>
      </c>
      <c r="L14" s="60">
        <v>46054</v>
      </c>
      <c r="M14" s="10">
        <f t="shared" si="0"/>
        <v>0.17878267506201106</v>
      </c>
      <c r="N14" s="59">
        <f t="shared" si="2"/>
        <v>9.4666094666094672E-2</v>
      </c>
      <c r="O14" s="7">
        <f t="shared" si="1"/>
        <v>0.85607369027058144</v>
      </c>
      <c r="P14" s="7"/>
      <c r="Q14" s="7"/>
    </row>
    <row r="15" spans="2:17" ht="15" thickBot="1">
      <c r="B15" s="17" t="s">
        <v>43</v>
      </c>
      <c r="C15" s="1">
        <v>12375</v>
      </c>
      <c r="D15" s="14">
        <v>1092</v>
      </c>
      <c r="E15" s="4">
        <v>208</v>
      </c>
      <c r="F15" s="3">
        <v>35</v>
      </c>
      <c r="G15" s="1">
        <v>2186</v>
      </c>
      <c r="H15" s="1">
        <v>9981</v>
      </c>
      <c r="I15" s="4">
        <v>120</v>
      </c>
      <c r="J15" s="4">
        <v>328</v>
      </c>
      <c r="K15" s="4">
        <v>6</v>
      </c>
      <c r="L15" s="60">
        <v>45323</v>
      </c>
      <c r="M15" s="10">
        <f t="shared" si="0"/>
        <v>2.6505050505050504E-2</v>
      </c>
      <c r="N15" s="59">
        <f t="shared" si="2"/>
        <v>1.2022843402464683E-2</v>
      </c>
      <c r="O15" s="7">
        <f t="shared" si="1"/>
        <v>8.6883876357560563E-2</v>
      </c>
      <c r="P15" s="7"/>
      <c r="Q15" s="7"/>
    </row>
    <row r="16" spans="2:17" ht="15" thickBot="1">
      <c r="B16" s="17" t="s">
        <v>51</v>
      </c>
      <c r="C16" s="1">
        <v>11524</v>
      </c>
      <c r="D16" s="2">
        <v>395</v>
      </c>
      <c r="E16" s="4">
        <v>168</v>
      </c>
      <c r="F16" s="3">
        <v>10</v>
      </c>
      <c r="G16" s="1">
        <v>2022</v>
      </c>
      <c r="H16" s="1">
        <v>9334</v>
      </c>
      <c r="I16" s="4">
        <v>245</v>
      </c>
      <c r="J16" s="1">
        <v>1280</v>
      </c>
      <c r="K16" s="4">
        <v>19</v>
      </c>
      <c r="L16" s="60">
        <v>43466</v>
      </c>
      <c r="M16" s="10">
        <f t="shared" si="0"/>
        <v>3.5838250607427978E-2</v>
      </c>
      <c r="N16" s="59">
        <f t="shared" si="2"/>
        <v>2.6248125133919005E-2</v>
      </c>
      <c r="O16" s="7">
        <f t="shared" si="1"/>
        <v>7.6712328767123292E-2</v>
      </c>
      <c r="P16" s="7"/>
      <c r="Q16" s="7"/>
    </row>
    <row r="17" spans="2:17" ht="15" thickBot="1">
      <c r="B17" s="17" t="s">
        <v>29</v>
      </c>
      <c r="C17" s="1">
        <v>10062</v>
      </c>
      <c r="D17" s="2">
        <v>86</v>
      </c>
      <c r="E17" s="4">
        <v>174</v>
      </c>
      <c r="F17" s="3">
        <v>5</v>
      </c>
      <c r="G17" s="1">
        <v>6021</v>
      </c>
      <c r="H17" s="1">
        <v>3867</v>
      </c>
      <c r="I17" s="4">
        <v>55</v>
      </c>
      <c r="J17" s="4">
        <v>196</v>
      </c>
      <c r="K17" s="4">
        <v>3</v>
      </c>
      <c r="L17" s="60">
        <v>45292</v>
      </c>
      <c r="M17" s="10">
        <f t="shared" si="0"/>
        <v>2.2758894851918107E-2</v>
      </c>
      <c r="N17" s="59">
        <f t="shared" si="2"/>
        <v>1.4222911817946729E-2</v>
      </c>
      <c r="O17" s="7">
        <f t="shared" si="1"/>
        <v>2.8087167070217918E-2</v>
      </c>
      <c r="P17" s="7"/>
      <c r="Q17" s="7"/>
    </row>
    <row r="18" spans="2:17" s="11" customFormat="1" ht="15" thickBot="1">
      <c r="B18" s="17" t="s">
        <v>59</v>
      </c>
      <c r="C18" s="1">
        <v>9886</v>
      </c>
      <c r="D18" s="2">
        <v>852</v>
      </c>
      <c r="E18" s="4">
        <v>246</v>
      </c>
      <c r="F18" s="3">
        <v>37</v>
      </c>
      <c r="G18" s="4">
        <v>68</v>
      </c>
      <c r="H18" s="1">
        <v>9572</v>
      </c>
      <c r="I18" s="4">
        <v>245</v>
      </c>
      <c r="J18" s="4">
        <v>970</v>
      </c>
      <c r="K18" s="4">
        <v>24</v>
      </c>
      <c r="L18" s="60">
        <v>36951</v>
      </c>
      <c r="M18" s="10">
        <f t="shared" si="0"/>
        <v>4.966619461865264E-2</v>
      </c>
      <c r="N18" s="59">
        <f t="shared" si="2"/>
        <v>2.5595486836606771E-2</v>
      </c>
      <c r="O18" s="7">
        <f t="shared" si="1"/>
        <v>0.78343949044585992</v>
      </c>
      <c r="P18" s="7"/>
      <c r="Q18" s="7"/>
    </row>
    <row r="19" spans="2:17" ht="15" thickBot="1">
      <c r="B19" s="17" t="s">
        <v>123</v>
      </c>
      <c r="C19" s="1">
        <v>9194</v>
      </c>
      <c r="D19" s="14">
        <v>1150</v>
      </c>
      <c r="E19" s="4">
        <v>363</v>
      </c>
      <c r="F19" s="3">
        <v>39</v>
      </c>
      <c r="G19" s="4">
        <v>127</v>
      </c>
      <c r="H19" s="1">
        <v>8704</v>
      </c>
      <c r="I19" s="4">
        <v>296</v>
      </c>
      <c r="J19" s="4">
        <v>43</v>
      </c>
      <c r="K19" s="4">
        <v>2</v>
      </c>
      <c r="L19" s="60">
        <v>45323</v>
      </c>
      <c r="M19" s="10">
        <f t="shared" si="0"/>
        <v>7.1677180770067433E-2</v>
      </c>
      <c r="N19" s="59">
        <f t="shared" si="2"/>
        <v>3.4007352941176468E-2</v>
      </c>
      <c r="O19" s="7">
        <f t="shared" si="1"/>
        <v>0.74081632653061225</v>
      </c>
      <c r="P19" s="7"/>
      <c r="Q19" s="7"/>
    </row>
    <row r="20" spans="2:17" ht="15" thickBot="1">
      <c r="B20" s="17" t="s">
        <v>49</v>
      </c>
      <c r="C20" s="1">
        <v>7428</v>
      </c>
      <c r="D20" s="2">
        <v>571</v>
      </c>
      <c r="E20" s="4">
        <v>40</v>
      </c>
      <c r="F20" s="3">
        <v>4</v>
      </c>
      <c r="G20" s="4">
        <v>403</v>
      </c>
      <c r="H20" s="1">
        <v>6985</v>
      </c>
      <c r="I20" s="4">
        <v>113</v>
      </c>
      <c r="J20" s="4">
        <v>858</v>
      </c>
      <c r="K20" s="4">
        <v>5</v>
      </c>
      <c r="L20" s="60">
        <v>43862</v>
      </c>
      <c r="M20" s="10">
        <f t="shared" si="0"/>
        <v>2.059773828756058E-2</v>
      </c>
      <c r="N20" s="59">
        <f t="shared" si="2"/>
        <v>1.6177523264137437E-2</v>
      </c>
      <c r="O20" s="7">
        <f t="shared" si="1"/>
        <v>9.0293453724604969E-2</v>
      </c>
      <c r="P20" s="7"/>
      <c r="Q20" s="7"/>
    </row>
    <row r="21" spans="2:17" ht="15" thickBot="1">
      <c r="B21" s="17" t="s">
        <v>81</v>
      </c>
      <c r="C21" s="1">
        <v>6131</v>
      </c>
      <c r="D21" s="2">
        <v>563</v>
      </c>
      <c r="E21" s="4">
        <v>358</v>
      </c>
      <c r="F21" s="3">
        <v>50</v>
      </c>
      <c r="G21" s="4">
        <v>205</v>
      </c>
      <c r="H21" s="1">
        <v>5568</v>
      </c>
      <c r="I21" s="4">
        <v>469</v>
      </c>
      <c r="J21" s="4">
        <v>607</v>
      </c>
      <c r="K21" s="4">
        <v>35</v>
      </c>
      <c r="L21" s="60">
        <v>45292</v>
      </c>
      <c r="M21" s="10">
        <f t="shared" si="0"/>
        <v>0.13488827271244494</v>
      </c>
      <c r="N21" s="59">
        <f t="shared" si="2"/>
        <v>8.4231321839080456E-2</v>
      </c>
      <c r="O21" s="7">
        <f t="shared" si="1"/>
        <v>0.63587921847246887</v>
      </c>
      <c r="P21" s="7"/>
      <c r="Q21" s="7"/>
    </row>
    <row r="22" spans="2:17" ht="15" thickBot="1">
      <c r="B22" s="17" t="s">
        <v>25</v>
      </c>
      <c r="C22" s="1">
        <v>5454</v>
      </c>
      <c r="D22" s="2">
        <v>140</v>
      </c>
      <c r="E22" s="4">
        <v>28</v>
      </c>
      <c r="F22" s="3">
        <v>3</v>
      </c>
      <c r="G22" s="4">
        <v>585</v>
      </c>
      <c r="H22" s="1">
        <v>4841</v>
      </c>
      <c r="I22" s="4">
        <v>85</v>
      </c>
      <c r="J22" s="4">
        <v>214</v>
      </c>
      <c r="K22" s="4">
        <v>1</v>
      </c>
      <c r="L22" s="60">
        <v>45689</v>
      </c>
      <c r="M22" s="10">
        <f t="shared" si="0"/>
        <v>2.0718738540520719E-2</v>
      </c>
      <c r="N22" s="59">
        <f t="shared" si="2"/>
        <v>1.7558355711629829E-2</v>
      </c>
      <c r="O22" s="7">
        <f t="shared" si="1"/>
        <v>4.5676998368678633E-2</v>
      </c>
      <c r="P22" s="7"/>
      <c r="Q22" s="7"/>
    </row>
    <row r="23" spans="2:17" s="11" customFormat="1" ht="15" thickBot="1">
      <c r="B23" s="17" t="s">
        <v>31</v>
      </c>
      <c r="C23" s="1">
        <v>5370</v>
      </c>
      <c r="D23" s="2">
        <v>223</v>
      </c>
      <c r="E23" s="4">
        <v>59</v>
      </c>
      <c r="F23" s="3">
        <v>9</v>
      </c>
      <c r="G23" s="4">
        <v>32</v>
      </c>
      <c r="H23" s="1">
        <v>5279</v>
      </c>
      <c r="I23" s="4">
        <v>96</v>
      </c>
      <c r="J23" s="4">
        <v>991</v>
      </c>
      <c r="K23" s="4">
        <v>11</v>
      </c>
      <c r="L23" s="60">
        <v>10959</v>
      </c>
      <c r="M23" s="10">
        <f t="shared" si="0"/>
        <v>2.8864059590316574E-2</v>
      </c>
      <c r="N23" s="59">
        <f t="shared" si="2"/>
        <v>1.8185262360295509E-2</v>
      </c>
      <c r="O23" s="7">
        <f t="shared" si="1"/>
        <v>0.64835164835164838</v>
      </c>
      <c r="P23" s="13"/>
      <c r="Q23" s="13"/>
    </row>
    <row r="24" spans="2:17" ht="15" thickBot="1">
      <c r="B24" s="17" t="s">
        <v>68</v>
      </c>
      <c r="C24" s="1">
        <v>4273</v>
      </c>
      <c r="D24" s="2">
        <v>424</v>
      </c>
      <c r="E24" s="4">
        <v>120</v>
      </c>
      <c r="F24" s="3">
        <v>22</v>
      </c>
      <c r="G24" s="4">
        <v>25</v>
      </c>
      <c r="H24" s="1">
        <v>4128</v>
      </c>
      <c r="I24" s="4">
        <v>148</v>
      </c>
      <c r="J24" s="4">
        <v>865</v>
      </c>
      <c r="K24" s="4">
        <v>24</v>
      </c>
      <c r="L24" s="60">
        <v>47150</v>
      </c>
      <c r="M24" s="10">
        <f t="shared" si="0"/>
        <v>6.2719400889304944E-2</v>
      </c>
      <c r="N24" s="59">
        <f t="shared" si="2"/>
        <v>3.5852713178294575E-2</v>
      </c>
      <c r="O24" s="7">
        <f t="shared" si="1"/>
        <v>0.82758620689655171</v>
      </c>
      <c r="P24" s="7"/>
      <c r="Q24" s="7"/>
    </row>
    <row r="25" spans="2:17" ht="15" thickBot="1">
      <c r="B25" s="5" t="s">
        <v>48</v>
      </c>
      <c r="C25" s="1">
        <v>4190</v>
      </c>
      <c r="D25" s="2">
        <v>332</v>
      </c>
      <c r="E25" s="4">
        <v>53</v>
      </c>
      <c r="F25" s="3">
        <v>9</v>
      </c>
      <c r="G25" s="4">
        <v>72</v>
      </c>
      <c r="H25" s="1">
        <v>4065</v>
      </c>
      <c r="I25" s="4">
        <v>77</v>
      </c>
      <c r="J25" s="4">
        <v>391</v>
      </c>
      <c r="K25" s="4">
        <v>5</v>
      </c>
      <c r="L25" s="60">
        <v>46784</v>
      </c>
      <c r="M25" s="10">
        <f t="shared" si="0"/>
        <v>3.1026252983293555E-2</v>
      </c>
      <c r="N25" s="59">
        <f t="shared" si="2"/>
        <v>1.8942189421894219E-2</v>
      </c>
      <c r="O25" s="7">
        <f t="shared" si="1"/>
        <v>0.42399999999999999</v>
      </c>
      <c r="P25" s="7"/>
      <c r="Q25" s="7"/>
    </row>
    <row r="26" spans="2:17" ht="15" thickBot="1">
      <c r="B26" s="5" t="s">
        <v>24</v>
      </c>
      <c r="C26" s="1">
        <v>4149</v>
      </c>
      <c r="D26" s="2">
        <v>601</v>
      </c>
      <c r="E26" s="4">
        <v>34</v>
      </c>
      <c r="F26" s="3">
        <v>4</v>
      </c>
      <c r="G26" s="4">
        <v>281</v>
      </c>
      <c r="H26" s="1">
        <v>3834</v>
      </c>
      <c r="I26" s="4">
        <v>8</v>
      </c>
      <c r="J26" s="4">
        <v>28</v>
      </c>
      <c r="K26" s="4">
        <v>0.2</v>
      </c>
      <c r="L26" s="60">
        <v>46054</v>
      </c>
      <c r="M26" s="10">
        <f t="shared" si="0"/>
        <v>1.012292118582791E-2</v>
      </c>
      <c r="N26" s="59">
        <f t="shared" si="2"/>
        <v>2.0865936358894104E-3</v>
      </c>
      <c r="O26" s="7">
        <f t="shared" si="1"/>
        <v>0.10793650793650794</v>
      </c>
      <c r="P26" s="7"/>
      <c r="Q26" s="7"/>
    </row>
    <row r="27" spans="2:17" ht="15" thickBot="1">
      <c r="B27" s="17" t="s">
        <v>54</v>
      </c>
      <c r="C27" s="1">
        <v>3757</v>
      </c>
      <c r="D27" s="2">
        <v>371</v>
      </c>
      <c r="E27" s="4">
        <v>139</v>
      </c>
      <c r="F27" s="3">
        <v>16</v>
      </c>
      <c r="G27" s="1">
        <v>1193</v>
      </c>
      <c r="H27" s="1">
        <v>2425</v>
      </c>
      <c r="I27" s="4">
        <v>153</v>
      </c>
      <c r="J27" s="4">
        <v>649</v>
      </c>
      <c r="K27" s="4">
        <v>24</v>
      </c>
      <c r="L27" s="60">
        <v>45292</v>
      </c>
      <c r="M27" s="10">
        <f t="shared" si="0"/>
        <v>7.7721586372105397E-2</v>
      </c>
      <c r="N27" s="59">
        <f t="shared" si="2"/>
        <v>6.309278350515464E-2</v>
      </c>
      <c r="O27" s="7">
        <f t="shared" si="1"/>
        <v>0.10435435435435435</v>
      </c>
      <c r="P27" s="7"/>
      <c r="Q27" s="7"/>
    </row>
    <row r="28" spans="2:17" ht="15" thickBot="1">
      <c r="B28" s="5" t="s">
        <v>72</v>
      </c>
      <c r="C28" s="1">
        <v>3737</v>
      </c>
      <c r="D28" s="2">
        <v>333</v>
      </c>
      <c r="E28" s="4">
        <v>22</v>
      </c>
      <c r="F28" s="3">
        <v>4</v>
      </c>
      <c r="G28" s="4">
        <v>427</v>
      </c>
      <c r="H28" s="1">
        <v>3288</v>
      </c>
      <c r="I28" s="4">
        <v>31</v>
      </c>
      <c r="J28" s="4">
        <v>195</v>
      </c>
      <c r="K28" s="4">
        <v>1</v>
      </c>
      <c r="L28" s="60">
        <v>37316</v>
      </c>
      <c r="M28" s="10">
        <f t="shared" si="0"/>
        <v>1.4182499331014183E-2</v>
      </c>
      <c r="N28" s="59">
        <f t="shared" si="2"/>
        <v>9.4282238442822391E-3</v>
      </c>
      <c r="O28" s="7">
        <f t="shared" si="1"/>
        <v>4.8997772828507792E-2</v>
      </c>
      <c r="P28" s="7"/>
      <c r="Q28" s="7"/>
    </row>
    <row r="29" spans="2:17" ht="15" thickBot="1">
      <c r="B29" s="17" t="s">
        <v>64</v>
      </c>
      <c r="C29" s="1">
        <v>3383</v>
      </c>
      <c r="D29" s="2">
        <v>437</v>
      </c>
      <c r="E29" s="4">
        <v>71</v>
      </c>
      <c r="F29" s="3">
        <v>14</v>
      </c>
      <c r="G29" s="4">
        <v>56</v>
      </c>
      <c r="H29" s="1">
        <v>3256</v>
      </c>
      <c r="I29" s="4">
        <v>50</v>
      </c>
      <c r="J29" s="4">
        <v>89</v>
      </c>
      <c r="K29" s="4">
        <v>2</v>
      </c>
      <c r="L29" s="60">
        <v>10959</v>
      </c>
      <c r="M29" s="10">
        <f t="shared" si="0"/>
        <v>3.5767070647354418E-2</v>
      </c>
      <c r="N29" s="59">
        <f t="shared" si="2"/>
        <v>1.5356265356265357E-2</v>
      </c>
      <c r="O29" s="7">
        <f t="shared" si="1"/>
        <v>0.55905511811023623</v>
      </c>
      <c r="P29" s="7"/>
      <c r="Q29" s="7"/>
    </row>
    <row r="30" spans="2:17" ht="15" thickBot="1">
      <c r="B30" s="5" t="s">
        <v>115</v>
      </c>
      <c r="C30" s="1">
        <v>3368</v>
      </c>
      <c r="D30" s="2">
        <v>205</v>
      </c>
      <c r="E30" s="4">
        <v>145</v>
      </c>
      <c r="F30" s="3">
        <v>25</v>
      </c>
      <c r="G30" s="4">
        <v>65</v>
      </c>
      <c r="H30" s="1">
        <v>3158</v>
      </c>
      <c r="I30" s="4">
        <v>100</v>
      </c>
      <c r="J30" s="4">
        <v>191</v>
      </c>
      <c r="K30" s="4">
        <v>8</v>
      </c>
      <c r="L30" s="60">
        <v>37681</v>
      </c>
      <c r="M30" s="10">
        <f t="shared" si="0"/>
        <v>7.2743467933491693E-2</v>
      </c>
      <c r="N30" s="59">
        <f t="shared" si="2"/>
        <v>3.1665611146295125E-2</v>
      </c>
      <c r="O30" s="7">
        <f t="shared" si="1"/>
        <v>0.69047619047619047</v>
      </c>
      <c r="P30" s="7"/>
      <c r="Q30" s="7"/>
    </row>
    <row r="31" spans="2:17" ht="15" thickBot="1">
      <c r="B31" s="17" t="s">
        <v>76</v>
      </c>
      <c r="C31" s="1">
        <v>3333</v>
      </c>
      <c r="D31" s="2">
        <v>217</v>
      </c>
      <c r="E31" s="4">
        <v>53</v>
      </c>
      <c r="F31" s="3">
        <v>3</v>
      </c>
      <c r="G31" s="4">
        <v>827</v>
      </c>
      <c r="H31" s="1">
        <v>2453</v>
      </c>
      <c r="I31" s="4">
        <v>108</v>
      </c>
      <c r="J31" s="4">
        <v>103</v>
      </c>
      <c r="K31" s="4">
        <v>2</v>
      </c>
      <c r="L31" s="60">
        <v>46784</v>
      </c>
      <c r="M31" s="10">
        <f t="shared" si="0"/>
        <v>4.8304830483048303E-2</v>
      </c>
      <c r="N31" s="59">
        <f t="shared" si="2"/>
        <v>4.4027721157766E-2</v>
      </c>
      <c r="O31" s="7">
        <f t="shared" si="1"/>
        <v>6.0227272727272727E-2</v>
      </c>
      <c r="P31" s="7"/>
      <c r="Q31" s="7"/>
    </row>
    <row r="32" spans="2:17" ht="15" thickBot="1">
      <c r="B32" s="5" t="s">
        <v>80</v>
      </c>
      <c r="C32" s="1">
        <v>3183</v>
      </c>
      <c r="D32" s="2">
        <v>445</v>
      </c>
      <c r="E32" s="4">
        <v>133</v>
      </c>
      <c r="F32" s="3">
        <v>18</v>
      </c>
      <c r="G32" s="4">
        <v>283</v>
      </c>
      <c r="H32" s="1">
        <v>2767</v>
      </c>
      <c r="I32" s="4">
        <v>83</v>
      </c>
      <c r="J32" s="4">
        <v>165</v>
      </c>
      <c r="K32" s="4">
        <v>7</v>
      </c>
      <c r="L32" s="60">
        <v>45689</v>
      </c>
      <c r="M32" s="10">
        <f t="shared" si="0"/>
        <v>6.786050895381715E-2</v>
      </c>
      <c r="N32" s="59">
        <f t="shared" si="2"/>
        <v>2.9996385977593062E-2</v>
      </c>
      <c r="O32" s="7">
        <f t="shared" si="1"/>
        <v>0.31971153846153844</v>
      </c>
      <c r="P32" s="7"/>
      <c r="Q32" s="7"/>
    </row>
    <row r="33" spans="2:17" ht="15" thickBot="1">
      <c r="B33" s="17" t="s">
        <v>126</v>
      </c>
      <c r="C33" s="1">
        <v>3018</v>
      </c>
      <c r="D33" s="2">
        <v>385</v>
      </c>
      <c r="E33" s="4">
        <v>136</v>
      </c>
      <c r="F33" s="3">
        <v>29</v>
      </c>
      <c r="G33" s="4">
        <v>52</v>
      </c>
      <c r="H33" s="1">
        <v>2830</v>
      </c>
      <c r="I33" s="4">
        <v>1</v>
      </c>
      <c r="J33" s="4">
        <v>28</v>
      </c>
      <c r="K33" s="4">
        <v>1</v>
      </c>
      <c r="L33" s="60">
        <v>41640</v>
      </c>
      <c r="M33" s="10">
        <f t="shared" si="0"/>
        <v>4.5394300861497677E-2</v>
      </c>
      <c r="N33" s="59">
        <f t="shared" si="2"/>
        <v>3.5335689045936394E-4</v>
      </c>
      <c r="O33" s="7">
        <f t="shared" si="1"/>
        <v>0.72340425531914898</v>
      </c>
      <c r="P33" s="7"/>
      <c r="Q33" s="7"/>
    </row>
    <row r="34" spans="2:17" ht="15" thickBot="1">
      <c r="B34" s="5" t="s">
        <v>120</v>
      </c>
      <c r="C34" s="1">
        <v>2686</v>
      </c>
      <c r="D34" s="2">
        <v>265</v>
      </c>
      <c r="E34" s="4">
        <v>40</v>
      </c>
      <c r="F34" s="3">
        <v>6</v>
      </c>
      <c r="G34" s="4">
        <v>126</v>
      </c>
      <c r="H34" s="1">
        <v>2520</v>
      </c>
      <c r="I34" s="4">
        <v>10</v>
      </c>
      <c r="J34" s="4">
        <v>12</v>
      </c>
      <c r="K34" s="4">
        <v>0.2</v>
      </c>
      <c r="L34" s="60">
        <v>46784</v>
      </c>
      <c r="M34" s="10">
        <f t="shared" si="0"/>
        <v>1.8615040953090096E-2</v>
      </c>
      <c r="N34" s="59">
        <f t="shared" si="2"/>
        <v>3.968253968253968E-3</v>
      </c>
      <c r="O34" s="7">
        <f t="shared" si="1"/>
        <v>0.24096385542168675</v>
      </c>
      <c r="P34" s="7"/>
      <c r="Q34" s="7"/>
    </row>
    <row r="35" spans="2:17" ht="15" thickBot="1">
      <c r="B35" s="5" t="s">
        <v>105</v>
      </c>
      <c r="C35" s="1">
        <v>2617</v>
      </c>
      <c r="D35" s="4"/>
      <c r="E35" s="4">
        <v>63</v>
      </c>
      <c r="F35" s="4"/>
      <c r="G35" s="4">
        <v>514</v>
      </c>
      <c r="H35" s="1">
        <v>2040</v>
      </c>
      <c r="I35" s="4">
        <v>60</v>
      </c>
      <c r="J35" s="4">
        <v>21</v>
      </c>
      <c r="K35" s="4">
        <v>0.5</v>
      </c>
      <c r="L35" s="60">
        <v>47119</v>
      </c>
      <c r="M35" s="10">
        <f t="shared" si="0"/>
        <v>4.700038211692778E-2</v>
      </c>
      <c r="N35" s="59">
        <f t="shared" si="2"/>
        <v>2.9411764705882353E-2</v>
      </c>
      <c r="O35" s="7">
        <f t="shared" si="1"/>
        <v>0.10918544194107452</v>
      </c>
      <c r="P35" s="7"/>
      <c r="Q35" s="7"/>
    </row>
    <row r="36" spans="2:17" ht="15" thickBot="1">
      <c r="B36" s="5" t="s">
        <v>33</v>
      </c>
      <c r="C36" s="1">
        <v>2612</v>
      </c>
      <c r="D36" s="2">
        <v>125</v>
      </c>
      <c r="E36" s="4">
        <v>31</v>
      </c>
      <c r="F36" s="3">
        <v>1</v>
      </c>
      <c r="G36" s="4">
        <v>500</v>
      </c>
      <c r="H36" s="1">
        <v>2081</v>
      </c>
      <c r="I36" s="4">
        <v>33</v>
      </c>
      <c r="J36" s="1">
        <v>4173</v>
      </c>
      <c r="K36" s="4">
        <v>50</v>
      </c>
      <c r="L36" s="60">
        <v>45689</v>
      </c>
      <c r="M36" s="10">
        <f t="shared" si="0"/>
        <v>2.4502297090352222E-2</v>
      </c>
      <c r="N36" s="59">
        <f t="shared" si="2"/>
        <v>1.5857760691975011E-2</v>
      </c>
      <c r="O36" s="7">
        <f t="shared" si="1"/>
        <v>5.8380414312617701E-2</v>
      </c>
      <c r="P36" s="7"/>
      <c r="Q36" s="7"/>
    </row>
    <row r="37" spans="2:17" ht="15" thickBot="1">
      <c r="B37" s="17" t="s">
        <v>113</v>
      </c>
      <c r="C37" s="1">
        <v>2567</v>
      </c>
      <c r="D37" s="2">
        <v>24</v>
      </c>
      <c r="E37" s="4">
        <v>72</v>
      </c>
      <c r="F37" s="4"/>
      <c r="G37" s="4">
        <v>192</v>
      </c>
      <c r="H37" s="1">
        <v>2303</v>
      </c>
      <c r="I37" s="4"/>
      <c r="J37" s="4">
        <v>2</v>
      </c>
      <c r="K37" s="4">
        <v>0.05</v>
      </c>
      <c r="L37" s="60">
        <v>40909</v>
      </c>
      <c r="M37" s="10">
        <f t="shared" si="0"/>
        <v>2.8048305414881184E-2</v>
      </c>
      <c r="N37" s="59">
        <f t="shared" si="2"/>
        <v>0</v>
      </c>
      <c r="O37" s="7">
        <f t="shared" si="1"/>
        <v>0.27272727272727271</v>
      </c>
      <c r="P37" s="7"/>
      <c r="Q37" s="7"/>
    </row>
    <row r="38" spans="2:17" ht="15" thickBot="1">
      <c r="B38" s="5" t="s">
        <v>148</v>
      </c>
      <c r="C38" s="1">
        <v>2039</v>
      </c>
      <c r="D38" s="2">
        <v>154</v>
      </c>
      <c r="E38" s="4">
        <v>25</v>
      </c>
      <c r="F38" s="3">
        <v>4</v>
      </c>
      <c r="G38" s="4">
        <v>351</v>
      </c>
      <c r="H38" s="1">
        <v>1663</v>
      </c>
      <c r="I38" s="4">
        <v>41</v>
      </c>
      <c r="J38" s="4">
        <v>59</v>
      </c>
      <c r="K38" s="4">
        <v>0.7</v>
      </c>
      <c r="L38" s="60">
        <v>36951</v>
      </c>
      <c r="M38" s="10">
        <f t="shared" si="0"/>
        <v>3.2368808239333004E-2</v>
      </c>
      <c r="N38" s="59">
        <f t="shared" si="2"/>
        <v>2.4654239326518342E-2</v>
      </c>
      <c r="O38" s="7">
        <f t="shared" si="1"/>
        <v>6.6489361702127658E-2</v>
      </c>
      <c r="P38" s="7"/>
      <c r="Q38" s="7"/>
    </row>
    <row r="39" spans="2:17" ht="15" thickBot="1">
      <c r="B39" s="17" t="s">
        <v>146</v>
      </c>
      <c r="C39" s="1">
        <v>1986</v>
      </c>
      <c r="D39" s="2">
        <v>196</v>
      </c>
      <c r="E39" s="4">
        <v>181</v>
      </c>
      <c r="F39" s="3">
        <v>11</v>
      </c>
      <c r="G39" s="4">
        <v>134</v>
      </c>
      <c r="H39" s="1">
        <v>1671</v>
      </c>
      <c r="I39" s="4"/>
      <c r="J39" s="4">
        <v>7</v>
      </c>
      <c r="K39" s="4">
        <v>0.7</v>
      </c>
      <c r="L39" s="60">
        <v>36951</v>
      </c>
      <c r="M39" s="10">
        <f t="shared" si="0"/>
        <v>9.1137965760322251E-2</v>
      </c>
      <c r="N39" s="59">
        <f t="shared" si="2"/>
        <v>0</v>
      </c>
      <c r="O39" s="7">
        <f t="shared" si="1"/>
        <v>0.57460317460317456</v>
      </c>
      <c r="P39" s="7"/>
      <c r="Q39" s="7"/>
    </row>
    <row r="40" spans="2:17" ht="15" thickBot="1">
      <c r="B40" s="5" t="s">
        <v>109</v>
      </c>
      <c r="C40" s="1">
        <v>1978</v>
      </c>
      <c r="D40" s="2">
        <v>103</v>
      </c>
      <c r="E40" s="4">
        <v>19</v>
      </c>
      <c r="F40" s="3">
        <v>4</v>
      </c>
      <c r="G40" s="4">
        <v>612</v>
      </c>
      <c r="H40" s="1">
        <v>1347</v>
      </c>
      <c r="I40" s="4">
        <v>23</v>
      </c>
      <c r="J40" s="4">
        <v>28</v>
      </c>
      <c r="K40" s="4">
        <v>0.3</v>
      </c>
      <c r="L40" s="60">
        <v>46753</v>
      </c>
      <c r="M40" s="10">
        <f t="shared" si="0"/>
        <v>2.1233569261880688E-2</v>
      </c>
      <c r="N40" s="59">
        <f t="shared" si="2"/>
        <v>1.7074981440237565E-2</v>
      </c>
      <c r="O40" s="7">
        <f t="shared" si="1"/>
        <v>3.0110935023771792E-2</v>
      </c>
      <c r="P40" s="7"/>
      <c r="Q40" s="7"/>
    </row>
    <row r="41" spans="2:17" ht="15" thickBot="1">
      <c r="B41" s="5" t="s">
        <v>91</v>
      </c>
      <c r="C41" s="1">
        <v>1673</v>
      </c>
      <c r="D41" s="2">
        <v>198</v>
      </c>
      <c r="E41" s="4">
        <v>41</v>
      </c>
      <c r="F41" s="3">
        <v>4</v>
      </c>
      <c r="G41" s="4">
        <v>10</v>
      </c>
      <c r="H41" s="1">
        <v>1622</v>
      </c>
      <c r="I41" s="4">
        <v>50</v>
      </c>
      <c r="J41" s="4">
        <v>388</v>
      </c>
      <c r="K41" s="4">
        <v>10</v>
      </c>
      <c r="L41" s="60">
        <v>47119</v>
      </c>
      <c r="M41" s="10">
        <f t="shared" si="0"/>
        <v>5.4393305439330547E-2</v>
      </c>
      <c r="N41" s="59">
        <f t="shared" si="2"/>
        <v>3.0826140567200986E-2</v>
      </c>
      <c r="O41" s="7">
        <f t="shared" si="1"/>
        <v>0.80392156862745101</v>
      </c>
      <c r="P41" s="7"/>
      <c r="Q41" s="7"/>
    </row>
    <row r="42" spans="2:17" ht="15" thickBot="1">
      <c r="B42" s="5" t="s">
        <v>55</v>
      </c>
      <c r="C42" s="1">
        <v>1615</v>
      </c>
      <c r="D42" s="2">
        <v>97</v>
      </c>
      <c r="E42" s="4">
        <v>20</v>
      </c>
      <c r="F42" s="3">
        <v>1</v>
      </c>
      <c r="G42" s="4">
        <v>300</v>
      </c>
      <c r="H42" s="1">
        <v>1295</v>
      </c>
      <c r="I42" s="4">
        <v>72</v>
      </c>
      <c r="J42" s="4">
        <v>291</v>
      </c>
      <c r="K42" s="4">
        <v>4</v>
      </c>
      <c r="L42" s="60">
        <v>38047</v>
      </c>
      <c r="M42" s="10">
        <f t="shared" si="0"/>
        <v>5.696594427244582E-2</v>
      </c>
      <c r="N42" s="59">
        <f t="shared" si="2"/>
        <v>5.5598455598455596E-2</v>
      </c>
      <c r="O42" s="7">
        <f t="shared" si="1"/>
        <v>6.25E-2</v>
      </c>
      <c r="P42" s="7"/>
      <c r="Q42" s="7"/>
    </row>
    <row r="43" spans="2:17" ht="15" thickBot="1">
      <c r="B43" s="17" t="s">
        <v>69</v>
      </c>
      <c r="C43" s="1">
        <v>1613</v>
      </c>
      <c r="D43" s="2">
        <v>69</v>
      </c>
      <c r="E43" s="4">
        <v>63</v>
      </c>
      <c r="F43" s="3">
        <v>10</v>
      </c>
      <c r="G43" s="4">
        <v>78</v>
      </c>
      <c r="H43" s="1">
        <v>1472</v>
      </c>
      <c r="I43" s="4">
        <v>92</v>
      </c>
      <c r="J43" s="4">
        <v>155</v>
      </c>
      <c r="K43" s="4">
        <v>6</v>
      </c>
      <c r="L43" s="60">
        <v>45689</v>
      </c>
      <c r="M43" s="10">
        <f t="shared" si="0"/>
        <v>9.609423434593925E-2</v>
      </c>
      <c r="N43" s="59">
        <f t="shared" si="2"/>
        <v>6.25E-2</v>
      </c>
      <c r="O43" s="7">
        <f t="shared" si="1"/>
        <v>0.44680851063829785</v>
      </c>
      <c r="P43" s="7"/>
      <c r="Q43" s="7"/>
    </row>
    <row r="44" spans="2:17" ht="15" thickBot="1">
      <c r="B44" s="5" t="s">
        <v>106</v>
      </c>
      <c r="C44" s="1">
        <v>1595</v>
      </c>
      <c r="D44" s="2">
        <v>181</v>
      </c>
      <c r="E44" s="4">
        <v>61</v>
      </c>
      <c r="F44" s="3">
        <v>6</v>
      </c>
      <c r="G44" s="4">
        <v>537</v>
      </c>
      <c r="H44" s="4">
        <v>997</v>
      </c>
      <c r="I44" s="4">
        <v>51</v>
      </c>
      <c r="J44" s="4">
        <v>48</v>
      </c>
      <c r="K44" s="4">
        <v>2</v>
      </c>
      <c r="L44" s="60">
        <v>39873</v>
      </c>
      <c r="M44" s="10">
        <f t="shared" si="0"/>
        <v>7.0219435736677119E-2</v>
      </c>
      <c r="N44" s="59">
        <f t="shared" si="2"/>
        <v>5.1153460381143427E-2</v>
      </c>
      <c r="O44" s="7">
        <f t="shared" si="1"/>
        <v>0.1020066889632107</v>
      </c>
      <c r="P44" s="7"/>
      <c r="Q44" s="7"/>
    </row>
    <row r="45" spans="2:17" ht="15" thickBot="1">
      <c r="B45" s="5" t="s">
        <v>129</v>
      </c>
      <c r="C45" s="1">
        <v>1510</v>
      </c>
      <c r="D45" s="2">
        <v>132</v>
      </c>
      <c r="E45" s="4">
        <v>50</v>
      </c>
      <c r="F45" s="3">
        <v>13</v>
      </c>
      <c r="G45" s="4">
        <v>633</v>
      </c>
      <c r="H45" s="4">
        <v>827</v>
      </c>
      <c r="I45" s="4">
        <v>1</v>
      </c>
      <c r="J45" s="4">
        <v>12</v>
      </c>
      <c r="K45" s="4">
        <v>0.4</v>
      </c>
      <c r="L45" s="60">
        <v>46419</v>
      </c>
      <c r="M45" s="10">
        <f t="shared" si="0"/>
        <v>3.3774834437086093E-2</v>
      </c>
      <c r="N45" s="59">
        <f t="shared" si="2"/>
        <v>1.2091898428053204E-3</v>
      </c>
      <c r="O45" s="7">
        <f t="shared" si="1"/>
        <v>7.320644216691069E-2</v>
      </c>
      <c r="P45" s="7"/>
      <c r="Q45" s="7"/>
    </row>
    <row r="46" spans="2:17" ht="15" thickBot="1">
      <c r="B46" s="5" t="s">
        <v>70</v>
      </c>
      <c r="C46" s="1">
        <v>1505</v>
      </c>
      <c r="D46" s="2">
        <v>43</v>
      </c>
      <c r="E46" s="4">
        <v>9</v>
      </c>
      <c r="F46" s="3">
        <v>4</v>
      </c>
      <c r="G46" s="4">
        <v>95</v>
      </c>
      <c r="H46" s="1">
        <v>1401</v>
      </c>
      <c r="I46" s="4">
        <v>7</v>
      </c>
      <c r="J46" s="4">
        <v>25</v>
      </c>
      <c r="K46" s="4">
        <v>0.2</v>
      </c>
      <c r="L46" s="60">
        <v>47150</v>
      </c>
      <c r="M46" s="10">
        <f t="shared" si="0"/>
        <v>1.0631229235880399E-2</v>
      </c>
      <c r="N46" s="59">
        <f t="shared" si="2"/>
        <v>4.9964311206281229E-3</v>
      </c>
      <c r="O46" s="7">
        <f t="shared" si="1"/>
        <v>8.6538461538461536E-2</v>
      </c>
      <c r="P46" s="7"/>
      <c r="Q46" s="7"/>
    </row>
    <row r="47" spans="2:17" ht="21.6" thickBot="1">
      <c r="B47" s="5" t="s">
        <v>124</v>
      </c>
      <c r="C47" s="1">
        <v>1488</v>
      </c>
      <c r="D47" s="2">
        <v>108</v>
      </c>
      <c r="E47" s="4">
        <v>68</v>
      </c>
      <c r="F47" s="3">
        <v>8</v>
      </c>
      <c r="G47" s="4">
        <v>16</v>
      </c>
      <c r="H47" s="1">
        <v>1404</v>
      </c>
      <c r="I47" s="4">
        <v>147</v>
      </c>
      <c r="J47" s="4">
        <v>137</v>
      </c>
      <c r="K47" s="4">
        <v>6</v>
      </c>
      <c r="L47" s="60">
        <v>46419</v>
      </c>
      <c r="M47" s="10">
        <f t="shared" si="0"/>
        <v>0.14448924731182797</v>
      </c>
      <c r="N47" s="59">
        <f t="shared" si="2"/>
        <v>0.1047008547008547</v>
      </c>
      <c r="O47" s="7">
        <f t="shared" si="1"/>
        <v>0.80952380952380953</v>
      </c>
      <c r="P47" s="7"/>
      <c r="Q47" s="7"/>
    </row>
    <row r="48" spans="2:17" ht="15" thickBot="1">
      <c r="B48" s="5" t="s">
        <v>111</v>
      </c>
      <c r="C48" s="1">
        <v>1476</v>
      </c>
      <c r="D48" s="2">
        <v>305</v>
      </c>
      <c r="E48" s="4">
        <v>39</v>
      </c>
      <c r="F48" s="3">
        <v>8</v>
      </c>
      <c r="G48" s="4">
        <v>54</v>
      </c>
      <c r="H48" s="1">
        <v>1383</v>
      </c>
      <c r="I48" s="4">
        <v>81</v>
      </c>
      <c r="J48" s="4">
        <v>169</v>
      </c>
      <c r="K48" s="4">
        <v>4</v>
      </c>
      <c r="L48" s="60">
        <v>38412</v>
      </c>
      <c r="M48" s="10">
        <f t="shared" si="0"/>
        <v>8.1300813008130079E-2</v>
      </c>
      <c r="N48" s="59">
        <f t="shared" si="2"/>
        <v>5.8568329718004339E-2</v>
      </c>
      <c r="O48" s="7">
        <f t="shared" si="1"/>
        <v>0.41935483870967744</v>
      </c>
      <c r="P48" s="7"/>
      <c r="Q48" s="7"/>
    </row>
    <row r="49" spans="2:17" ht="15" thickBot="1">
      <c r="B49" s="5" t="s">
        <v>20</v>
      </c>
      <c r="C49" s="1">
        <v>1364</v>
      </c>
      <c r="D49" s="2">
        <v>45</v>
      </c>
      <c r="E49" s="4">
        <v>4</v>
      </c>
      <c r="F49" s="4"/>
      <c r="G49" s="4">
        <v>309</v>
      </c>
      <c r="H49" s="1">
        <v>1051</v>
      </c>
      <c r="I49" s="4">
        <v>12</v>
      </c>
      <c r="J49" s="1">
        <v>3997</v>
      </c>
      <c r="K49" s="4">
        <v>12</v>
      </c>
      <c r="L49" s="60">
        <v>37316</v>
      </c>
      <c r="M49" s="10">
        <f t="shared" si="0"/>
        <v>1.1730205278592375E-2</v>
      </c>
      <c r="N49" s="59">
        <f t="shared" si="2"/>
        <v>1.1417697431018078E-2</v>
      </c>
      <c r="O49" s="7">
        <f t="shared" si="1"/>
        <v>1.2779552715654952E-2</v>
      </c>
      <c r="P49" s="7"/>
      <c r="Q49" s="7"/>
    </row>
    <row r="50" spans="2:17" ht="15" thickBot="1">
      <c r="B50" s="5" t="s">
        <v>127</v>
      </c>
      <c r="C50" s="1">
        <v>1353</v>
      </c>
      <c r="D50" s="2">
        <v>88</v>
      </c>
      <c r="E50" s="4">
        <v>42</v>
      </c>
      <c r="F50" s="3">
        <v>6</v>
      </c>
      <c r="G50" s="4">
        <v>266</v>
      </c>
      <c r="H50" s="1">
        <v>1045</v>
      </c>
      <c r="I50" s="4"/>
      <c r="J50" s="4">
        <v>30</v>
      </c>
      <c r="K50" s="4">
        <v>0.9</v>
      </c>
      <c r="L50" s="60">
        <v>44562</v>
      </c>
      <c r="M50" s="10">
        <f t="shared" si="0"/>
        <v>3.1042128603104215E-2</v>
      </c>
      <c r="N50" s="59">
        <f t="shared" si="2"/>
        <v>0</v>
      </c>
      <c r="O50" s="7">
        <f t="shared" si="1"/>
        <v>0.13636363636363635</v>
      </c>
      <c r="P50" s="7"/>
      <c r="Q50" s="7"/>
    </row>
    <row r="51" spans="2:17" ht="15" thickBot="1">
      <c r="B51" s="5" t="s">
        <v>98</v>
      </c>
      <c r="C51" s="1">
        <v>1267</v>
      </c>
      <c r="D51" s="2">
        <v>106</v>
      </c>
      <c r="E51" s="4">
        <v>25</v>
      </c>
      <c r="F51" s="3">
        <v>6</v>
      </c>
      <c r="G51" s="4">
        <v>55</v>
      </c>
      <c r="H51" s="1">
        <v>1187</v>
      </c>
      <c r="I51" s="4">
        <v>50</v>
      </c>
      <c r="J51" s="4">
        <v>25</v>
      </c>
      <c r="K51" s="4">
        <v>0.5</v>
      </c>
      <c r="L51" s="60">
        <v>38412</v>
      </c>
      <c r="M51" s="10">
        <f t="shared" si="0"/>
        <v>5.9194948697711129E-2</v>
      </c>
      <c r="N51" s="59">
        <f t="shared" si="2"/>
        <v>4.2122999157540017E-2</v>
      </c>
      <c r="O51" s="7">
        <f t="shared" si="1"/>
        <v>0.3125</v>
      </c>
      <c r="P51" s="7"/>
      <c r="Q51" s="7"/>
    </row>
    <row r="52" spans="2:17" ht="15" thickBot="1">
      <c r="B52" s="5" t="s">
        <v>16</v>
      </c>
      <c r="C52" s="1">
        <v>1264</v>
      </c>
      <c r="D52" s="2">
        <v>240</v>
      </c>
      <c r="E52" s="4">
        <v>9</v>
      </c>
      <c r="F52" s="3">
        <v>1</v>
      </c>
      <c r="G52" s="4">
        <v>108</v>
      </c>
      <c r="H52" s="1">
        <v>1147</v>
      </c>
      <c r="I52" s="4">
        <v>2</v>
      </c>
      <c r="J52" s="4">
        <v>128</v>
      </c>
      <c r="K52" s="4">
        <v>0.9</v>
      </c>
      <c r="L52" s="60">
        <v>38412</v>
      </c>
      <c r="M52" s="10">
        <f t="shared" si="0"/>
        <v>8.7025316455696198E-3</v>
      </c>
      <c r="N52" s="59">
        <f t="shared" si="2"/>
        <v>1.7436791630340018E-3</v>
      </c>
      <c r="O52" s="7">
        <f t="shared" si="1"/>
        <v>7.6923076923076927E-2</v>
      </c>
      <c r="P52" s="7"/>
      <c r="Q52" s="7"/>
    </row>
    <row r="53" spans="2:17" ht="15" thickBot="1">
      <c r="B53" s="17" t="s">
        <v>143</v>
      </c>
      <c r="C53" s="1">
        <v>1171</v>
      </c>
      <c r="D53" s="2">
        <v>185</v>
      </c>
      <c r="E53" s="4">
        <v>105</v>
      </c>
      <c r="F53" s="3">
        <v>19</v>
      </c>
      <c r="G53" s="4">
        <v>62</v>
      </c>
      <c r="H53" s="1">
        <v>1004</v>
      </c>
      <c r="I53" s="4"/>
      <c r="J53" s="4">
        <v>27</v>
      </c>
      <c r="K53" s="4">
        <v>2</v>
      </c>
      <c r="L53" s="60">
        <v>45323</v>
      </c>
      <c r="M53" s="10">
        <f t="shared" si="0"/>
        <v>8.9666951323655E-2</v>
      </c>
      <c r="N53" s="59">
        <f t="shared" si="2"/>
        <v>0</v>
      </c>
      <c r="O53" s="7">
        <f t="shared" si="1"/>
        <v>0.62874251497005984</v>
      </c>
      <c r="P53" s="7"/>
      <c r="Q53" s="7"/>
    </row>
    <row r="54" spans="2:17" ht="15" thickBot="1">
      <c r="B54" s="5" t="s">
        <v>41</v>
      </c>
      <c r="C54" s="1">
        <v>1114</v>
      </c>
      <c r="D54" s="2">
        <v>65</v>
      </c>
      <c r="E54" s="4">
        <v>5</v>
      </c>
      <c r="F54" s="3">
        <v>1</v>
      </c>
      <c r="G54" s="4">
        <v>282</v>
      </c>
      <c r="H54" s="4">
        <v>827</v>
      </c>
      <c r="I54" s="4">
        <v>24</v>
      </c>
      <c r="J54" s="4">
        <v>190</v>
      </c>
      <c r="K54" s="4">
        <v>0.9</v>
      </c>
      <c r="L54" s="60">
        <v>37681</v>
      </c>
      <c r="M54" s="10">
        <f t="shared" si="0"/>
        <v>2.6032315978456014E-2</v>
      </c>
      <c r="N54" s="59">
        <f t="shared" si="2"/>
        <v>2.9020556227327691E-2</v>
      </c>
      <c r="O54" s="7">
        <f t="shared" si="1"/>
        <v>1.7421602787456445E-2</v>
      </c>
      <c r="P54" s="7"/>
      <c r="Q54" s="7"/>
    </row>
    <row r="55" spans="2:17" ht="15" thickBot="1">
      <c r="B55" s="5" t="s">
        <v>75</v>
      </c>
      <c r="C55" s="1">
        <v>1079</v>
      </c>
      <c r="D55" s="2">
        <v>68</v>
      </c>
      <c r="E55" s="4">
        <v>8</v>
      </c>
      <c r="F55" s="3">
        <v>1</v>
      </c>
      <c r="G55" s="4">
        <v>92</v>
      </c>
      <c r="H55" s="4">
        <v>979</v>
      </c>
      <c r="I55" s="4">
        <v>39</v>
      </c>
      <c r="J55" s="4">
        <v>263</v>
      </c>
      <c r="K55" s="4">
        <v>2</v>
      </c>
      <c r="L55" s="60">
        <v>46784</v>
      </c>
      <c r="M55" s="10">
        <f t="shared" si="0"/>
        <v>4.3558850787766452E-2</v>
      </c>
      <c r="N55" s="59">
        <f t="shared" si="2"/>
        <v>3.9836567926455568E-2</v>
      </c>
      <c r="O55" s="7">
        <f t="shared" si="1"/>
        <v>0.08</v>
      </c>
      <c r="P55" s="7"/>
      <c r="Q55" s="7"/>
    </row>
    <row r="56" spans="2:17" ht="15" thickBot="1">
      <c r="B56" s="5" t="s">
        <v>35</v>
      </c>
      <c r="C56" s="1">
        <v>1075</v>
      </c>
      <c r="D56" s="2">
        <v>126</v>
      </c>
      <c r="E56" s="4">
        <v>3</v>
      </c>
      <c r="F56" s="4"/>
      <c r="G56" s="4">
        <v>93</v>
      </c>
      <c r="H56" s="4">
        <v>979</v>
      </c>
      <c r="I56" s="4">
        <v>37</v>
      </c>
      <c r="J56" s="4">
        <v>373</v>
      </c>
      <c r="K56" s="4">
        <v>1</v>
      </c>
      <c r="L56" s="60">
        <v>46054</v>
      </c>
      <c r="M56" s="10">
        <f t="shared" si="0"/>
        <v>3.7209302325581395E-2</v>
      </c>
      <c r="N56" s="59">
        <f t="shared" si="2"/>
        <v>3.7793667007150152E-2</v>
      </c>
      <c r="O56" s="7">
        <f t="shared" si="1"/>
        <v>3.125E-2</v>
      </c>
      <c r="P56" s="7"/>
      <c r="Q56" s="7"/>
    </row>
    <row r="57" spans="2:17" ht="15" thickBot="1">
      <c r="B57" s="5" t="s">
        <v>137</v>
      </c>
      <c r="C57" s="1">
        <v>1072</v>
      </c>
      <c r="D57" s="2">
        <v>175</v>
      </c>
      <c r="E57" s="4">
        <v>27</v>
      </c>
      <c r="F57" s="3">
        <v>5</v>
      </c>
      <c r="G57" s="4">
        <v>22</v>
      </c>
      <c r="H57" s="1">
        <v>1023</v>
      </c>
      <c r="I57" s="4">
        <v>16</v>
      </c>
      <c r="J57" s="4">
        <v>25</v>
      </c>
      <c r="K57" s="4">
        <v>0.6</v>
      </c>
      <c r="L57" s="60">
        <v>45323</v>
      </c>
      <c r="M57" s="10">
        <f t="shared" si="0"/>
        <v>4.0111940298507461E-2</v>
      </c>
      <c r="N57" s="59">
        <f t="shared" si="2"/>
        <v>1.5640273704789834E-2</v>
      </c>
      <c r="O57" s="7">
        <f t="shared" si="1"/>
        <v>0.55102040816326525</v>
      </c>
      <c r="P57" s="7"/>
      <c r="Q57" s="7"/>
    </row>
    <row r="58" spans="2:17" ht="15" thickBot="1">
      <c r="B58" s="5" t="s">
        <v>104</v>
      </c>
      <c r="C58" s="4">
        <v>985</v>
      </c>
      <c r="D58" s="2">
        <v>120</v>
      </c>
      <c r="E58" s="4">
        <v>66</v>
      </c>
      <c r="F58" s="3">
        <v>8</v>
      </c>
      <c r="G58" s="4">
        <v>216</v>
      </c>
      <c r="H58" s="4">
        <v>703</v>
      </c>
      <c r="I58" s="4"/>
      <c r="J58" s="4">
        <v>10</v>
      </c>
      <c r="K58" s="4">
        <v>0.6</v>
      </c>
      <c r="L58" s="60">
        <v>44562</v>
      </c>
      <c r="M58" s="10">
        <f t="shared" si="0"/>
        <v>6.7005076142131983E-2</v>
      </c>
      <c r="N58" s="59">
        <f t="shared" si="2"/>
        <v>0</v>
      </c>
      <c r="O58" s="7">
        <f t="shared" si="1"/>
        <v>0.23404255319148937</v>
      </c>
      <c r="P58" s="7"/>
      <c r="Q58" s="7"/>
    </row>
    <row r="59" spans="2:17" ht="15" thickBot="1">
      <c r="B59" s="5" t="s">
        <v>34</v>
      </c>
      <c r="C59" s="4">
        <v>961</v>
      </c>
      <c r="D59" s="2">
        <v>103</v>
      </c>
      <c r="E59" s="4">
        <v>12</v>
      </c>
      <c r="F59" s="3">
        <v>1</v>
      </c>
      <c r="G59" s="4">
        <v>48</v>
      </c>
      <c r="H59" s="4">
        <v>901</v>
      </c>
      <c r="I59" s="4">
        <v>16</v>
      </c>
      <c r="J59" s="4">
        <v>724</v>
      </c>
      <c r="K59" s="4">
        <v>9</v>
      </c>
      <c r="L59" s="60">
        <v>38018</v>
      </c>
      <c r="M59" s="10">
        <f t="shared" si="0"/>
        <v>2.9136316337148804E-2</v>
      </c>
      <c r="N59" s="59">
        <f t="shared" si="2"/>
        <v>1.7758046614872364E-2</v>
      </c>
      <c r="O59" s="7">
        <f t="shared" si="1"/>
        <v>0.2</v>
      </c>
      <c r="P59" s="7"/>
      <c r="Q59" s="7"/>
    </row>
    <row r="60" spans="2:17" ht="15" thickBot="1">
      <c r="B60" s="5" t="s">
        <v>30</v>
      </c>
      <c r="C60" s="4">
        <v>934</v>
      </c>
      <c r="D60" s="2">
        <v>37</v>
      </c>
      <c r="E60" s="4">
        <v>20</v>
      </c>
      <c r="F60" s="3">
        <v>3</v>
      </c>
      <c r="G60" s="4">
        <v>70</v>
      </c>
      <c r="H60" s="4">
        <v>844</v>
      </c>
      <c r="I60" s="4">
        <v>31</v>
      </c>
      <c r="J60" s="4">
        <v>449</v>
      </c>
      <c r="K60" s="4">
        <v>10</v>
      </c>
      <c r="L60" s="60">
        <v>41306</v>
      </c>
      <c r="M60" s="10">
        <f t="shared" si="0"/>
        <v>5.460385438972163E-2</v>
      </c>
      <c r="N60" s="59">
        <f t="shared" si="2"/>
        <v>3.6729857819905211E-2</v>
      </c>
      <c r="O60" s="7">
        <f t="shared" si="1"/>
        <v>0.22222222222222221</v>
      </c>
      <c r="P60" s="7"/>
      <c r="Q60" s="7"/>
    </row>
    <row r="61" spans="2:17" ht="15" thickBot="1">
      <c r="B61" s="5" t="s">
        <v>38</v>
      </c>
      <c r="C61" s="4">
        <v>868</v>
      </c>
      <c r="D61" s="2">
        <v>71</v>
      </c>
      <c r="E61" s="4">
        <v>1</v>
      </c>
      <c r="F61" s="4"/>
      <c r="G61" s="4">
        <v>103</v>
      </c>
      <c r="H61" s="4">
        <v>764</v>
      </c>
      <c r="I61" s="4">
        <v>1</v>
      </c>
      <c r="J61" s="4">
        <v>180</v>
      </c>
      <c r="K61" s="4">
        <v>0.2</v>
      </c>
      <c r="L61" s="60">
        <v>44228</v>
      </c>
      <c r="M61" s="10">
        <f t="shared" si="0"/>
        <v>2.304147465437788E-3</v>
      </c>
      <c r="N61" s="59">
        <f t="shared" si="2"/>
        <v>1.3089005235602095E-3</v>
      </c>
      <c r="O61" s="7">
        <f t="shared" si="1"/>
        <v>9.6153846153846159E-3</v>
      </c>
      <c r="P61" s="7"/>
      <c r="Q61" s="7"/>
    </row>
    <row r="62" spans="2:17" ht="15" thickBot="1">
      <c r="B62" s="17" t="s">
        <v>19</v>
      </c>
      <c r="C62" s="4">
        <v>845</v>
      </c>
      <c r="D62" s="2">
        <v>43</v>
      </c>
      <c r="E62" s="4">
        <v>4</v>
      </c>
      <c r="F62" s="4"/>
      <c r="G62" s="4">
        <v>173</v>
      </c>
      <c r="H62" s="4">
        <v>668</v>
      </c>
      <c r="I62" s="4">
        <v>8</v>
      </c>
      <c r="J62" s="4">
        <v>113</v>
      </c>
      <c r="K62" s="4">
        <v>0.5</v>
      </c>
      <c r="L62" s="60">
        <v>46753</v>
      </c>
      <c r="M62" s="10">
        <f t="shared" si="0"/>
        <v>1.4201183431952662E-2</v>
      </c>
      <c r="N62" s="59">
        <f t="shared" si="2"/>
        <v>1.1976047904191617E-2</v>
      </c>
      <c r="O62" s="7">
        <f t="shared" si="1"/>
        <v>2.2598870056497175E-2</v>
      </c>
      <c r="P62" s="7"/>
      <c r="Q62" s="7"/>
    </row>
    <row r="63" spans="2:17" ht="15" thickBot="1">
      <c r="B63" s="17" t="s">
        <v>149</v>
      </c>
      <c r="C63" s="4">
        <v>820</v>
      </c>
      <c r="D63" s="2">
        <v>48</v>
      </c>
      <c r="E63" s="4">
        <v>54</v>
      </c>
      <c r="F63" s="4"/>
      <c r="G63" s="4">
        <v>226</v>
      </c>
      <c r="H63" s="4">
        <v>540</v>
      </c>
      <c r="I63" s="4"/>
      <c r="J63" s="4">
        <v>20</v>
      </c>
      <c r="K63" s="4">
        <v>1</v>
      </c>
      <c r="L63" s="60">
        <v>46419</v>
      </c>
      <c r="M63" s="10">
        <f t="shared" si="0"/>
        <v>6.5853658536585369E-2</v>
      </c>
      <c r="N63" s="59">
        <f t="shared" si="2"/>
        <v>0</v>
      </c>
      <c r="O63" s="7">
        <f t="shared" si="1"/>
        <v>0.19285714285714287</v>
      </c>
      <c r="P63" s="7"/>
      <c r="Q63" s="7"/>
    </row>
    <row r="64" spans="2:17" ht="15" thickBot="1">
      <c r="B64" s="5" t="s">
        <v>134</v>
      </c>
      <c r="C64" s="4">
        <v>791</v>
      </c>
      <c r="D64" s="2">
        <v>83</v>
      </c>
      <c r="E64" s="4">
        <v>48</v>
      </c>
      <c r="F64" s="3">
        <v>4</v>
      </c>
      <c r="G64" s="4">
        <v>57</v>
      </c>
      <c r="H64" s="4">
        <v>686</v>
      </c>
      <c r="I64" s="4">
        <v>1</v>
      </c>
      <c r="J64" s="4">
        <v>21</v>
      </c>
      <c r="K64" s="4">
        <v>1</v>
      </c>
      <c r="L64" s="60">
        <v>37316</v>
      </c>
      <c r="M64" s="10">
        <f t="shared" si="0"/>
        <v>6.1946902654867256E-2</v>
      </c>
      <c r="N64" s="59">
        <f t="shared" si="2"/>
        <v>1.4577259475218659E-3</v>
      </c>
      <c r="O64" s="7">
        <f t="shared" si="1"/>
        <v>0.45714285714285713</v>
      </c>
      <c r="P64" s="7"/>
      <c r="Q64" s="7"/>
    </row>
    <row r="65" spans="2:17" ht="15" thickBot="1">
      <c r="B65" s="5" t="s">
        <v>93</v>
      </c>
      <c r="C65" s="4">
        <v>736</v>
      </c>
      <c r="D65" s="2">
        <v>73</v>
      </c>
      <c r="E65" s="4">
        <v>7</v>
      </c>
      <c r="F65" s="4"/>
      <c r="G65" s="4">
        <v>43</v>
      </c>
      <c r="H65" s="4">
        <v>686</v>
      </c>
      <c r="I65" s="4">
        <v>30</v>
      </c>
      <c r="J65" s="4">
        <v>248</v>
      </c>
      <c r="K65" s="4">
        <v>2</v>
      </c>
      <c r="L65" s="60">
        <v>36951</v>
      </c>
      <c r="M65" s="10">
        <f t="shared" si="0"/>
        <v>5.0271739130434784E-2</v>
      </c>
      <c r="N65" s="59">
        <f t="shared" si="2"/>
        <v>4.3731778425655975E-2</v>
      </c>
      <c r="O65" s="7">
        <f t="shared" si="1"/>
        <v>0.14000000000000001</v>
      </c>
      <c r="P65" s="7"/>
      <c r="Q65" s="7"/>
    </row>
    <row r="66" spans="2:17" ht="15" thickBot="1">
      <c r="B66" s="19" t="s">
        <v>151</v>
      </c>
      <c r="C66" s="4">
        <v>712</v>
      </c>
      <c r="D66" s="4"/>
      <c r="E66" s="4">
        <v>11</v>
      </c>
      <c r="F66" s="4"/>
      <c r="G66" s="4">
        <v>619</v>
      </c>
      <c r="H66" s="4">
        <v>82</v>
      </c>
      <c r="I66" s="4">
        <v>10</v>
      </c>
      <c r="J66" s="4"/>
      <c r="K66" s="4"/>
      <c r="L66" s="60">
        <v>44958</v>
      </c>
      <c r="M66" s="10">
        <f t="shared" si="0"/>
        <v>2.9494382022471909E-2</v>
      </c>
      <c r="N66" s="59">
        <f t="shared" si="2"/>
        <v>0.12195121951219512</v>
      </c>
      <c r="O66" s="7">
        <f t="shared" si="1"/>
        <v>1.7460317460317461E-2</v>
      </c>
      <c r="P66" s="7"/>
      <c r="Q66" s="7"/>
    </row>
    <row r="67" spans="2:17" ht="15" thickBot="1">
      <c r="B67" s="5" t="s">
        <v>39</v>
      </c>
      <c r="C67" s="4">
        <v>696</v>
      </c>
      <c r="D67" s="2">
        <v>47</v>
      </c>
      <c r="E67" s="4">
        <v>9</v>
      </c>
      <c r="F67" s="4"/>
      <c r="G67" s="4">
        <v>7</v>
      </c>
      <c r="H67" s="4">
        <v>680</v>
      </c>
      <c r="I67" s="4">
        <v>11</v>
      </c>
      <c r="J67" s="4">
        <v>256</v>
      </c>
      <c r="K67" s="4">
        <v>3</v>
      </c>
      <c r="L67" s="60">
        <v>46419</v>
      </c>
      <c r="M67" s="10">
        <f t="shared" si="0"/>
        <v>2.8735632183908046E-2</v>
      </c>
      <c r="N67" s="59">
        <f t="shared" si="2"/>
        <v>1.6176470588235296E-2</v>
      </c>
      <c r="O67" s="7">
        <f t="shared" si="1"/>
        <v>0.5625</v>
      </c>
      <c r="P67" s="7"/>
      <c r="Q67" s="7"/>
    </row>
    <row r="68" spans="2:17" ht="15" thickBot="1">
      <c r="B68" s="5" t="s">
        <v>18</v>
      </c>
      <c r="C68" s="4">
        <v>672</v>
      </c>
      <c r="D68" s="2">
        <v>29</v>
      </c>
      <c r="E68" s="4">
        <v>4</v>
      </c>
      <c r="F68" s="4"/>
      <c r="G68" s="4">
        <v>382</v>
      </c>
      <c r="H68" s="4">
        <v>286</v>
      </c>
      <c r="I68" s="4">
        <v>3</v>
      </c>
      <c r="J68" s="4">
        <v>395</v>
      </c>
      <c r="K68" s="4">
        <v>2</v>
      </c>
      <c r="L68" s="60">
        <v>47150</v>
      </c>
      <c r="M68" s="10">
        <f t="shared" ref="M68:M131" si="3">(E68+I68)/C68</f>
        <v>1.0416666666666666E-2</v>
      </c>
      <c r="N68" s="59">
        <f t="shared" si="2"/>
        <v>1.048951048951049E-2</v>
      </c>
      <c r="O68" s="7">
        <f t="shared" ref="O68:O131" si="4">E68/(E68+G68)</f>
        <v>1.0362694300518135E-2</v>
      </c>
      <c r="P68" s="7"/>
      <c r="Q68" s="7"/>
    </row>
    <row r="69" spans="2:17" ht="15" thickBot="1">
      <c r="B69" s="5" t="s">
        <v>61</v>
      </c>
      <c r="C69" s="4">
        <v>623</v>
      </c>
      <c r="D69" s="2">
        <v>38</v>
      </c>
      <c r="E69" s="4">
        <v>26</v>
      </c>
      <c r="F69" s="3">
        <v>5</v>
      </c>
      <c r="G69" s="4">
        <v>43</v>
      </c>
      <c r="H69" s="4">
        <v>554</v>
      </c>
      <c r="I69" s="4">
        <v>17</v>
      </c>
      <c r="J69" s="4">
        <v>64</v>
      </c>
      <c r="K69" s="4">
        <v>3</v>
      </c>
      <c r="L69" s="60">
        <v>37681</v>
      </c>
      <c r="M69" s="10">
        <f t="shared" si="3"/>
        <v>6.9020866773675763E-2</v>
      </c>
      <c r="N69" s="59">
        <f t="shared" si="2"/>
        <v>3.0685920577617327E-2</v>
      </c>
      <c r="O69" s="7">
        <f t="shared" si="4"/>
        <v>0.37681159420289856</v>
      </c>
      <c r="P69" s="7"/>
      <c r="Q69" s="7"/>
    </row>
    <row r="70" spans="2:17" ht="15" thickBot="1">
      <c r="B70" s="5" t="s">
        <v>150</v>
      </c>
      <c r="C70" s="4">
        <v>591</v>
      </c>
      <c r="D70" s="2">
        <v>86</v>
      </c>
      <c r="E70" s="4">
        <v>8</v>
      </c>
      <c r="F70" s="3">
        <v>2</v>
      </c>
      <c r="G70" s="4">
        <v>26</v>
      </c>
      <c r="H70" s="4">
        <v>557</v>
      </c>
      <c r="I70" s="4">
        <v>65</v>
      </c>
      <c r="J70" s="4">
        <v>147</v>
      </c>
      <c r="K70" s="4">
        <v>2</v>
      </c>
      <c r="L70" s="60">
        <v>43862</v>
      </c>
      <c r="M70" s="10">
        <f t="shared" si="3"/>
        <v>0.12351945854483926</v>
      </c>
      <c r="N70" s="59">
        <f t="shared" ref="N70:N133" si="5">I70/H70</f>
        <v>0.11669658886894076</v>
      </c>
      <c r="O70" s="7">
        <f t="shared" si="4"/>
        <v>0.23529411764705882</v>
      </c>
      <c r="P70" s="7"/>
      <c r="Q70" s="7"/>
    </row>
    <row r="71" spans="2:17" ht="21.6" thickBot="1">
      <c r="B71" s="5" t="s">
        <v>88</v>
      </c>
      <c r="C71" s="4">
        <v>579</v>
      </c>
      <c r="D71" s="2">
        <v>46</v>
      </c>
      <c r="E71" s="4">
        <v>17</v>
      </c>
      <c r="F71" s="3">
        <v>1</v>
      </c>
      <c r="G71" s="4">
        <v>27</v>
      </c>
      <c r="H71" s="4">
        <v>535</v>
      </c>
      <c r="I71" s="4">
        <v>4</v>
      </c>
      <c r="J71" s="4">
        <v>176</v>
      </c>
      <c r="K71" s="4">
        <v>5</v>
      </c>
      <c r="L71" s="60">
        <v>38047</v>
      </c>
      <c r="M71" s="10">
        <f t="shared" si="3"/>
        <v>3.6269430051813469E-2</v>
      </c>
      <c r="N71" s="59">
        <f t="shared" si="5"/>
        <v>7.4766355140186919E-3</v>
      </c>
      <c r="O71" s="7">
        <f t="shared" si="4"/>
        <v>0.38636363636363635</v>
      </c>
      <c r="P71" s="7"/>
      <c r="Q71" s="7"/>
    </row>
    <row r="72" spans="2:17" ht="15" thickBot="1">
      <c r="B72" s="5" t="s">
        <v>152</v>
      </c>
      <c r="C72" s="4">
        <v>509</v>
      </c>
      <c r="D72" s="2">
        <v>203</v>
      </c>
      <c r="E72" s="4">
        <v>8</v>
      </c>
      <c r="F72" s="3">
        <v>1</v>
      </c>
      <c r="G72" s="4">
        <v>17</v>
      </c>
      <c r="H72" s="4">
        <v>484</v>
      </c>
      <c r="I72" s="4"/>
      <c r="J72" s="4">
        <v>19</v>
      </c>
      <c r="K72" s="4">
        <v>0.3</v>
      </c>
      <c r="L72" s="60">
        <v>38777</v>
      </c>
      <c r="M72" s="10">
        <f t="shared" si="3"/>
        <v>1.5717092337917484E-2</v>
      </c>
      <c r="N72" s="59">
        <f t="shared" si="5"/>
        <v>0</v>
      </c>
      <c r="O72" s="7">
        <f t="shared" si="4"/>
        <v>0.32</v>
      </c>
      <c r="P72" s="7"/>
      <c r="Q72" s="7"/>
    </row>
    <row r="73" spans="2:17" ht="15" thickBot="1">
      <c r="B73" s="5" t="s">
        <v>74</v>
      </c>
      <c r="C73" s="4">
        <v>508</v>
      </c>
      <c r="D73" s="2">
        <v>14</v>
      </c>
      <c r="E73" s="4">
        <v>17</v>
      </c>
      <c r="F73" s="3">
        <v>1</v>
      </c>
      <c r="G73" s="4">
        <v>50</v>
      </c>
      <c r="H73" s="4">
        <v>441</v>
      </c>
      <c r="I73" s="4">
        <v>26</v>
      </c>
      <c r="J73" s="4">
        <v>74</v>
      </c>
      <c r="K73" s="4">
        <v>2</v>
      </c>
      <c r="L73" s="60">
        <v>36951</v>
      </c>
      <c r="M73" s="10">
        <f t="shared" si="3"/>
        <v>8.4645669291338585E-2</v>
      </c>
      <c r="N73" s="59">
        <f t="shared" si="5"/>
        <v>5.8956916099773243E-2</v>
      </c>
      <c r="O73" s="7">
        <f t="shared" si="4"/>
        <v>0.2537313432835821</v>
      </c>
      <c r="P73" s="7"/>
      <c r="Q73" s="7"/>
    </row>
    <row r="74" spans="2:17" ht="15" thickBot="1">
      <c r="B74" s="5" t="s">
        <v>97</v>
      </c>
      <c r="C74" s="4">
        <v>495</v>
      </c>
      <c r="D74" s="2">
        <v>40</v>
      </c>
      <c r="E74" s="4">
        <v>18</v>
      </c>
      <c r="F74" s="3">
        <v>4</v>
      </c>
      <c r="G74" s="4">
        <v>5</v>
      </c>
      <c r="H74" s="4">
        <v>472</v>
      </c>
      <c r="I74" s="4">
        <v>26</v>
      </c>
      <c r="J74" s="4">
        <v>42</v>
      </c>
      <c r="K74" s="4">
        <v>2</v>
      </c>
      <c r="L74" s="60">
        <v>36951</v>
      </c>
      <c r="M74" s="10">
        <f t="shared" si="3"/>
        <v>8.8888888888888892E-2</v>
      </c>
      <c r="N74" s="59">
        <f t="shared" si="5"/>
        <v>5.5084745762711863E-2</v>
      </c>
      <c r="O74" s="7">
        <f t="shared" si="4"/>
        <v>0.78260869565217395</v>
      </c>
      <c r="P74" s="7"/>
      <c r="Q74" s="7"/>
    </row>
    <row r="75" spans="2:17" ht="15" thickBot="1">
      <c r="B75" s="5" t="s">
        <v>28</v>
      </c>
      <c r="C75" s="4">
        <v>493</v>
      </c>
      <c r="D75" s="2">
        <v>35</v>
      </c>
      <c r="E75" s="4">
        <v>1</v>
      </c>
      <c r="F75" s="3">
        <v>1</v>
      </c>
      <c r="G75" s="4">
        <v>1</v>
      </c>
      <c r="H75" s="4">
        <v>491</v>
      </c>
      <c r="I75" s="4">
        <v>3</v>
      </c>
      <c r="J75" s="4">
        <v>261</v>
      </c>
      <c r="K75" s="4">
        <v>0.5</v>
      </c>
      <c r="L75" s="60">
        <v>36951</v>
      </c>
      <c r="M75" s="10">
        <f t="shared" si="3"/>
        <v>8.1135902636916835E-3</v>
      </c>
      <c r="N75" s="59">
        <f t="shared" si="5"/>
        <v>6.1099796334012219E-3</v>
      </c>
      <c r="O75" s="7">
        <f t="shared" si="4"/>
        <v>0.5</v>
      </c>
      <c r="P75" s="7"/>
      <c r="Q75" s="7"/>
    </row>
    <row r="76" spans="2:17" ht="15" thickBot="1">
      <c r="B76" s="5" t="s">
        <v>57</v>
      </c>
      <c r="C76" s="4">
        <v>485</v>
      </c>
      <c r="D76" s="2">
        <v>28</v>
      </c>
      <c r="E76" s="4">
        <v>14</v>
      </c>
      <c r="F76" s="3">
        <v>4</v>
      </c>
      <c r="G76" s="4">
        <v>30</v>
      </c>
      <c r="H76" s="4">
        <v>441</v>
      </c>
      <c r="I76" s="4">
        <v>21</v>
      </c>
      <c r="J76" s="4">
        <v>70</v>
      </c>
      <c r="K76" s="4">
        <v>2</v>
      </c>
      <c r="L76" s="60">
        <v>38412</v>
      </c>
      <c r="M76" s="10">
        <f t="shared" si="3"/>
        <v>7.2164948453608241E-2</v>
      </c>
      <c r="N76" s="59">
        <f t="shared" si="5"/>
        <v>4.7619047619047616E-2</v>
      </c>
      <c r="O76" s="7">
        <f t="shared" si="4"/>
        <v>0.31818181818181818</v>
      </c>
      <c r="P76" s="7"/>
      <c r="Q76" s="7"/>
    </row>
    <row r="77" spans="2:17" ht="15" thickBot="1">
      <c r="B77" s="5" t="s">
        <v>116</v>
      </c>
      <c r="C77" s="4">
        <v>464</v>
      </c>
      <c r="D77" s="2">
        <v>29</v>
      </c>
      <c r="E77" s="4">
        <v>6</v>
      </c>
      <c r="F77" s="3">
        <v>3</v>
      </c>
      <c r="G77" s="4">
        <v>29</v>
      </c>
      <c r="H77" s="4">
        <v>429</v>
      </c>
      <c r="I77" s="4">
        <v>6</v>
      </c>
      <c r="J77" s="4">
        <v>25</v>
      </c>
      <c r="K77" s="4">
        <v>0.3</v>
      </c>
      <c r="L77" s="60">
        <v>38777</v>
      </c>
      <c r="M77" s="10">
        <f t="shared" si="3"/>
        <v>2.5862068965517241E-2</v>
      </c>
      <c r="N77" s="59">
        <f t="shared" si="5"/>
        <v>1.3986013986013986E-2</v>
      </c>
      <c r="O77" s="7">
        <f t="shared" si="4"/>
        <v>0.17142857142857143</v>
      </c>
      <c r="P77" s="7"/>
      <c r="Q77" s="7"/>
    </row>
    <row r="78" spans="2:17" ht="15" thickBot="1">
      <c r="B78" s="5" t="s">
        <v>56</v>
      </c>
      <c r="C78" s="4">
        <v>450</v>
      </c>
      <c r="D78" s="2">
        <v>24</v>
      </c>
      <c r="E78" s="4">
        <v>1</v>
      </c>
      <c r="F78" s="4"/>
      <c r="G78" s="4">
        <v>10</v>
      </c>
      <c r="H78" s="4">
        <v>439</v>
      </c>
      <c r="I78" s="4">
        <v>3</v>
      </c>
      <c r="J78" s="4">
        <v>82</v>
      </c>
      <c r="K78" s="4">
        <v>0.2</v>
      </c>
      <c r="L78" s="60">
        <v>38047</v>
      </c>
      <c r="M78" s="10">
        <f t="shared" si="3"/>
        <v>8.8888888888888889E-3</v>
      </c>
      <c r="N78" s="59">
        <f t="shared" si="5"/>
        <v>6.8337129840546698E-3</v>
      </c>
      <c r="O78" s="7">
        <f t="shared" si="4"/>
        <v>9.0909090909090912E-2</v>
      </c>
      <c r="P78" s="7"/>
      <c r="Q78" s="7"/>
    </row>
    <row r="79" spans="2:17" ht="15" thickBot="1">
      <c r="B79" s="5" t="s">
        <v>37</v>
      </c>
      <c r="C79" s="4">
        <v>443</v>
      </c>
      <c r="D79" s="2">
        <v>43</v>
      </c>
      <c r="E79" s="4">
        <v>5</v>
      </c>
      <c r="F79" s="4"/>
      <c r="G79" s="4">
        <v>32</v>
      </c>
      <c r="H79" s="4">
        <v>406</v>
      </c>
      <c r="I79" s="4">
        <v>7</v>
      </c>
      <c r="J79" s="4">
        <v>44</v>
      </c>
      <c r="K79" s="4">
        <v>0.5</v>
      </c>
      <c r="L79" s="60">
        <v>40969</v>
      </c>
      <c r="M79" s="10">
        <f t="shared" si="3"/>
        <v>2.7088036117381489E-2</v>
      </c>
      <c r="N79" s="59">
        <f t="shared" si="5"/>
        <v>1.7241379310344827E-2</v>
      </c>
      <c r="O79" s="7">
        <f t="shared" si="4"/>
        <v>0.13513513513513514</v>
      </c>
      <c r="P79" s="7"/>
      <c r="Q79" s="7"/>
    </row>
    <row r="80" spans="2:17" ht="15" thickBot="1">
      <c r="B80" s="5" t="s">
        <v>154</v>
      </c>
      <c r="C80" s="4">
        <v>439</v>
      </c>
      <c r="D80" s="2">
        <v>11</v>
      </c>
      <c r="E80" s="4">
        <v>16</v>
      </c>
      <c r="F80" s="3">
        <v>1</v>
      </c>
      <c r="G80" s="4">
        <v>16</v>
      </c>
      <c r="H80" s="4">
        <v>407</v>
      </c>
      <c r="I80" s="4">
        <v>12</v>
      </c>
      <c r="J80" s="1">
        <v>5682</v>
      </c>
      <c r="K80" s="4">
        <v>207</v>
      </c>
      <c r="L80" s="60">
        <v>40969</v>
      </c>
      <c r="M80" s="10">
        <f t="shared" si="3"/>
        <v>6.3781321184510256E-2</v>
      </c>
      <c r="N80" s="59">
        <f t="shared" si="5"/>
        <v>2.9484029484029485E-2</v>
      </c>
      <c r="O80" s="7">
        <f t="shared" si="4"/>
        <v>0.5</v>
      </c>
      <c r="P80" s="7"/>
      <c r="Q80" s="7"/>
    </row>
    <row r="81" spans="2:17" ht="15" thickBot="1">
      <c r="B81" s="5" t="s">
        <v>78</v>
      </c>
      <c r="C81" s="4">
        <v>430</v>
      </c>
      <c r="D81" s="2">
        <v>46</v>
      </c>
      <c r="E81" s="4">
        <v>12</v>
      </c>
      <c r="F81" s="3">
        <v>1</v>
      </c>
      <c r="G81" s="4">
        <v>20</v>
      </c>
      <c r="H81" s="4">
        <v>398</v>
      </c>
      <c r="I81" s="4">
        <v>8</v>
      </c>
      <c r="J81" s="4">
        <v>206</v>
      </c>
      <c r="K81" s="4">
        <v>6</v>
      </c>
      <c r="L81" s="60">
        <v>45689</v>
      </c>
      <c r="M81" s="10">
        <f t="shared" si="3"/>
        <v>4.6511627906976744E-2</v>
      </c>
      <c r="N81" s="59">
        <f t="shared" si="5"/>
        <v>2.0100502512562814E-2</v>
      </c>
      <c r="O81" s="7">
        <f t="shared" si="4"/>
        <v>0.375</v>
      </c>
      <c r="P81" s="7"/>
      <c r="Q81" s="7"/>
    </row>
    <row r="82" spans="2:17" ht="15" thickBot="1">
      <c r="B82" s="5" t="s">
        <v>153</v>
      </c>
      <c r="C82" s="4">
        <v>417</v>
      </c>
      <c r="D82" s="2">
        <v>75</v>
      </c>
      <c r="E82" s="4"/>
      <c r="F82" s="4"/>
      <c r="G82" s="4">
        <v>82</v>
      </c>
      <c r="H82" s="4">
        <v>335</v>
      </c>
      <c r="I82" s="4">
        <v>16</v>
      </c>
      <c r="J82" s="4">
        <v>98</v>
      </c>
      <c r="K82" s="4"/>
      <c r="L82" s="60">
        <v>43831</v>
      </c>
      <c r="M82" s="10">
        <f t="shared" si="3"/>
        <v>3.8369304556354913E-2</v>
      </c>
      <c r="N82" s="59">
        <f t="shared" si="5"/>
        <v>4.7761194029850747E-2</v>
      </c>
      <c r="O82" s="7">
        <f t="shared" si="4"/>
        <v>0</v>
      </c>
      <c r="P82" s="7"/>
      <c r="Q82" s="7"/>
    </row>
    <row r="83" spans="2:17" ht="15" thickBot="1">
      <c r="B83" s="5" t="s">
        <v>90</v>
      </c>
      <c r="C83" s="4">
        <v>416</v>
      </c>
      <c r="D83" s="2">
        <v>20</v>
      </c>
      <c r="E83" s="4">
        <v>2</v>
      </c>
      <c r="F83" s="4"/>
      <c r="G83" s="4">
        <v>11</v>
      </c>
      <c r="H83" s="4">
        <v>403</v>
      </c>
      <c r="I83" s="4">
        <v>13</v>
      </c>
      <c r="J83" s="4">
        <v>82</v>
      </c>
      <c r="K83" s="4">
        <v>0.4</v>
      </c>
      <c r="L83" s="60">
        <v>46419</v>
      </c>
      <c r="M83" s="10">
        <f t="shared" si="3"/>
        <v>3.6057692307692304E-2</v>
      </c>
      <c r="N83" s="59">
        <f t="shared" si="5"/>
        <v>3.2258064516129031E-2</v>
      </c>
      <c r="O83" s="7">
        <f t="shared" si="4"/>
        <v>0.15384615384615385</v>
      </c>
      <c r="P83" s="7"/>
      <c r="Q83" s="7"/>
    </row>
    <row r="84" spans="2:17" ht="15" thickBot="1">
      <c r="B84" s="5" t="s">
        <v>40</v>
      </c>
      <c r="C84" s="4">
        <v>396</v>
      </c>
      <c r="D84" s="2">
        <v>40</v>
      </c>
      <c r="E84" s="4">
        <v>11</v>
      </c>
      <c r="F84" s="3">
        <v>1</v>
      </c>
      <c r="G84" s="4">
        <v>28</v>
      </c>
      <c r="H84" s="4">
        <v>357</v>
      </c>
      <c r="I84" s="4">
        <v>11</v>
      </c>
      <c r="J84" s="4">
        <v>328</v>
      </c>
      <c r="K84" s="4">
        <v>9</v>
      </c>
      <c r="L84" s="60">
        <v>44958</v>
      </c>
      <c r="M84" s="10">
        <f t="shared" si="3"/>
        <v>5.5555555555555552E-2</v>
      </c>
      <c r="N84" s="59">
        <f t="shared" si="5"/>
        <v>3.081232492997199E-2</v>
      </c>
      <c r="O84" s="7">
        <f t="shared" si="4"/>
        <v>0.28205128205128205</v>
      </c>
      <c r="P84" s="7"/>
      <c r="Q84" s="7"/>
    </row>
    <row r="85" spans="2:17" ht="15" thickBot="1">
      <c r="B85" s="5" t="s">
        <v>82</v>
      </c>
      <c r="C85" s="4">
        <v>386</v>
      </c>
      <c r="D85" s="2">
        <v>36</v>
      </c>
      <c r="E85" s="4">
        <v>4</v>
      </c>
      <c r="F85" s="4"/>
      <c r="G85" s="4">
        <v>86</v>
      </c>
      <c r="H85" s="4">
        <v>296</v>
      </c>
      <c r="I85" s="4">
        <v>13</v>
      </c>
      <c r="J85" s="4">
        <v>111</v>
      </c>
      <c r="K85" s="4">
        <v>1</v>
      </c>
      <c r="L85" s="60">
        <v>36951</v>
      </c>
      <c r="M85" s="10">
        <f t="shared" si="3"/>
        <v>4.4041450777202069E-2</v>
      </c>
      <c r="N85" s="59">
        <f t="shared" si="5"/>
        <v>4.3918918918918921E-2</v>
      </c>
      <c r="O85" s="7">
        <f t="shared" si="4"/>
        <v>4.4444444444444446E-2</v>
      </c>
      <c r="P85" s="7"/>
      <c r="Q85" s="7"/>
    </row>
    <row r="86" spans="2:17" ht="15" thickBot="1">
      <c r="B86" s="5" t="s">
        <v>42</v>
      </c>
      <c r="C86" s="4">
        <v>351</v>
      </c>
      <c r="D86" s="2">
        <v>47</v>
      </c>
      <c r="E86" s="4">
        <v>4</v>
      </c>
      <c r="F86" s="4"/>
      <c r="G86" s="4">
        <v>53</v>
      </c>
      <c r="H86" s="4">
        <v>294</v>
      </c>
      <c r="I86" s="4">
        <v>11</v>
      </c>
      <c r="J86" s="4">
        <v>37</v>
      </c>
      <c r="K86" s="4">
        <v>0.4</v>
      </c>
      <c r="L86" s="60">
        <v>39508</v>
      </c>
      <c r="M86" s="10">
        <f t="shared" si="3"/>
        <v>4.2735042735042736E-2</v>
      </c>
      <c r="N86" s="59">
        <f t="shared" si="5"/>
        <v>3.7414965986394558E-2</v>
      </c>
      <c r="O86" s="7">
        <f t="shared" si="4"/>
        <v>7.0175438596491224E-2</v>
      </c>
      <c r="P86" s="7"/>
      <c r="Q86" s="7"/>
    </row>
    <row r="87" spans="2:17" ht="15" thickBot="1">
      <c r="B87" s="5" t="s">
        <v>45</v>
      </c>
      <c r="C87" s="4">
        <v>348</v>
      </c>
      <c r="D87" s="2">
        <v>9</v>
      </c>
      <c r="E87" s="4">
        <v>5</v>
      </c>
      <c r="F87" s="4"/>
      <c r="G87" s="4">
        <v>50</v>
      </c>
      <c r="H87" s="4">
        <v>293</v>
      </c>
      <c r="I87" s="4"/>
      <c r="J87" s="4">
        <v>15</v>
      </c>
      <c r="K87" s="4">
        <v>0.2</v>
      </c>
      <c r="L87" s="60">
        <v>39508</v>
      </c>
      <c r="M87" s="10">
        <f t="shared" si="3"/>
        <v>1.4367816091954023E-2</v>
      </c>
      <c r="N87" s="59">
        <f t="shared" si="5"/>
        <v>0</v>
      </c>
      <c r="O87" s="7">
        <f t="shared" si="4"/>
        <v>9.0909090909090912E-2</v>
      </c>
      <c r="P87" s="7"/>
      <c r="Q87" s="7"/>
    </row>
    <row r="88" spans="2:17" ht="15" thickBot="1">
      <c r="B88" s="5" t="s">
        <v>158</v>
      </c>
      <c r="C88" s="4">
        <v>321</v>
      </c>
      <c r="D88" s="2">
        <v>13</v>
      </c>
      <c r="E88" s="4"/>
      <c r="F88" s="4"/>
      <c r="G88" s="4">
        <v>40</v>
      </c>
      <c r="H88" s="4">
        <v>281</v>
      </c>
      <c r="I88" s="4">
        <v>3</v>
      </c>
      <c r="J88" s="4">
        <v>359</v>
      </c>
      <c r="K88" s="4"/>
      <c r="L88" s="60">
        <v>40238</v>
      </c>
      <c r="M88" s="10">
        <f t="shared" si="3"/>
        <v>9.3457943925233638E-3</v>
      </c>
      <c r="N88" s="59">
        <f t="shared" si="5"/>
        <v>1.0676156583629894E-2</v>
      </c>
      <c r="O88" s="7">
        <f t="shared" si="4"/>
        <v>0</v>
      </c>
      <c r="P88" s="7"/>
      <c r="Q88" s="7"/>
    </row>
    <row r="89" spans="2:17" ht="15" thickBot="1">
      <c r="B89" s="5" t="s">
        <v>157</v>
      </c>
      <c r="C89" s="4">
        <v>310</v>
      </c>
      <c r="D89" s="2">
        <v>11</v>
      </c>
      <c r="E89" s="4">
        <v>5</v>
      </c>
      <c r="F89" s="4"/>
      <c r="G89" s="4">
        <v>58</v>
      </c>
      <c r="H89" s="4">
        <v>247</v>
      </c>
      <c r="I89" s="4">
        <v>5</v>
      </c>
      <c r="J89" s="4">
        <v>30</v>
      </c>
      <c r="K89" s="4">
        <v>0.5</v>
      </c>
      <c r="L89" s="60">
        <v>39142</v>
      </c>
      <c r="M89" s="10">
        <f t="shared" si="3"/>
        <v>3.2258064516129031E-2</v>
      </c>
      <c r="N89" s="59">
        <f t="shared" si="5"/>
        <v>2.0242914979757085E-2</v>
      </c>
      <c r="O89" s="7">
        <f t="shared" si="4"/>
        <v>7.9365079365079361E-2</v>
      </c>
      <c r="P89" s="7"/>
      <c r="Q89" s="7"/>
    </row>
    <row r="90" spans="2:17" ht="15" thickBot="1">
      <c r="B90" s="5" t="s">
        <v>102</v>
      </c>
      <c r="C90" s="4">
        <v>304</v>
      </c>
      <c r="D90" s="2">
        <v>27</v>
      </c>
      <c r="E90" s="4">
        <v>17</v>
      </c>
      <c r="F90" s="3">
        <v>1</v>
      </c>
      <c r="G90" s="4">
        <v>89</v>
      </c>
      <c r="H90" s="4">
        <v>198</v>
      </c>
      <c r="I90" s="4">
        <v>7</v>
      </c>
      <c r="J90" s="4">
        <v>106</v>
      </c>
      <c r="K90" s="4">
        <v>6</v>
      </c>
      <c r="L90" s="60">
        <v>46054</v>
      </c>
      <c r="M90" s="10">
        <f t="shared" si="3"/>
        <v>7.8947368421052627E-2</v>
      </c>
      <c r="N90" s="59">
        <f t="shared" si="5"/>
        <v>3.5353535353535352E-2</v>
      </c>
      <c r="O90" s="7">
        <f t="shared" si="4"/>
        <v>0.16037735849056603</v>
      </c>
      <c r="P90" s="7"/>
      <c r="Q90" s="7"/>
    </row>
    <row r="91" spans="2:17" ht="15" thickBot="1">
      <c r="B91" s="5" t="s">
        <v>156</v>
      </c>
      <c r="C91" s="4">
        <v>302</v>
      </c>
      <c r="D91" s="2">
        <v>14</v>
      </c>
      <c r="E91" s="4">
        <v>16</v>
      </c>
      <c r="F91" s="4"/>
      <c r="G91" s="4">
        <v>50</v>
      </c>
      <c r="H91" s="4">
        <v>236</v>
      </c>
      <c r="I91" s="4"/>
      <c r="J91" s="4">
        <v>14</v>
      </c>
      <c r="K91" s="4">
        <v>0.8</v>
      </c>
      <c r="L91" s="60">
        <v>44562</v>
      </c>
      <c r="M91" s="10">
        <f t="shared" si="3"/>
        <v>5.2980132450331126E-2</v>
      </c>
      <c r="N91" s="59">
        <f t="shared" si="5"/>
        <v>0</v>
      </c>
      <c r="O91" s="7">
        <f t="shared" si="4"/>
        <v>0.24242424242424243</v>
      </c>
      <c r="P91" s="7"/>
      <c r="Q91" s="7"/>
    </row>
    <row r="92" spans="2:17" ht="15" thickBot="1">
      <c r="B92" s="5" t="s">
        <v>155</v>
      </c>
      <c r="C92" s="4">
        <v>281</v>
      </c>
      <c r="D92" s="2">
        <v>8</v>
      </c>
      <c r="E92" s="4">
        <v>6</v>
      </c>
      <c r="F92" s="4"/>
      <c r="G92" s="4">
        <v>10</v>
      </c>
      <c r="H92" s="4">
        <v>265</v>
      </c>
      <c r="I92" s="4"/>
      <c r="J92" s="4">
        <v>7</v>
      </c>
      <c r="K92" s="4">
        <v>0.2</v>
      </c>
      <c r="L92" s="60">
        <v>38412</v>
      </c>
      <c r="M92" s="10">
        <f t="shared" si="3"/>
        <v>2.1352313167259787E-2</v>
      </c>
      <c r="N92" s="59">
        <f t="shared" si="5"/>
        <v>0</v>
      </c>
      <c r="O92" s="7">
        <f t="shared" si="4"/>
        <v>0.375</v>
      </c>
      <c r="P92" s="7"/>
      <c r="Q92" s="7"/>
    </row>
    <row r="93" spans="2:17" ht="15" thickBot="1">
      <c r="B93" s="5" t="s">
        <v>96</v>
      </c>
      <c r="C93" s="4">
        <v>269</v>
      </c>
      <c r="D93" s="2">
        <v>36</v>
      </c>
      <c r="E93" s="4">
        <v>6</v>
      </c>
      <c r="F93" s="4"/>
      <c r="G93" s="4">
        <v>15</v>
      </c>
      <c r="H93" s="4">
        <v>248</v>
      </c>
      <c r="I93" s="4">
        <v>8</v>
      </c>
      <c r="J93" s="4">
        <v>24</v>
      </c>
      <c r="K93" s="4">
        <v>0.5</v>
      </c>
      <c r="L93" s="60">
        <v>44958</v>
      </c>
      <c r="M93" s="10">
        <f t="shared" si="3"/>
        <v>5.204460966542751E-2</v>
      </c>
      <c r="N93" s="59">
        <f t="shared" si="5"/>
        <v>3.2258064516129031E-2</v>
      </c>
      <c r="O93" s="7">
        <f t="shared" si="4"/>
        <v>0.2857142857142857</v>
      </c>
      <c r="P93" s="7"/>
      <c r="Q93" s="7"/>
    </row>
    <row r="94" spans="2:17" ht="15" thickBot="1">
      <c r="B94" s="5" t="s">
        <v>161</v>
      </c>
      <c r="C94" s="4">
        <v>252</v>
      </c>
      <c r="D94" s="2">
        <v>21</v>
      </c>
      <c r="E94" s="4">
        <v>1</v>
      </c>
      <c r="F94" s="4"/>
      <c r="G94" s="4">
        <v>57</v>
      </c>
      <c r="H94" s="4">
        <v>194</v>
      </c>
      <c r="I94" s="4">
        <v>3</v>
      </c>
      <c r="J94" s="4">
        <v>49</v>
      </c>
      <c r="K94" s="4">
        <v>0.2</v>
      </c>
      <c r="L94" s="60">
        <v>40238</v>
      </c>
      <c r="M94" s="10">
        <f t="shared" si="3"/>
        <v>1.5873015873015872E-2</v>
      </c>
      <c r="N94" s="59">
        <f t="shared" si="5"/>
        <v>1.5463917525773196E-2</v>
      </c>
      <c r="O94" s="7">
        <f t="shared" si="4"/>
        <v>1.7241379310344827E-2</v>
      </c>
      <c r="P94" s="7"/>
      <c r="Q94" s="7"/>
    </row>
    <row r="95" spans="2:17" ht="15" thickBot="1">
      <c r="B95" s="5" t="s">
        <v>67</v>
      </c>
      <c r="C95" s="4">
        <v>251</v>
      </c>
      <c r="D95" s="2">
        <v>6</v>
      </c>
      <c r="E95" s="4">
        <v>32</v>
      </c>
      <c r="F95" s="3">
        <v>2</v>
      </c>
      <c r="G95" s="4">
        <v>26</v>
      </c>
      <c r="H95" s="4">
        <v>193</v>
      </c>
      <c r="I95" s="4">
        <v>13</v>
      </c>
      <c r="J95" s="1">
        <v>7397</v>
      </c>
      <c r="K95" s="4">
        <v>943</v>
      </c>
      <c r="L95" s="60">
        <v>40238</v>
      </c>
      <c r="M95" s="10">
        <f t="shared" si="3"/>
        <v>0.17928286852589642</v>
      </c>
      <c r="N95" s="59">
        <f t="shared" si="5"/>
        <v>6.7357512953367879E-2</v>
      </c>
      <c r="O95" s="7">
        <f t="shared" si="4"/>
        <v>0.55172413793103448</v>
      </c>
      <c r="P95" s="7"/>
      <c r="Q95" s="7"/>
    </row>
    <row r="96" spans="2:17" ht="15" thickBot="1">
      <c r="B96" s="5" t="s">
        <v>32</v>
      </c>
      <c r="C96" s="4">
        <v>239</v>
      </c>
      <c r="D96" s="2">
        <v>6</v>
      </c>
      <c r="E96" s="4"/>
      <c r="F96" s="4"/>
      <c r="G96" s="4">
        <v>85</v>
      </c>
      <c r="H96" s="4">
        <v>154</v>
      </c>
      <c r="I96" s="4">
        <v>3</v>
      </c>
      <c r="J96" s="4">
        <v>2</v>
      </c>
      <c r="K96" s="4"/>
      <c r="L96" s="60">
        <v>36951</v>
      </c>
      <c r="M96" s="10">
        <f t="shared" si="3"/>
        <v>1.2552301255230125E-2</v>
      </c>
      <c r="N96" s="59">
        <f t="shared" si="5"/>
        <v>1.948051948051948E-2</v>
      </c>
      <c r="O96" s="7">
        <f t="shared" si="4"/>
        <v>0</v>
      </c>
      <c r="P96" s="7"/>
      <c r="Q96" s="7"/>
    </row>
    <row r="97" spans="2:17" ht="15" thickBot="1">
      <c r="B97" s="5" t="s">
        <v>160</v>
      </c>
      <c r="C97" s="4">
        <v>232</v>
      </c>
      <c r="D97" s="2">
        <v>39</v>
      </c>
      <c r="E97" s="4">
        <v>4</v>
      </c>
      <c r="F97" s="3">
        <v>1</v>
      </c>
      <c r="G97" s="4">
        <v>13</v>
      </c>
      <c r="H97" s="4">
        <v>215</v>
      </c>
      <c r="I97" s="4"/>
      <c r="J97" s="1">
        <v>1334</v>
      </c>
      <c r="K97" s="4">
        <v>23</v>
      </c>
      <c r="L97" s="60">
        <v>44958</v>
      </c>
      <c r="M97" s="10">
        <f t="shared" si="3"/>
        <v>1.7241379310344827E-2</v>
      </c>
      <c r="N97" s="59">
        <f t="shared" si="5"/>
        <v>0</v>
      </c>
      <c r="O97" s="7">
        <f t="shared" si="4"/>
        <v>0.23529411764705882</v>
      </c>
      <c r="P97" s="7"/>
      <c r="Q97" s="7"/>
    </row>
    <row r="98" spans="2:17" ht="15" thickBot="1">
      <c r="B98" s="5" t="s">
        <v>159</v>
      </c>
      <c r="C98" s="4">
        <v>227</v>
      </c>
      <c r="D98" s="2">
        <v>22</v>
      </c>
      <c r="E98" s="4">
        <v>2</v>
      </c>
      <c r="F98" s="4"/>
      <c r="G98" s="4">
        <v>25</v>
      </c>
      <c r="H98" s="4">
        <v>200</v>
      </c>
      <c r="I98" s="4">
        <v>8</v>
      </c>
      <c r="J98" s="4">
        <v>7</v>
      </c>
      <c r="K98" s="4">
        <v>0.06</v>
      </c>
      <c r="L98" s="60">
        <v>41699</v>
      </c>
      <c r="M98" s="10">
        <f t="shared" si="3"/>
        <v>4.405286343612335E-2</v>
      </c>
      <c r="N98" s="59">
        <f t="shared" si="5"/>
        <v>0.04</v>
      </c>
      <c r="O98" s="7">
        <f t="shared" si="4"/>
        <v>7.407407407407407E-2</v>
      </c>
      <c r="P98" s="7"/>
      <c r="Q98" s="7"/>
    </row>
    <row r="99" spans="2:17" ht="15" thickBot="1">
      <c r="B99" s="5" t="s">
        <v>162</v>
      </c>
      <c r="C99" s="4">
        <v>222</v>
      </c>
      <c r="D99" s="2">
        <v>3</v>
      </c>
      <c r="E99" s="4">
        <v>15</v>
      </c>
      <c r="F99" s="3">
        <v>1</v>
      </c>
      <c r="G99" s="4">
        <v>3</v>
      </c>
      <c r="H99" s="4">
        <v>204</v>
      </c>
      <c r="I99" s="4">
        <v>10</v>
      </c>
      <c r="J99" s="4">
        <v>22</v>
      </c>
      <c r="K99" s="4">
        <v>2</v>
      </c>
      <c r="L99" s="60">
        <v>37681</v>
      </c>
      <c r="M99" s="10">
        <f t="shared" si="3"/>
        <v>0.11261261261261261</v>
      </c>
      <c r="N99" s="59">
        <f t="shared" si="5"/>
        <v>4.9019607843137254E-2</v>
      </c>
      <c r="O99" s="7">
        <f t="shared" si="4"/>
        <v>0.83333333333333337</v>
      </c>
      <c r="P99" s="7"/>
      <c r="Q99" s="7"/>
    </row>
    <row r="100" spans="2:17" ht="15" thickBot="1">
      <c r="B100" s="5" t="s">
        <v>163</v>
      </c>
      <c r="C100" s="4">
        <v>218</v>
      </c>
      <c r="D100" s="2">
        <v>24</v>
      </c>
      <c r="E100" s="4">
        <v>1</v>
      </c>
      <c r="F100" s="4"/>
      <c r="G100" s="4">
        <v>19</v>
      </c>
      <c r="H100" s="4">
        <v>198</v>
      </c>
      <c r="I100" s="4"/>
      <c r="J100" s="4">
        <v>8</v>
      </c>
      <c r="K100" s="4">
        <v>0.04</v>
      </c>
      <c r="L100" s="60">
        <v>38777</v>
      </c>
      <c r="M100" s="10">
        <f t="shared" si="3"/>
        <v>4.5871559633027525E-3</v>
      </c>
      <c r="N100" s="59">
        <f t="shared" si="5"/>
        <v>0</v>
      </c>
      <c r="O100" s="7">
        <f t="shared" si="4"/>
        <v>0.05</v>
      </c>
      <c r="P100" s="7"/>
      <c r="Q100" s="7"/>
    </row>
    <row r="101" spans="2:17" ht="15" thickBot="1">
      <c r="B101" s="5" t="s">
        <v>140</v>
      </c>
      <c r="C101" s="4">
        <v>210</v>
      </c>
      <c r="D101" s="2">
        <v>26</v>
      </c>
      <c r="E101" s="4">
        <v>4</v>
      </c>
      <c r="F101" s="3">
        <v>2</v>
      </c>
      <c r="G101" s="4">
        <v>25</v>
      </c>
      <c r="H101" s="4">
        <v>181</v>
      </c>
      <c r="I101" s="4"/>
      <c r="J101" s="4">
        <v>1</v>
      </c>
      <c r="K101" s="4">
        <v>0.02</v>
      </c>
      <c r="L101" s="60">
        <v>40603</v>
      </c>
      <c r="M101" s="10">
        <f t="shared" si="3"/>
        <v>1.9047619047619049E-2</v>
      </c>
      <c r="N101" s="59">
        <f t="shared" si="5"/>
        <v>0</v>
      </c>
      <c r="O101" s="7">
        <f t="shared" si="4"/>
        <v>0.13793103448275862</v>
      </c>
      <c r="P101" s="7"/>
      <c r="Q101" s="7"/>
    </row>
    <row r="102" spans="2:17" ht="15" thickBot="1">
      <c r="B102" s="5" t="s">
        <v>165</v>
      </c>
      <c r="C102" s="4">
        <v>207</v>
      </c>
      <c r="D102" s="2">
        <v>12</v>
      </c>
      <c r="E102" s="4">
        <v>1</v>
      </c>
      <c r="F102" s="4"/>
      <c r="G102" s="4">
        <v>66</v>
      </c>
      <c r="H102" s="4">
        <v>140</v>
      </c>
      <c r="I102" s="4">
        <v>1</v>
      </c>
      <c r="J102" s="4">
        <v>12</v>
      </c>
      <c r="K102" s="4">
        <v>0.06</v>
      </c>
      <c r="L102" s="60">
        <v>46419</v>
      </c>
      <c r="M102" s="10">
        <f t="shared" si="3"/>
        <v>9.6618357487922701E-3</v>
      </c>
      <c r="N102" s="59">
        <f t="shared" si="5"/>
        <v>7.1428571428571426E-3</v>
      </c>
      <c r="O102" s="7">
        <f t="shared" si="4"/>
        <v>1.4925373134328358E-2</v>
      </c>
      <c r="P102" s="7"/>
      <c r="Q102" s="7"/>
    </row>
    <row r="103" spans="2:17" ht="15" thickBot="1">
      <c r="B103" s="5" t="s">
        <v>166</v>
      </c>
      <c r="C103" s="4">
        <v>205</v>
      </c>
      <c r="D103" s="2">
        <v>1</v>
      </c>
      <c r="E103" s="4">
        <v>5</v>
      </c>
      <c r="F103" s="4"/>
      <c r="G103" s="4">
        <v>31</v>
      </c>
      <c r="H103" s="4">
        <v>169</v>
      </c>
      <c r="I103" s="4">
        <v>2</v>
      </c>
      <c r="J103" s="4">
        <v>7</v>
      </c>
      <c r="K103" s="4">
        <v>0.2</v>
      </c>
      <c r="L103" s="60">
        <v>42795</v>
      </c>
      <c r="M103" s="10">
        <f t="shared" si="3"/>
        <v>3.4146341463414637E-2</v>
      </c>
      <c r="N103" s="59">
        <f t="shared" si="5"/>
        <v>1.1834319526627219E-2</v>
      </c>
      <c r="O103" s="7">
        <f t="shared" si="4"/>
        <v>0.1388888888888889</v>
      </c>
      <c r="P103" s="7"/>
      <c r="Q103" s="7"/>
    </row>
    <row r="104" spans="2:17" ht="15" thickBot="1">
      <c r="B104" s="5" t="s">
        <v>22</v>
      </c>
      <c r="C104" s="4">
        <v>202</v>
      </c>
      <c r="D104" s="2">
        <v>6</v>
      </c>
      <c r="E104" s="4"/>
      <c r="F104" s="4"/>
      <c r="G104" s="4">
        <v>2</v>
      </c>
      <c r="H104" s="4">
        <v>200</v>
      </c>
      <c r="I104" s="4">
        <v>2</v>
      </c>
      <c r="J104" s="4">
        <v>457</v>
      </c>
      <c r="K104" s="4"/>
      <c r="L104" s="60">
        <v>46023</v>
      </c>
      <c r="M104" s="10">
        <f t="shared" si="3"/>
        <v>9.9009900990099011E-3</v>
      </c>
      <c r="N104" s="59">
        <f t="shared" si="5"/>
        <v>0.01</v>
      </c>
      <c r="O104" s="7">
        <f t="shared" si="4"/>
        <v>0</v>
      </c>
      <c r="P104" s="7"/>
      <c r="Q104" s="7"/>
    </row>
    <row r="105" spans="2:17" ht="15" thickBot="1">
      <c r="B105" s="5" t="s">
        <v>47</v>
      </c>
      <c r="C105" s="4">
        <v>194</v>
      </c>
      <c r="D105" s="2">
        <v>33</v>
      </c>
      <c r="E105" s="4">
        <v>1</v>
      </c>
      <c r="F105" s="4"/>
      <c r="G105" s="4">
        <v>21</v>
      </c>
      <c r="H105" s="4">
        <v>172</v>
      </c>
      <c r="I105" s="4"/>
      <c r="J105" s="4">
        <v>38</v>
      </c>
      <c r="K105" s="4">
        <v>0.2</v>
      </c>
      <c r="L105" s="60">
        <v>40238</v>
      </c>
      <c r="M105" s="10">
        <f t="shared" si="3"/>
        <v>5.1546391752577319E-3</v>
      </c>
      <c r="N105" s="59">
        <f t="shared" si="5"/>
        <v>0</v>
      </c>
      <c r="O105" s="7">
        <f t="shared" si="4"/>
        <v>4.5454545454545456E-2</v>
      </c>
      <c r="P105" s="7"/>
      <c r="Q105" s="7"/>
    </row>
    <row r="106" spans="2:17" ht="15" thickBot="1">
      <c r="B106" s="5" t="s">
        <v>164</v>
      </c>
      <c r="C106" s="4">
        <v>186</v>
      </c>
      <c r="D106" s="2">
        <v>17</v>
      </c>
      <c r="E106" s="4">
        <v>7</v>
      </c>
      <c r="F106" s="4"/>
      <c r="G106" s="4"/>
      <c r="H106" s="4">
        <v>179</v>
      </c>
      <c r="I106" s="4">
        <v>1</v>
      </c>
      <c r="J106" s="4">
        <v>146</v>
      </c>
      <c r="K106" s="4">
        <v>6</v>
      </c>
      <c r="L106" s="60">
        <v>39508</v>
      </c>
      <c r="M106" s="10">
        <f t="shared" si="3"/>
        <v>4.3010752688172046E-2</v>
      </c>
      <c r="N106" s="59">
        <f t="shared" si="5"/>
        <v>5.5865921787709499E-3</v>
      </c>
      <c r="O106" s="7">
        <f t="shared" si="4"/>
        <v>1</v>
      </c>
      <c r="P106" s="7"/>
      <c r="Q106" s="7"/>
    </row>
    <row r="107" spans="2:17" ht="15" thickBot="1">
      <c r="B107" s="5" t="s">
        <v>17</v>
      </c>
      <c r="C107" s="4">
        <v>179</v>
      </c>
      <c r="D107" s="2">
        <v>2</v>
      </c>
      <c r="E107" s="4"/>
      <c r="F107" s="4"/>
      <c r="G107" s="4">
        <v>91</v>
      </c>
      <c r="H107" s="4">
        <v>88</v>
      </c>
      <c r="I107" s="4">
        <v>1</v>
      </c>
      <c r="J107" s="1">
        <v>3663</v>
      </c>
      <c r="K107" s="4"/>
      <c r="L107" s="60">
        <v>40969</v>
      </c>
      <c r="M107" s="10">
        <f t="shared" si="3"/>
        <v>5.5865921787709499E-3</v>
      </c>
      <c r="N107" s="59">
        <f t="shared" si="5"/>
        <v>1.1363636363636364E-2</v>
      </c>
      <c r="O107" s="7">
        <f t="shared" si="4"/>
        <v>0</v>
      </c>
      <c r="P107" s="7"/>
      <c r="Q107" s="7"/>
    </row>
    <row r="108" spans="2:17" ht="15" thickBot="1">
      <c r="B108" s="5" t="s">
        <v>83</v>
      </c>
      <c r="C108" s="4">
        <v>174</v>
      </c>
      <c r="D108" s="2">
        <v>30</v>
      </c>
      <c r="E108" s="4">
        <v>2</v>
      </c>
      <c r="F108" s="4"/>
      <c r="G108" s="4">
        <v>1</v>
      </c>
      <c r="H108" s="4">
        <v>171</v>
      </c>
      <c r="I108" s="4">
        <v>4</v>
      </c>
      <c r="J108" s="4">
        <v>277</v>
      </c>
      <c r="K108" s="4">
        <v>3</v>
      </c>
      <c r="L108" s="60">
        <v>46419</v>
      </c>
      <c r="M108" s="10">
        <f t="shared" si="3"/>
        <v>3.4482758620689655E-2</v>
      </c>
      <c r="N108" s="59">
        <f t="shared" si="5"/>
        <v>2.3391812865497075E-2</v>
      </c>
      <c r="O108" s="7">
        <f t="shared" si="4"/>
        <v>0.66666666666666663</v>
      </c>
      <c r="P108" s="7"/>
      <c r="Q108" s="7"/>
    </row>
    <row r="109" spans="2:17" ht="15" thickBot="1">
      <c r="B109" s="5" t="s">
        <v>167</v>
      </c>
      <c r="C109" s="4">
        <v>159</v>
      </c>
      <c r="D109" s="2">
        <v>8</v>
      </c>
      <c r="E109" s="4">
        <v>4</v>
      </c>
      <c r="F109" s="4"/>
      <c r="G109" s="4">
        <v>24</v>
      </c>
      <c r="H109" s="4">
        <v>131</v>
      </c>
      <c r="I109" s="4">
        <v>5</v>
      </c>
      <c r="J109" s="4">
        <v>7</v>
      </c>
      <c r="K109" s="4">
        <v>0.2</v>
      </c>
      <c r="L109" s="60">
        <v>39508</v>
      </c>
      <c r="M109" s="10">
        <f t="shared" si="3"/>
        <v>5.6603773584905662E-2</v>
      </c>
      <c r="N109" s="59">
        <f t="shared" si="5"/>
        <v>3.8167938931297711E-2</v>
      </c>
      <c r="O109" s="7">
        <f t="shared" si="4"/>
        <v>0.14285714285714285</v>
      </c>
      <c r="P109" s="7"/>
      <c r="Q109" s="7"/>
    </row>
    <row r="110" spans="2:17" ht="15" thickBot="1">
      <c r="B110" s="5" t="s">
        <v>92</v>
      </c>
      <c r="C110" s="4">
        <v>155</v>
      </c>
      <c r="D110" s="2">
        <v>21</v>
      </c>
      <c r="E110" s="4"/>
      <c r="F110" s="4"/>
      <c r="G110" s="4">
        <v>28</v>
      </c>
      <c r="H110" s="4">
        <v>127</v>
      </c>
      <c r="I110" s="4">
        <v>6</v>
      </c>
      <c r="J110" s="4">
        <v>39</v>
      </c>
      <c r="K110" s="4"/>
      <c r="L110" s="60">
        <v>38047</v>
      </c>
      <c r="M110" s="10">
        <f t="shared" si="3"/>
        <v>3.870967741935484E-2</v>
      </c>
      <c r="N110" s="59">
        <f t="shared" si="5"/>
        <v>4.7244094488188976E-2</v>
      </c>
      <c r="O110" s="7">
        <f t="shared" si="4"/>
        <v>0</v>
      </c>
      <c r="P110" s="7"/>
      <c r="Q110" s="7"/>
    </row>
    <row r="111" spans="2:17" ht="15" thickBot="1">
      <c r="B111" s="5" t="s">
        <v>131</v>
      </c>
      <c r="C111" s="4">
        <v>153</v>
      </c>
      <c r="D111" s="2">
        <v>7</v>
      </c>
      <c r="E111" s="4">
        <v>7</v>
      </c>
      <c r="F111" s="3">
        <v>2</v>
      </c>
      <c r="G111" s="4">
        <v>52</v>
      </c>
      <c r="H111" s="4">
        <v>94</v>
      </c>
      <c r="I111" s="4">
        <v>6</v>
      </c>
      <c r="J111" s="4">
        <v>5</v>
      </c>
      <c r="K111" s="4">
        <v>0.2</v>
      </c>
      <c r="L111" s="60">
        <v>38047</v>
      </c>
      <c r="M111" s="10">
        <f t="shared" si="3"/>
        <v>8.4967320261437912E-2</v>
      </c>
      <c r="N111" s="59">
        <f t="shared" si="5"/>
        <v>6.3829787234042548E-2</v>
      </c>
      <c r="O111" s="7">
        <f t="shared" si="4"/>
        <v>0.11864406779661017</v>
      </c>
      <c r="P111" s="7"/>
      <c r="Q111" s="7"/>
    </row>
    <row r="112" spans="2:17" ht="15" thickBot="1">
      <c r="B112" s="5" t="s">
        <v>168</v>
      </c>
      <c r="C112" s="4">
        <v>148</v>
      </c>
      <c r="D112" s="2">
        <v>14</v>
      </c>
      <c r="E112" s="4">
        <v>16</v>
      </c>
      <c r="F112" s="3">
        <v>3</v>
      </c>
      <c r="G112" s="4">
        <v>3</v>
      </c>
      <c r="H112" s="4">
        <v>129</v>
      </c>
      <c r="I112" s="4"/>
      <c r="J112" s="4">
        <v>2</v>
      </c>
      <c r="K112" s="4">
        <v>0.2</v>
      </c>
      <c r="L112" s="60">
        <v>40969</v>
      </c>
      <c r="M112" s="10">
        <f t="shared" si="3"/>
        <v>0.10810810810810811</v>
      </c>
      <c r="N112" s="59">
        <f t="shared" si="5"/>
        <v>0</v>
      </c>
      <c r="O112" s="7">
        <f t="shared" si="4"/>
        <v>0.84210526315789469</v>
      </c>
      <c r="P112" s="7"/>
      <c r="Q112" s="7"/>
    </row>
    <row r="113" spans="2:17" ht="15" thickBot="1">
      <c r="B113" s="5" t="s">
        <v>169</v>
      </c>
      <c r="C113" s="4">
        <v>143</v>
      </c>
      <c r="D113" s="2">
        <v>5</v>
      </c>
      <c r="E113" s="4">
        <v>3</v>
      </c>
      <c r="F113" s="4"/>
      <c r="G113" s="4">
        <v>27</v>
      </c>
      <c r="H113" s="4">
        <v>113</v>
      </c>
      <c r="I113" s="4">
        <v>18</v>
      </c>
      <c r="J113" s="4">
        <v>381</v>
      </c>
      <c r="K113" s="4">
        <v>8</v>
      </c>
      <c r="L113" s="60">
        <v>45689</v>
      </c>
      <c r="M113" s="10">
        <f t="shared" si="3"/>
        <v>0.14685314685314685</v>
      </c>
      <c r="N113" s="59">
        <f t="shared" si="5"/>
        <v>0.15929203539823009</v>
      </c>
      <c r="O113" s="7">
        <f t="shared" si="4"/>
        <v>0.1</v>
      </c>
      <c r="P113" s="7"/>
      <c r="Q113" s="7"/>
    </row>
    <row r="114" spans="2:17" ht="15" thickBot="1">
      <c r="B114" s="5" t="s">
        <v>21</v>
      </c>
      <c r="C114" s="4">
        <v>134</v>
      </c>
      <c r="D114" s="2">
        <v>1</v>
      </c>
      <c r="E114" s="4">
        <v>1</v>
      </c>
      <c r="F114" s="4"/>
      <c r="G114" s="4">
        <v>65</v>
      </c>
      <c r="H114" s="4">
        <v>68</v>
      </c>
      <c r="I114" s="4">
        <v>3</v>
      </c>
      <c r="J114" s="4">
        <v>306</v>
      </c>
      <c r="K114" s="4">
        <v>2</v>
      </c>
      <c r="L114" s="60">
        <v>42430</v>
      </c>
      <c r="M114" s="10">
        <f t="shared" si="3"/>
        <v>2.9850746268656716E-2</v>
      </c>
      <c r="N114" s="59">
        <f t="shared" si="5"/>
        <v>4.4117647058823532E-2</v>
      </c>
      <c r="O114" s="7">
        <f t="shared" si="4"/>
        <v>1.5151515151515152E-2</v>
      </c>
      <c r="P114" s="7"/>
      <c r="Q114" s="7"/>
    </row>
    <row r="115" spans="2:17" ht="15" thickBot="1">
      <c r="B115" s="5" t="s">
        <v>144</v>
      </c>
      <c r="C115" s="4">
        <v>132</v>
      </c>
      <c r="D115" s="2">
        <v>9</v>
      </c>
      <c r="E115" s="4">
        <v>9</v>
      </c>
      <c r="F115" s="3">
        <v>1</v>
      </c>
      <c r="G115" s="4">
        <v>1</v>
      </c>
      <c r="H115" s="4">
        <v>122</v>
      </c>
      <c r="I115" s="4">
        <v>3</v>
      </c>
      <c r="J115" s="4">
        <v>11</v>
      </c>
      <c r="K115" s="4">
        <v>0.8</v>
      </c>
      <c r="L115" s="60">
        <v>46023</v>
      </c>
      <c r="M115" s="10">
        <f t="shared" si="3"/>
        <v>9.0909090909090912E-2</v>
      </c>
      <c r="N115" s="59">
        <f t="shared" si="5"/>
        <v>2.4590163934426229E-2</v>
      </c>
      <c r="O115" s="7">
        <f t="shared" si="4"/>
        <v>0.9</v>
      </c>
      <c r="P115" s="7"/>
      <c r="Q115" s="7"/>
    </row>
    <row r="116" spans="2:17" ht="15" thickBot="1">
      <c r="B116" s="5" t="s">
        <v>170</v>
      </c>
      <c r="C116" s="4">
        <v>130</v>
      </c>
      <c r="D116" s="2">
        <v>2</v>
      </c>
      <c r="E116" s="4">
        <v>7</v>
      </c>
      <c r="F116" s="3">
        <v>1</v>
      </c>
      <c r="G116" s="4">
        <v>24</v>
      </c>
      <c r="H116" s="4">
        <v>99</v>
      </c>
      <c r="I116" s="4">
        <v>14</v>
      </c>
      <c r="J116" s="4">
        <v>325</v>
      </c>
      <c r="K116" s="4">
        <v>17</v>
      </c>
      <c r="L116" s="60">
        <v>39873</v>
      </c>
      <c r="M116" s="10">
        <f t="shared" si="3"/>
        <v>0.16153846153846155</v>
      </c>
      <c r="N116" s="59">
        <f t="shared" si="5"/>
        <v>0.14141414141414141</v>
      </c>
      <c r="O116" s="7">
        <f t="shared" si="4"/>
        <v>0.22580645161290322</v>
      </c>
      <c r="P116" s="7"/>
      <c r="Q116" s="7"/>
    </row>
    <row r="117" spans="2:17" ht="15" thickBot="1">
      <c r="B117" s="5" t="s">
        <v>53</v>
      </c>
      <c r="C117" s="4">
        <v>130</v>
      </c>
      <c r="D117" s="2">
        <v>14</v>
      </c>
      <c r="E117" s="4">
        <v>1</v>
      </c>
      <c r="F117" s="3">
        <v>1</v>
      </c>
      <c r="G117" s="4">
        <v>6</v>
      </c>
      <c r="H117" s="4">
        <v>123</v>
      </c>
      <c r="I117" s="4">
        <v>5</v>
      </c>
      <c r="J117" s="4">
        <v>20</v>
      </c>
      <c r="K117" s="4">
        <v>0.2</v>
      </c>
      <c r="L117" s="60">
        <v>42795</v>
      </c>
      <c r="M117" s="10">
        <f t="shared" si="3"/>
        <v>4.6153846153846156E-2</v>
      </c>
      <c r="N117" s="59">
        <f t="shared" si="5"/>
        <v>4.065040650406504E-2</v>
      </c>
      <c r="O117" s="7">
        <f t="shared" si="4"/>
        <v>0.14285714285714285</v>
      </c>
      <c r="P117" s="7"/>
      <c r="Q117" s="7"/>
    </row>
    <row r="118" spans="2:17" ht="15" thickBot="1">
      <c r="B118" s="5" t="s">
        <v>101</v>
      </c>
      <c r="C118" s="4">
        <v>128</v>
      </c>
      <c r="D118" s="2">
        <v>12</v>
      </c>
      <c r="E118" s="4">
        <v>2</v>
      </c>
      <c r="F118" s="3">
        <v>1</v>
      </c>
      <c r="G118" s="4">
        <v>10</v>
      </c>
      <c r="H118" s="4">
        <v>116</v>
      </c>
      <c r="I118" s="4">
        <v>3</v>
      </c>
      <c r="J118" s="4">
        <v>469</v>
      </c>
      <c r="K118" s="4">
        <v>7</v>
      </c>
      <c r="L118" s="60">
        <v>39873</v>
      </c>
      <c r="M118" s="10">
        <f t="shared" si="3"/>
        <v>3.90625E-2</v>
      </c>
      <c r="N118" s="59">
        <f t="shared" si="5"/>
        <v>2.5862068965517241E-2</v>
      </c>
      <c r="O118" s="7">
        <f t="shared" si="4"/>
        <v>0.16666666666666666</v>
      </c>
      <c r="P118" s="7"/>
      <c r="Q118" s="7"/>
    </row>
    <row r="119" spans="2:17" ht="15" thickBot="1">
      <c r="B119" s="5" t="s">
        <v>118</v>
      </c>
      <c r="C119" s="4">
        <v>122</v>
      </c>
      <c r="D119" s="2">
        <v>12</v>
      </c>
      <c r="E119" s="4">
        <v>4</v>
      </c>
      <c r="F119" s="3">
        <v>1</v>
      </c>
      <c r="G119" s="4">
        <v>4</v>
      </c>
      <c r="H119" s="4">
        <v>114</v>
      </c>
      <c r="I119" s="4">
        <v>2</v>
      </c>
      <c r="J119" s="4">
        <v>2</v>
      </c>
      <c r="K119" s="4">
        <v>7.0000000000000007E-2</v>
      </c>
      <c r="L119" s="60">
        <v>41334</v>
      </c>
      <c r="M119" s="10">
        <f t="shared" si="3"/>
        <v>4.9180327868852458E-2</v>
      </c>
      <c r="N119" s="59">
        <f t="shared" si="5"/>
        <v>1.7543859649122806E-2</v>
      </c>
      <c r="O119" s="7">
        <f t="shared" si="4"/>
        <v>0.5</v>
      </c>
      <c r="P119" s="7"/>
      <c r="Q119" s="7"/>
    </row>
    <row r="120" spans="2:17" ht="15" thickBot="1">
      <c r="B120" s="5" t="s">
        <v>110</v>
      </c>
      <c r="C120" s="4">
        <v>120</v>
      </c>
      <c r="D120" s="2">
        <v>22</v>
      </c>
      <c r="E120" s="4">
        <v>5</v>
      </c>
      <c r="F120" s="4"/>
      <c r="G120" s="4"/>
      <c r="H120" s="4">
        <v>115</v>
      </c>
      <c r="I120" s="4"/>
      <c r="J120" s="4">
        <v>5</v>
      </c>
      <c r="K120" s="4">
        <v>0.2</v>
      </c>
      <c r="L120" s="60">
        <v>40603</v>
      </c>
      <c r="M120" s="10">
        <f t="shared" si="3"/>
        <v>4.1666666666666664E-2</v>
      </c>
      <c r="N120" s="59">
        <f t="shared" si="5"/>
        <v>0</v>
      </c>
      <c r="O120" s="7">
        <f t="shared" si="4"/>
        <v>1</v>
      </c>
      <c r="P120" s="7"/>
      <c r="Q120" s="7"/>
    </row>
    <row r="121" spans="2:17" ht="15" thickBot="1">
      <c r="B121" s="5" t="s">
        <v>44</v>
      </c>
      <c r="C121" s="4">
        <v>114</v>
      </c>
      <c r="D121" s="2">
        <v>19</v>
      </c>
      <c r="E121" s="4">
        <v>1</v>
      </c>
      <c r="F121" s="4"/>
      <c r="G121" s="4"/>
      <c r="H121" s="4">
        <v>113</v>
      </c>
      <c r="I121" s="4"/>
      <c r="J121" s="1">
        <v>1341</v>
      </c>
      <c r="K121" s="4">
        <v>12</v>
      </c>
      <c r="L121" s="60">
        <v>41334</v>
      </c>
      <c r="M121" s="10">
        <f t="shared" si="3"/>
        <v>8.771929824561403E-3</v>
      </c>
      <c r="N121" s="59">
        <f t="shared" si="5"/>
        <v>0</v>
      </c>
      <c r="O121" s="7">
        <f t="shared" si="4"/>
        <v>1</v>
      </c>
      <c r="P121" s="7"/>
      <c r="Q121" s="7"/>
    </row>
    <row r="122" spans="2:17" ht="15" thickBot="1">
      <c r="B122" s="5" t="s">
        <v>85</v>
      </c>
      <c r="C122" s="4">
        <v>114</v>
      </c>
      <c r="D122" s="2">
        <v>4</v>
      </c>
      <c r="E122" s="4"/>
      <c r="F122" s="4"/>
      <c r="G122" s="4">
        <v>35</v>
      </c>
      <c r="H122" s="4">
        <v>79</v>
      </c>
      <c r="I122" s="4">
        <v>1</v>
      </c>
      <c r="J122" s="4">
        <v>7</v>
      </c>
      <c r="K122" s="4"/>
      <c r="L122" s="60">
        <v>37316</v>
      </c>
      <c r="M122" s="10">
        <f t="shared" si="3"/>
        <v>8.771929824561403E-3</v>
      </c>
      <c r="N122" s="59">
        <f t="shared" si="5"/>
        <v>1.2658227848101266E-2</v>
      </c>
      <c r="O122" s="7">
        <f t="shared" si="4"/>
        <v>0</v>
      </c>
      <c r="P122" s="7"/>
      <c r="Q122" s="7"/>
    </row>
    <row r="123" spans="2:17" ht="21.6" thickBot="1">
      <c r="B123" s="5" t="s">
        <v>108</v>
      </c>
      <c r="C123" s="4">
        <v>98</v>
      </c>
      <c r="D123" s="2">
        <v>4</v>
      </c>
      <c r="E123" s="4">
        <v>6</v>
      </c>
      <c r="F123" s="3">
        <v>1</v>
      </c>
      <c r="G123" s="4">
        <v>1</v>
      </c>
      <c r="H123" s="4">
        <v>91</v>
      </c>
      <c r="I123" s="4"/>
      <c r="J123" s="4">
        <v>70</v>
      </c>
      <c r="K123" s="4">
        <v>4</v>
      </c>
      <c r="L123" s="60">
        <v>37316</v>
      </c>
      <c r="M123" s="10">
        <f t="shared" si="3"/>
        <v>6.1224489795918366E-2</v>
      </c>
      <c r="N123" s="59">
        <f t="shared" si="5"/>
        <v>0</v>
      </c>
      <c r="O123" s="7">
        <f t="shared" si="4"/>
        <v>0.8571428571428571</v>
      </c>
      <c r="P123" s="7"/>
      <c r="Q123" s="7"/>
    </row>
    <row r="124" spans="2:17" ht="15" thickBot="1">
      <c r="B124" s="5" t="s">
        <v>26</v>
      </c>
      <c r="C124" s="4">
        <v>95</v>
      </c>
      <c r="D124" s="2">
        <v>7</v>
      </c>
      <c r="E124" s="4"/>
      <c r="F124" s="4"/>
      <c r="G124" s="4">
        <v>46</v>
      </c>
      <c r="H124" s="4">
        <v>49</v>
      </c>
      <c r="I124" s="4"/>
      <c r="J124" s="1">
        <v>2820</v>
      </c>
      <c r="K124" s="4"/>
      <c r="L124" s="60">
        <v>38777</v>
      </c>
      <c r="M124" s="10">
        <f t="shared" si="3"/>
        <v>0</v>
      </c>
      <c r="N124" s="59">
        <f t="shared" si="5"/>
        <v>0</v>
      </c>
      <c r="O124" s="7">
        <f t="shared" si="4"/>
        <v>0</v>
      </c>
      <c r="P124" s="7"/>
      <c r="Q124" s="7"/>
    </row>
    <row r="125" spans="2:17" ht="15" thickBot="1">
      <c r="B125" s="5" t="s">
        <v>114</v>
      </c>
      <c r="C125" s="4">
        <v>92</v>
      </c>
      <c r="D125" s="2">
        <v>15</v>
      </c>
      <c r="E125" s="4">
        <v>3</v>
      </c>
      <c r="F125" s="4"/>
      <c r="G125" s="4">
        <v>6</v>
      </c>
      <c r="H125" s="4">
        <v>83</v>
      </c>
      <c r="I125" s="4">
        <v>2</v>
      </c>
      <c r="J125" s="4">
        <v>13</v>
      </c>
      <c r="K125" s="4">
        <v>0.4</v>
      </c>
      <c r="L125" s="60">
        <v>43160</v>
      </c>
      <c r="M125" s="10">
        <f t="shared" si="3"/>
        <v>5.434782608695652E-2</v>
      </c>
      <c r="N125" s="59">
        <f t="shared" si="5"/>
        <v>2.4096385542168676E-2</v>
      </c>
      <c r="O125" s="7">
        <f t="shared" si="4"/>
        <v>0.33333333333333331</v>
      </c>
      <c r="P125" s="7"/>
      <c r="Q125" s="7"/>
    </row>
    <row r="126" spans="2:17" ht="15" thickBot="1">
      <c r="B126" s="5" t="s">
        <v>172</v>
      </c>
      <c r="C126" s="4">
        <v>89</v>
      </c>
      <c r="D126" s="2">
        <v>5</v>
      </c>
      <c r="E126" s="4"/>
      <c r="F126" s="4"/>
      <c r="G126" s="4"/>
      <c r="H126" s="4">
        <v>89</v>
      </c>
      <c r="I126" s="4"/>
      <c r="J126" s="4">
        <v>7</v>
      </c>
      <c r="K126" s="4"/>
      <c r="L126" s="60">
        <v>40969</v>
      </c>
      <c r="M126" s="10">
        <f t="shared" si="3"/>
        <v>0</v>
      </c>
      <c r="N126" s="59">
        <f t="shared" si="5"/>
        <v>0</v>
      </c>
      <c r="O126" s="7" t="e">
        <f t="shared" si="4"/>
        <v>#DIV/0!</v>
      </c>
      <c r="P126" s="7"/>
      <c r="Q126" s="7"/>
    </row>
    <row r="127" spans="2:17" ht="15" thickBot="1">
      <c r="B127" s="5" t="s">
        <v>36</v>
      </c>
      <c r="C127" s="4">
        <v>75</v>
      </c>
      <c r="D127" s="4"/>
      <c r="E127" s="4"/>
      <c r="F127" s="4"/>
      <c r="G127" s="4"/>
      <c r="H127" s="4">
        <v>75</v>
      </c>
      <c r="I127" s="4"/>
      <c r="J127" s="1">
        <v>1967</v>
      </c>
      <c r="K127" s="4"/>
      <c r="L127" s="60">
        <v>43525</v>
      </c>
      <c r="M127" s="10">
        <f t="shared" si="3"/>
        <v>0</v>
      </c>
      <c r="N127" s="59">
        <f t="shared" si="5"/>
        <v>0</v>
      </c>
      <c r="O127" s="7" t="e">
        <f t="shared" si="4"/>
        <v>#DIV/0!</v>
      </c>
      <c r="P127" s="7"/>
      <c r="Q127" s="7"/>
    </row>
    <row r="128" spans="2:17" ht="15" thickBot="1">
      <c r="B128" s="5" t="s">
        <v>171</v>
      </c>
      <c r="C128" s="4">
        <v>73</v>
      </c>
      <c r="D128" s="2">
        <v>21</v>
      </c>
      <c r="E128" s="4"/>
      <c r="F128" s="4"/>
      <c r="G128" s="4">
        <v>2</v>
      </c>
      <c r="H128" s="4">
        <v>71</v>
      </c>
      <c r="I128" s="4"/>
      <c r="J128" s="4">
        <v>6</v>
      </c>
      <c r="K128" s="4"/>
      <c r="L128" s="60">
        <v>40969</v>
      </c>
      <c r="M128" s="10">
        <f t="shared" si="3"/>
        <v>0</v>
      </c>
      <c r="N128" s="59">
        <f t="shared" si="5"/>
        <v>0</v>
      </c>
      <c r="O128" s="7">
        <f t="shared" si="4"/>
        <v>0</v>
      </c>
      <c r="P128" s="7"/>
      <c r="Q128" s="7"/>
    </row>
    <row r="129" spans="2:17" ht="15" thickBot="1">
      <c r="B129" s="5" t="s">
        <v>174</v>
      </c>
      <c r="C129" s="4">
        <v>70</v>
      </c>
      <c r="D129" s="2">
        <v>11</v>
      </c>
      <c r="E129" s="4"/>
      <c r="F129" s="4"/>
      <c r="G129" s="4"/>
      <c r="H129" s="4">
        <v>70</v>
      </c>
      <c r="I129" s="4">
        <v>6</v>
      </c>
      <c r="J129" s="4">
        <v>3</v>
      </c>
      <c r="K129" s="4"/>
      <c r="L129" s="60">
        <v>46419</v>
      </c>
      <c r="M129" s="10">
        <f t="shared" si="3"/>
        <v>8.5714285714285715E-2</v>
      </c>
      <c r="N129" s="59">
        <f t="shared" si="5"/>
        <v>8.5714285714285715E-2</v>
      </c>
      <c r="O129" s="7" t="e">
        <f t="shared" si="4"/>
        <v>#DIV/0!</v>
      </c>
      <c r="P129" s="7"/>
      <c r="Q129" s="7"/>
    </row>
    <row r="130" spans="2:17" ht="15" thickBot="1">
      <c r="B130" s="5" t="s">
        <v>173</v>
      </c>
      <c r="C130" s="4">
        <v>64</v>
      </c>
      <c r="D130" s="2">
        <v>4</v>
      </c>
      <c r="E130" s="4">
        <v>1</v>
      </c>
      <c r="F130" s="4"/>
      <c r="G130" s="4">
        <v>3</v>
      </c>
      <c r="H130" s="4">
        <v>60</v>
      </c>
      <c r="I130" s="4">
        <v>2</v>
      </c>
      <c r="J130" s="1">
        <v>1631</v>
      </c>
      <c r="K130" s="4">
        <v>25</v>
      </c>
      <c r="L130" s="60">
        <v>39142</v>
      </c>
      <c r="M130" s="10">
        <f t="shared" si="3"/>
        <v>4.6875E-2</v>
      </c>
      <c r="N130" s="59">
        <f t="shared" si="5"/>
        <v>3.3333333333333333E-2</v>
      </c>
      <c r="O130" s="7">
        <f t="shared" si="4"/>
        <v>0.25</v>
      </c>
      <c r="P130" s="7"/>
      <c r="Q130" s="7"/>
    </row>
    <row r="131" spans="2:17" ht="15" thickBot="1">
      <c r="B131" s="5" t="s">
        <v>50</v>
      </c>
      <c r="C131" s="4">
        <v>62</v>
      </c>
      <c r="D131" s="2">
        <v>2</v>
      </c>
      <c r="E131" s="4"/>
      <c r="F131" s="4"/>
      <c r="G131" s="4">
        <v>1</v>
      </c>
      <c r="H131" s="4">
        <v>61</v>
      </c>
      <c r="I131" s="4"/>
      <c r="J131" s="4">
        <v>581</v>
      </c>
      <c r="K131" s="4"/>
      <c r="L131" s="60">
        <v>38777</v>
      </c>
      <c r="M131" s="10">
        <f t="shared" si="3"/>
        <v>0</v>
      </c>
      <c r="N131" s="59">
        <f t="shared" si="5"/>
        <v>0</v>
      </c>
      <c r="O131" s="7">
        <f t="shared" si="4"/>
        <v>0</v>
      </c>
      <c r="P131" s="7"/>
      <c r="Q131" s="7"/>
    </row>
    <row r="132" spans="2:17" ht="15" thickBot="1">
      <c r="B132" s="5" t="s">
        <v>141</v>
      </c>
      <c r="C132" s="4">
        <v>61</v>
      </c>
      <c r="D132" s="2">
        <v>5</v>
      </c>
      <c r="E132" s="4">
        <v>6</v>
      </c>
      <c r="F132" s="4"/>
      <c r="G132" s="4">
        <v>26</v>
      </c>
      <c r="H132" s="4">
        <v>29</v>
      </c>
      <c r="I132" s="4">
        <v>1</v>
      </c>
      <c r="J132" s="4">
        <v>0.4</v>
      </c>
      <c r="K132" s="4">
        <v>0.04</v>
      </c>
      <c r="L132" s="60">
        <v>43891</v>
      </c>
      <c r="M132" s="10">
        <f t="shared" ref="M132:M195" si="6">(E132+I132)/C132</f>
        <v>0.11475409836065574</v>
      </c>
      <c r="N132" s="59">
        <f t="shared" si="5"/>
        <v>3.4482758620689655E-2</v>
      </c>
      <c r="O132" s="7">
        <f t="shared" ref="O132:O195" si="7">E132/(E132+G132)</f>
        <v>0.1875</v>
      </c>
      <c r="P132" s="7"/>
      <c r="Q132" s="7"/>
    </row>
    <row r="133" spans="2:17" ht="15" thickBot="1">
      <c r="B133" s="5" t="s">
        <v>175</v>
      </c>
      <c r="C133" s="4">
        <v>57</v>
      </c>
      <c r="D133" s="2">
        <v>6</v>
      </c>
      <c r="E133" s="4"/>
      <c r="F133" s="4"/>
      <c r="G133" s="4">
        <v>22</v>
      </c>
      <c r="H133" s="4">
        <v>35</v>
      </c>
      <c r="I133" s="4">
        <v>1</v>
      </c>
      <c r="J133" s="4">
        <v>191</v>
      </c>
      <c r="K133" s="4"/>
      <c r="L133" s="60">
        <v>44197</v>
      </c>
      <c r="M133" s="10">
        <f t="shared" si="6"/>
        <v>1.7543859649122806E-2</v>
      </c>
      <c r="N133" s="59">
        <f t="shared" si="5"/>
        <v>2.8571428571428571E-2</v>
      </c>
      <c r="O133" s="7">
        <f t="shared" si="7"/>
        <v>0</v>
      </c>
      <c r="P133" s="7"/>
      <c r="Q133" s="7"/>
    </row>
    <row r="134" spans="2:17" ht="15" thickBot="1">
      <c r="B134" s="5" t="s">
        <v>121</v>
      </c>
      <c r="C134" s="4">
        <v>53</v>
      </c>
      <c r="D134" s="2">
        <v>6</v>
      </c>
      <c r="E134" s="4">
        <v>3</v>
      </c>
      <c r="F134" s="4"/>
      <c r="G134" s="4">
        <v>7</v>
      </c>
      <c r="H134" s="4">
        <v>43</v>
      </c>
      <c r="I134" s="4"/>
      <c r="J134" s="4">
        <v>18</v>
      </c>
      <c r="K134" s="4">
        <v>1</v>
      </c>
      <c r="L134" s="60">
        <v>39873</v>
      </c>
      <c r="M134" s="10">
        <f t="shared" si="6"/>
        <v>5.6603773584905662E-2</v>
      </c>
      <c r="N134" s="59">
        <f t="shared" ref="N134:N197" si="8">I134/H134</f>
        <v>0</v>
      </c>
      <c r="O134" s="7">
        <f t="shared" si="7"/>
        <v>0.3</v>
      </c>
      <c r="P134" s="7"/>
      <c r="Q134" s="7"/>
    </row>
    <row r="135" spans="2:17" ht="15" thickBot="1">
      <c r="B135" s="5" t="s">
        <v>86</v>
      </c>
      <c r="C135" s="4">
        <v>51</v>
      </c>
      <c r="D135" s="2">
        <v>5</v>
      </c>
      <c r="E135" s="4"/>
      <c r="F135" s="4"/>
      <c r="G135" s="4"/>
      <c r="H135" s="4">
        <v>51</v>
      </c>
      <c r="I135" s="4"/>
      <c r="J135" s="4">
        <v>177</v>
      </c>
      <c r="K135" s="4"/>
      <c r="L135" s="60">
        <v>40969</v>
      </c>
      <c r="M135" s="10">
        <f t="shared" si="6"/>
        <v>0</v>
      </c>
      <c r="N135" s="59">
        <f t="shared" si="8"/>
        <v>0</v>
      </c>
      <c r="O135" s="7" t="e">
        <f t="shared" si="7"/>
        <v>#DIV/0!</v>
      </c>
      <c r="P135" s="7"/>
      <c r="Q135" s="7"/>
    </row>
    <row r="136" spans="2:17" ht="15" thickBot="1">
      <c r="B136" s="5" t="s">
        <v>128</v>
      </c>
      <c r="C136" s="4">
        <v>50</v>
      </c>
      <c r="D136" s="2">
        <v>3</v>
      </c>
      <c r="E136" s="4">
        <v>1</v>
      </c>
      <c r="F136" s="4"/>
      <c r="G136" s="4">
        <v>12</v>
      </c>
      <c r="H136" s="4">
        <v>37</v>
      </c>
      <c r="I136" s="4">
        <v>1</v>
      </c>
      <c r="J136" s="4">
        <v>3</v>
      </c>
      <c r="K136" s="4">
        <v>0.06</v>
      </c>
      <c r="L136" s="60">
        <v>40238</v>
      </c>
      <c r="M136" s="10">
        <f t="shared" si="6"/>
        <v>0.04</v>
      </c>
      <c r="N136" s="59">
        <f t="shared" si="8"/>
        <v>2.7027027027027029E-2</v>
      </c>
      <c r="O136" s="7">
        <f t="shared" si="7"/>
        <v>7.6923076923076927E-2</v>
      </c>
      <c r="P136" s="7"/>
      <c r="Q136" s="7"/>
    </row>
    <row r="137" spans="2:17" ht="15" thickBot="1">
      <c r="B137" s="5" t="s">
        <v>177</v>
      </c>
      <c r="C137" s="4">
        <v>49</v>
      </c>
      <c r="D137" s="2">
        <v>9</v>
      </c>
      <c r="E137" s="4"/>
      <c r="F137" s="4"/>
      <c r="G137" s="4">
        <v>8</v>
      </c>
      <c r="H137" s="4">
        <v>41</v>
      </c>
      <c r="I137" s="4"/>
      <c r="J137" s="4">
        <v>50</v>
      </c>
      <c r="K137" s="4"/>
      <c r="L137" s="60">
        <v>42795</v>
      </c>
      <c r="M137" s="10">
        <f t="shared" si="6"/>
        <v>0</v>
      </c>
      <c r="N137" s="59">
        <f t="shared" si="8"/>
        <v>0</v>
      </c>
      <c r="O137" s="7">
        <f t="shared" si="7"/>
        <v>0</v>
      </c>
      <c r="P137" s="7"/>
      <c r="Q137" s="7"/>
    </row>
    <row r="138" spans="2:17" ht="15" thickBot="1">
      <c r="B138" s="5" t="s">
        <v>112</v>
      </c>
      <c r="C138" s="4">
        <v>48</v>
      </c>
      <c r="D138" s="2">
        <v>3</v>
      </c>
      <c r="E138" s="4"/>
      <c r="F138" s="4"/>
      <c r="G138" s="4"/>
      <c r="H138" s="4">
        <v>48</v>
      </c>
      <c r="I138" s="4"/>
      <c r="J138" s="4">
        <v>1</v>
      </c>
      <c r="K138" s="4"/>
      <c r="L138" s="60">
        <v>43160</v>
      </c>
      <c r="M138" s="10">
        <f t="shared" si="6"/>
        <v>0</v>
      </c>
      <c r="N138" s="59">
        <f t="shared" si="8"/>
        <v>0</v>
      </c>
      <c r="O138" s="7" t="e">
        <f t="shared" si="7"/>
        <v>#DIV/0!</v>
      </c>
      <c r="P138" s="7"/>
      <c r="Q138" s="7"/>
    </row>
    <row r="139" spans="2:17" ht="15" thickBot="1">
      <c r="B139" s="5" t="s">
        <v>176</v>
      </c>
      <c r="C139" s="4">
        <v>46</v>
      </c>
      <c r="D139" s="2">
        <v>5</v>
      </c>
      <c r="E139" s="4">
        <v>3</v>
      </c>
      <c r="F139" s="3">
        <v>1</v>
      </c>
      <c r="G139" s="4"/>
      <c r="H139" s="4">
        <v>43</v>
      </c>
      <c r="I139" s="4">
        <v>4</v>
      </c>
      <c r="J139" s="4">
        <v>7</v>
      </c>
      <c r="K139" s="4">
        <v>0.5</v>
      </c>
      <c r="L139" s="60">
        <v>38412</v>
      </c>
      <c r="M139" s="10">
        <f t="shared" si="6"/>
        <v>0.15217391304347827</v>
      </c>
      <c r="N139" s="59">
        <f t="shared" si="8"/>
        <v>9.3023255813953487E-2</v>
      </c>
      <c r="O139" s="7">
        <f t="shared" si="7"/>
        <v>1</v>
      </c>
      <c r="P139" s="7"/>
      <c r="Q139" s="7"/>
    </row>
    <row r="140" spans="2:17" ht="15" thickBot="1">
      <c r="B140" s="5" t="s">
        <v>181</v>
      </c>
      <c r="C140" s="4">
        <v>42</v>
      </c>
      <c r="D140" s="2">
        <v>1</v>
      </c>
      <c r="E140" s="4"/>
      <c r="F140" s="4"/>
      <c r="G140" s="4">
        <v>10</v>
      </c>
      <c r="H140" s="4">
        <v>32</v>
      </c>
      <c r="I140" s="4"/>
      <c r="J140" s="4">
        <v>65</v>
      </c>
      <c r="K140" s="4"/>
      <c r="L140" s="60">
        <v>42430</v>
      </c>
      <c r="M140" s="10">
        <f t="shared" si="6"/>
        <v>0</v>
      </c>
      <c r="N140" s="59">
        <f t="shared" si="8"/>
        <v>0</v>
      </c>
      <c r="O140" s="7">
        <f t="shared" si="7"/>
        <v>0</v>
      </c>
      <c r="P140" s="7"/>
      <c r="Q140" s="7"/>
    </row>
    <row r="141" spans="2:17" ht="15" thickBot="1">
      <c r="B141" s="5" t="s">
        <v>180</v>
      </c>
      <c r="C141" s="4">
        <v>40</v>
      </c>
      <c r="D141" s="2">
        <v>1</v>
      </c>
      <c r="E141" s="4">
        <v>3</v>
      </c>
      <c r="F141" s="3">
        <v>1</v>
      </c>
      <c r="G141" s="4">
        <v>17</v>
      </c>
      <c r="H141" s="4">
        <v>20</v>
      </c>
      <c r="I141" s="4"/>
      <c r="J141" s="4">
        <v>5</v>
      </c>
      <c r="K141" s="4">
        <v>0.4</v>
      </c>
      <c r="L141" s="60">
        <v>43160</v>
      </c>
      <c r="M141" s="10">
        <f t="shared" si="6"/>
        <v>7.4999999999999997E-2</v>
      </c>
      <c r="N141" s="59">
        <f t="shared" si="8"/>
        <v>0</v>
      </c>
      <c r="O141" s="7">
        <f t="shared" si="7"/>
        <v>0.15</v>
      </c>
      <c r="P141" s="7"/>
      <c r="Q141" s="7"/>
    </row>
    <row r="142" spans="2:17" ht="15" thickBot="1">
      <c r="B142" s="5" t="s">
        <v>179</v>
      </c>
      <c r="C142" s="4">
        <v>39</v>
      </c>
      <c r="D142" s="2">
        <v>3</v>
      </c>
      <c r="E142" s="4">
        <v>3</v>
      </c>
      <c r="F142" s="4"/>
      <c r="G142" s="4"/>
      <c r="H142" s="4">
        <v>36</v>
      </c>
      <c r="I142" s="4"/>
      <c r="J142" s="4">
        <v>2</v>
      </c>
      <c r="K142" s="4">
        <v>0.1</v>
      </c>
      <c r="L142" s="60">
        <v>42795</v>
      </c>
      <c r="M142" s="10">
        <f t="shared" si="6"/>
        <v>7.6923076923076927E-2</v>
      </c>
      <c r="N142" s="59">
        <f t="shared" si="8"/>
        <v>0</v>
      </c>
      <c r="O142" s="7">
        <f t="shared" si="7"/>
        <v>1</v>
      </c>
      <c r="P142" s="7"/>
      <c r="Q142" s="7"/>
    </row>
    <row r="143" spans="2:17" ht="15" thickBot="1">
      <c r="B143" s="5" t="s">
        <v>136</v>
      </c>
      <c r="C143" s="4">
        <v>39</v>
      </c>
      <c r="D143" s="4"/>
      <c r="E143" s="4">
        <v>1</v>
      </c>
      <c r="F143" s="4"/>
      <c r="G143" s="4">
        <v>2</v>
      </c>
      <c r="H143" s="4">
        <v>36</v>
      </c>
      <c r="I143" s="4"/>
      <c r="J143" s="4">
        <v>2</v>
      </c>
      <c r="K143" s="4">
        <v>0.05</v>
      </c>
      <c r="L143" s="60">
        <v>42795</v>
      </c>
      <c r="M143" s="10">
        <f t="shared" si="6"/>
        <v>2.564102564102564E-2</v>
      </c>
      <c r="N143" s="59">
        <f t="shared" si="8"/>
        <v>0</v>
      </c>
      <c r="O143" s="7">
        <f t="shared" si="7"/>
        <v>0.33333333333333331</v>
      </c>
      <c r="P143" s="7"/>
      <c r="Q143" s="7"/>
    </row>
    <row r="144" spans="2:17" ht="15" thickBot="1">
      <c r="B144" s="5" t="s">
        <v>71</v>
      </c>
      <c r="C144" s="4">
        <v>39</v>
      </c>
      <c r="D144" s="2">
        <v>2</v>
      </c>
      <c r="E144" s="4"/>
      <c r="F144" s="4"/>
      <c r="G144" s="4"/>
      <c r="H144" s="4">
        <v>39</v>
      </c>
      <c r="I144" s="4">
        <v>1</v>
      </c>
      <c r="J144" s="4">
        <v>139</v>
      </c>
      <c r="K144" s="4"/>
      <c r="L144" s="60">
        <v>45352</v>
      </c>
      <c r="M144" s="10">
        <f t="shared" si="6"/>
        <v>2.564102564102564E-2</v>
      </c>
      <c r="N144" s="59">
        <f t="shared" si="8"/>
        <v>2.564102564102564E-2</v>
      </c>
      <c r="O144" s="7" t="e">
        <f t="shared" si="7"/>
        <v>#DIV/0!</v>
      </c>
      <c r="P144" s="7"/>
      <c r="Q144" s="7"/>
    </row>
    <row r="145" spans="2:17" ht="15" thickBot="1">
      <c r="B145" s="5" t="s">
        <v>66</v>
      </c>
      <c r="C145" s="4">
        <v>35</v>
      </c>
      <c r="D145" s="4"/>
      <c r="E145" s="4"/>
      <c r="F145" s="4"/>
      <c r="G145" s="4">
        <v>14</v>
      </c>
      <c r="H145" s="4">
        <v>21</v>
      </c>
      <c r="I145" s="4"/>
      <c r="J145" s="4">
        <v>562</v>
      </c>
      <c r="K145" s="4"/>
      <c r="L145" s="60">
        <v>40969</v>
      </c>
      <c r="M145" s="10">
        <f t="shared" si="6"/>
        <v>0</v>
      </c>
      <c r="N145" s="59">
        <f t="shared" si="8"/>
        <v>0</v>
      </c>
      <c r="O145" s="7">
        <f t="shared" si="7"/>
        <v>0</v>
      </c>
      <c r="P145" s="7"/>
      <c r="Q145" s="7"/>
    </row>
    <row r="146" spans="2:17" ht="15" thickBot="1">
      <c r="B146" s="5" t="s">
        <v>133</v>
      </c>
      <c r="C146" s="4">
        <v>35</v>
      </c>
      <c r="D146" s="2">
        <v>6</v>
      </c>
      <c r="E146" s="4"/>
      <c r="F146" s="4"/>
      <c r="G146" s="4">
        <v>3</v>
      </c>
      <c r="H146" s="4">
        <v>32</v>
      </c>
      <c r="I146" s="4">
        <v>2</v>
      </c>
      <c r="J146" s="4">
        <v>0.3</v>
      </c>
      <c r="K146" s="4"/>
      <c r="L146" s="60">
        <v>40969</v>
      </c>
      <c r="M146" s="10">
        <f t="shared" si="6"/>
        <v>5.7142857142857141E-2</v>
      </c>
      <c r="N146" s="59">
        <f t="shared" si="8"/>
        <v>6.25E-2</v>
      </c>
      <c r="O146" s="7">
        <f t="shared" si="7"/>
        <v>0</v>
      </c>
      <c r="P146" s="7"/>
      <c r="Q146" s="7"/>
    </row>
    <row r="147" spans="2:17" ht="15" thickBot="1">
      <c r="B147" s="5" t="s">
        <v>63</v>
      </c>
      <c r="C147" s="4">
        <v>29</v>
      </c>
      <c r="D147" s="2">
        <v>1</v>
      </c>
      <c r="E147" s="4">
        <v>1</v>
      </c>
      <c r="F147" s="4"/>
      <c r="G147" s="4">
        <v>1</v>
      </c>
      <c r="H147" s="4">
        <v>27</v>
      </c>
      <c r="I147" s="4"/>
      <c r="J147" s="4">
        <v>441</v>
      </c>
      <c r="K147" s="4">
        <v>15</v>
      </c>
      <c r="L147" s="60">
        <v>42064</v>
      </c>
      <c r="M147" s="10">
        <f t="shared" si="6"/>
        <v>3.4482758620689655E-2</v>
      </c>
      <c r="N147" s="59">
        <f t="shared" si="8"/>
        <v>0</v>
      </c>
      <c r="O147" s="7">
        <f t="shared" si="7"/>
        <v>0.5</v>
      </c>
      <c r="P147" s="7"/>
      <c r="Q147" s="7"/>
    </row>
    <row r="148" spans="2:17" ht="15" thickBot="1">
      <c r="B148" s="5" t="s">
        <v>183</v>
      </c>
      <c r="C148" s="4">
        <v>24</v>
      </c>
      <c r="D148" s="4"/>
      <c r="E148" s="4">
        <v>3</v>
      </c>
      <c r="F148" s="3">
        <v>2</v>
      </c>
      <c r="G148" s="4"/>
      <c r="H148" s="4">
        <v>21</v>
      </c>
      <c r="I148" s="4">
        <v>1</v>
      </c>
      <c r="J148" s="4">
        <v>61</v>
      </c>
      <c r="K148" s="4">
        <v>8</v>
      </c>
      <c r="L148" s="60">
        <v>41699</v>
      </c>
      <c r="M148" s="10">
        <f t="shared" si="6"/>
        <v>0.16666666666666666</v>
      </c>
      <c r="N148" s="59">
        <f t="shared" si="8"/>
        <v>4.7619047619047616E-2</v>
      </c>
      <c r="O148" s="7">
        <f t="shared" si="7"/>
        <v>1</v>
      </c>
      <c r="P148" s="7"/>
      <c r="Q148" s="7"/>
    </row>
    <row r="149" spans="2:17" ht="15" thickBot="1">
      <c r="B149" s="5" t="s">
        <v>138</v>
      </c>
      <c r="C149" s="4">
        <v>23</v>
      </c>
      <c r="D149" s="2">
        <v>4</v>
      </c>
      <c r="E149" s="4">
        <v>4</v>
      </c>
      <c r="F149" s="4"/>
      <c r="G149" s="4"/>
      <c r="H149" s="4">
        <v>19</v>
      </c>
      <c r="I149" s="4"/>
      <c r="J149" s="4">
        <v>29</v>
      </c>
      <c r="K149" s="4">
        <v>5</v>
      </c>
      <c r="L149" s="60">
        <v>38777</v>
      </c>
      <c r="M149" s="10">
        <f t="shared" si="6"/>
        <v>0.17391304347826086</v>
      </c>
      <c r="N149" s="59">
        <f t="shared" si="8"/>
        <v>0</v>
      </c>
      <c r="O149" s="7">
        <f t="shared" si="7"/>
        <v>1</v>
      </c>
      <c r="P149" s="7"/>
      <c r="Q149" s="7"/>
    </row>
    <row r="150" spans="2:17" ht="15" thickBot="1">
      <c r="B150" s="5" t="s">
        <v>100</v>
      </c>
      <c r="C150" s="4">
        <v>23</v>
      </c>
      <c r="D150" s="2">
        <v>5</v>
      </c>
      <c r="E150" s="4">
        <v>4</v>
      </c>
      <c r="F150" s="3">
        <v>3</v>
      </c>
      <c r="G150" s="4">
        <v>6</v>
      </c>
      <c r="H150" s="4">
        <v>13</v>
      </c>
      <c r="I150" s="4"/>
      <c r="J150" s="4">
        <v>536</v>
      </c>
      <c r="K150" s="4">
        <v>93</v>
      </c>
      <c r="L150" s="60">
        <v>40969</v>
      </c>
      <c r="M150" s="10">
        <f t="shared" si="6"/>
        <v>0.17391304347826086</v>
      </c>
      <c r="N150" s="59">
        <f t="shared" si="8"/>
        <v>0</v>
      </c>
      <c r="O150" s="7">
        <f t="shared" si="7"/>
        <v>0.4</v>
      </c>
      <c r="P150" s="7"/>
      <c r="Q150" s="7"/>
    </row>
    <row r="151" spans="2:17" ht="15" thickBot="1">
      <c r="B151" s="5" t="s">
        <v>178</v>
      </c>
      <c r="C151" s="4">
        <v>22</v>
      </c>
      <c r="D151" s="4"/>
      <c r="E151" s="4">
        <v>2</v>
      </c>
      <c r="F151" s="4"/>
      <c r="G151" s="4">
        <v>2</v>
      </c>
      <c r="H151" s="4">
        <v>18</v>
      </c>
      <c r="I151" s="4"/>
      <c r="J151" s="4">
        <v>4</v>
      </c>
      <c r="K151" s="4">
        <v>0.4</v>
      </c>
      <c r="L151" s="60">
        <v>42795</v>
      </c>
      <c r="M151" s="10">
        <f t="shared" si="6"/>
        <v>9.0909090909090912E-2</v>
      </c>
      <c r="N151" s="59">
        <f t="shared" si="8"/>
        <v>0</v>
      </c>
      <c r="O151" s="7">
        <f t="shared" si="7"/>
        <v>0.5</v>
      </c>
      <c r="P151" s="7"/>
      <c r="Q151" s="7"/>
    </row>
    <row r="152" spans="2:17" ht="15" thickBot="1">
      <c r="B152" s="5" t="s">
        <v>182</v>
      </c>
      <c r="C152" s="4">
        <v>22</v>
      </c>
      <c r="D152" s="4"/>
      <c r="E152" s="4">
        <v>1</v>
      </c>
      <c r="F152" s="4"/>
      <c r="G152" s="4">
        <v>2</v>
      </c>
      <c r="H152" s="4">
        <v>19</v>
      </c>
      <c r="I152" s="4"/>
      <c r="J152" s="4">
        <v>569</v>
      </c>
      <c r="K152" s="4">
        <v>26</v>
      </c>
      <c r="L152" s="60">
        <v>44621</v>
      </c>
      <c r="M152" s="10">
        <f t="shared" si="6"/>
        <v>4.5454545454545456E-2</v>
      </c>
      <c r="N152" s="59">
        <f t="shared" si="8"/>
        <v>0</v>
      </c>
      <c r="O152" s="7">
        <f t="shared" si="7"/>
        <v>0.33333333333333331</v>
      </c>
      <c r="P152" s="7"/>
      <c r="Q152" s="7"/>
    </row>
    <row r="153" spans="2:17" ht="15" thickBot="1">
      <c r="B153" s="5" t="s">
        <v>184</v>
      </c>
      <c r="C153" s="4">
        <v>22</v>
      </c>
      <c r="D153" s="4"/>
      <c r="E153" s="4"/>
      <c r="F153" s="4"/>
      <c r="G153" s="4"/>
      <c r="H153" s="4">
        <v>22</v>
      </c>
      <c r="I153" s="4"/>
      <c r="J153" s="4">
        <v>6</v>
      </c>
      <c r="K153" s="4"/>
      <c r="L153" s="60">
        <v>47150</v>
      </c>
      <c r="M153" s="10">
        <f t="shared" si="6"/>
        <v>0</v>
      </c>
      <c r="N153" s="59">
        <f t="shared" si="8"/>
        <v>0</v>
      </c>
      <c r="O153" s="7" t="e">
        <f t="shared" si="7"/>
        <v>#DIV/0!</v>
      </c>
      <c r="P153" s="7"/>
      <c r="Q153" s="7"/>
    </row>
    <row r="154" spans="2:17" ht="15" thickBot="1">
      <c r="B154" s="5" t="s">
        <v>187</v>
      </c>
      <c r="C154" s="4">
        <v>21</v>
      </c>
      <c r="D154" s="4"/>
      <c r="E154" s="4">
        <v>1</v>
      </c>
      <c r="F154" s="4"/>
      <c r="G154" s="4">
        <v>1</v>
      </c>
      <c r="H154" s="4">
        <v>19</v>
      </c>
      <c r="I154" s="4"/>
      <c r="J154" s="4">
        <v>9</v>
      </c>
      <c r="K154" s="4">
        <v>0.4</v>
      </c>
      <c r="L154" s="60">
        <v>41334</v>
      </c>
      <c r="M154" s="10">
        <f t="shared" si="6"/>
        <v>4.7619047619047616E-2</v>
      </c>
      <c r="N154" s="59">
        <f t="shared" si="8"/>
        <v>0</v>
      </c>
      <c r="O154" s="7">
        <f t="shared" si="7"/>
        <v>0.5</v>
      </c>
      <c r="P154" s="7"/>
      <c r="Q154" s="7"/>
    </row>
    <row r="155" spans="2:17" ht="15" thickBot="1">
      <c r="B155" s="5" t="s">
        <v>188</v>
      </c>
      <c r="C155" s="4">
        <v>20</v>
      </c>
      <c r="D155" s="4"/>
      <c r="E155" s="4">
        <v>1</v>
      </c>
      <c r="F155" s="4"/>
      <c r="G155" s="4"/>
      <c r="H155" s="4">
        <v>19</v>
      </c>
      <c r="I155" s="4"/>
      <c r="J155" s="4">
        <v>0.4</v>
      </c>
      <c r="K155" s="4">
        <v>0.02</v>
      </c>
      <c r="L155" s="60">
        <v>43891</v>
      </c>
      <c r="M155" s="10">
        <f t="shared" si="6"/>
        <v>0.05</v>
      </c>
      <c r="N155" s="59">
        <f t="shared" si="8"/>
        <v>0</v>
      </c>
      <c r="O155" s="7">
        <f t="shared" si="7"/>
        <v>1</v>
      </c>
      <c r="P155" s="7"/>
      <c r="Q155" s="7"/>
    </row>
    <row r="156" spans="2:17" ht="15" thickBot="1">
      <c r="B156" s="5" t="s">
        <v>185</v>
      </c>
      <c r="C156" s="4">
        <v>20</v>
      </c>
      <c r="D156" s="4"/>
      <c r="E156" s="4">
        <v>1</v>
      </c>
      <c r="F156" s="4"/>
      <c r="G156" s="4">
        <v>3</v>
      </c>
      <c r="H156" s="4">
        <v>16</v>
      </c>
      <c r="I156" s="4"/>
      <c r="J156" s="4">
        <v>0.3</v>
      </c>
      <c r="K156" s="4">
        <v>0.02</v>
      </c>
      <c r="L156" s="60">
        <v>43525</v>
      </c>
      <c r="M156" s="10">
        <f t="shared" si="6"/>
        <v>0.05</v>
      </c>
      <c r="N156" s="59">
        <f t="shared" si="8"/>
        <v>0</v>
      </c>
      <c r="O156" s="7">
        <f t="shared" si="7"/>
        <v>0.25</v>
      </c>
      <c r="P156" s="7"/>
      <c r="Q156" s="7"/>
    </row>
    <row r="157" spans="2:17" ht="15" thickBot="1">
      <c r="B157" s="5" t="s">
        <v>190</v>
      </c>
      <c r="C157" s="4">
        <v>19</v>
      </c>
      <c r="D157" s="4"/>
      <c r="E157" s="4"/>
      <c r="F157" s="4"/>
      <c r="G157" s="4">
        <v>13</v>
      </c>
      <c r="H157" s="4">
        <v>6</v>
      </c>
      <c r="I157" s="4"/>
      <c r="J157" s="4">
        <v>35</v>
      </c>
      <c r="K157" s="4"/>
      <c r="L157" s="60">
        <v>40969</v>
      </c>
      <c r="M157" s="10">
        <f t="shared" si="6"/>
        <v>0</v>
      </c>
      <c r="N157" s="59">
        <f t="shared" si="8"/>
        <v>0</v>
      </c>
      <c r="O157" s="7">
        <f t="shared" si="7"/>
        <v>0</v>
      </c>
      <c r="P157" s="7"/>
      <c r="Q157" s="7"/>
    </row>
    <row r="158" spans="2:17" ht="15" thickBot="1">
      <c r="B158" s="5" t="s">
        <v>142</v>
      </c>
      <c r="C158" s="4">
        <v>18</v>
      </c>
      <c r="D158" s="2">
        <v>2</v>
      </c>
      <c r="E158" s="4"/>
      <c r="F158" s="4"/>
      <c r="G158" s="4">
        <v>1</v>
      </c>
      <c r="H158" s="4">
        <v>17</v>
      </c>
      <c r="I158" s="4"/>
      <c r="J158" s="4">
        <v>2</v>
      </c>
      <c r="K158" s="4"/>
      <c r="L158" s="60">
        <v>41699</v>
      </c>
      <c r="M158" s="10">
        <f t="shared" si="6"/>
        <v>0</v>
      </c>
      <c r="N158" s="59">
        <f t="shared" si="8"/>
        <v>0</v>
      </c>
      <c r="O158" s="7">
        <f t="shared" si="7"/>
        <v>0</v>
      </c>
      <c r="P158" s="7"/>
      <c r="Q158" s="7"/>
    </row>
    <row r="159" spans="2:17" ht="15" thickBot="1">
      <c r="B159" s="5" t="s">
        <v>23</v>
      </c>
      <c r="C159" s="4">
        <v>18</v>
      </c>
      <c r="D159" s="4"/>
      <c r="E159" s="4"/>
      <c r="F159" s="4"/>
      <c r="G159" s="4">
        <v>1</v>
      </c>
      <c r="H159" s="4">
        <v>17</v>
      </c>
      <c r="I159" s="4"/>
      <c r="J159" s="4">
        <v>63</v>
      </c>
      <c r="K159" s="4"/>
      <c r="L159" s="60">
        <v>40969</v>
      </c>
      <c r="M159" s="10">
        <f t="shared" si="6"/>
        <v>0</v>
      </c>
      <c r="N159" s="59">
        <f t="shared" si="8"/>
        <v>0</v>
      </c>
      <c r="O159" s="7">
        <f t="shared" si="7"/>
        <v>0</v>
      </c>
      <c r="P159" s="7"/>
      <c r="Q159" s="7"/>
    </row>
    <row r="160" spans="2:17" ht="15" thickBot="1">
      <c r="B160" s="5" t="s">
        <v>132</v>
      </c>
      <c r="C160" s="4">
        <v>17</v>
      </c>
      <c r="D160" s="2">
        <v>6</v>
      </c>
      <c r="E160" s="4">
        <v>1</v>
      </c>
      <c r="F160" s="4"/>
      <c r="G160" s="4"/>
      <c r="H160" s="4">
        <v>16</v>
      </c>
      <c r="I160" s="4"/>
      <c r="J160" s="4">
        <v>2</v>
      </c>
      <c r="K160" s="4">
        <v>0.1</v>
      </c>
      <c r="L160" s="60">
        <v>40603</v>
      </c>
      <c r="M160" s="10">
        <f t="shared" si="6"/>
        <v>5.8823529411764705E-2</v>
      </c>
      <c r="N160" s="59">
        <f t="shared" si="8"/>
        <v>0</v>
      </c>
      <c r="O160" s="7">
        <f t="shared" si="7"/>
        <v>1</v>
      </c>
      <c r="P160" s="7"/>
      <c r="Q160" s="7"/>
    </row>
    <row r="161" spans="2:17" ht="15" thickBot="1">
      <c r="B161" s="5" t="s">
        <v>189</v>
      </c>
      <c r="C161" s="4">
        <v>16</v>
      </c>
      <c r="D161" s="4"/>
      <c r="E161" s="4">
        <v>2</v>
      </c>
      <c r="F161" s="4"/>
      <c r="G161" s="4"/>
      <c r="H161" s="4">
        <v>14</v>
      </c>
      <c r="I161" s="4"/>
      <c r="J161" s="4">
        <v>0.9</v>
      </c>
      <c r="K161" s="4">
        <v>0.1</v>
      </c>
      <c r="L161" s="60">
        <v>44256</v>
      </c>
      <c r="M161" s="10">
        <f t="shared" si="6"/>
        <v>0.125</v>
      </c>
      <c r="N161" s="59">
        <f t="shared" si="8"/>
        <v>0</v>
      </c>
      <c r="O161" s="7">
        <f t="shared" si="7"/>
        <v>1</v>
      </c>
      <c r="P161" s="7"/>
      <c r="Q161" s="7"/>
    </row>
    <row r="162" spans="2:17" ht="15" thickBot="1">
      <c r="B162" s="5" t="s">
        <v>186</v>
      </c>
      <c r="C162" s="4">
        <v>16</v>
      </c>
      <c r="D162" s="2">
        <v>3</v>
      </c>
      <c r="E162" s="4"/>
      <c r="F162" s="4"/>
      <c r="G162" s="4">
        <v>2</v>
      </c>
      <c r="H162" s="4">
        <v>14</v>
      </c>
      <c r="I162" s="4"/>
      <c r="J162" s="4">
        <v>1</v>
      </c>
      <c r="K162" s="4"/>
      <c r="L162" s="60">
        <v>39873</v>
      </c>
      <c r="M162" s="10">
        <f t="shared" si="6"/>
        <v>0</v>
      </c>
      <c r="N162" s="59">
        <f t="shared" si="8"/>
        <v>0</v>
      </c>
      <c r="O162" s="7">
        <f t="shared" si="7"/>
        <v>0</v>
      </c>
      <c r="P162" s="7"/>
      <c r="Q162" s="7"/>
    </row>
    <row r="163" spans="2:17" ht="15" thickBot="1">
      <c r="B163" s="5" t="s">
        <v>192</v>
      </c>
      <c r="C163" s="4">
        <v>16</v>
      </c>
      <c r="D163" s="2">
        <v>1</v>
      </c>
      <c r="E163" s="4"/>
      <c r="F163" s="4"/>
      <c r="G163" s="4">
        <v>1</v>
      </c>
      <c r="H163" s="4">
        <v>15</v>
      </c>
      <c r="I163" s="4"/>
      <c r="J163" s="4">
        <v>11</v>
      </c>
      <c r="K163" s="4"/>
      <c r="L163" s="60">
        <v>40969</v>
      </c>
      <c r="M163" s="10">
        <f t="shared" si="6"/>
        <v>0</v>
      </c>
      <c r="N163" s="59">
        <f t="shared" si="8"/>
        <v>0</v>
      </c>
      <c r="O163" s="7">
        <f t="shared" si="7"/>
        <v>0</v>
      </c>
      <c r="P163" s="7"/>
      <c r="Q163" s="7"/>
    </row>
    <row r="164" spans="2:17" ht="21.6" thickBot="1">
      <c r="B164" s="5" t="s">
        <v>125</v>
      </c>
      <c r="C164" s="4">
        <v>15</v>
      </c>
      <c r="D164" s="2">
        <v>6</v>
      </c>
      <c r="E164" s="4"/>
      <c r="F164" s="4"/>
      <c r="G164" s="4"/>
      <c r="H164" s="4">
        <v>15</v>
      </c>
      <c r="I164" s="4">
        <v>1</v>
      </c>
      <c r="J164" s="4">
        <v>153</v>
      </c>
      <c r="K164" s="4"/>
      <c r="L164" s="60">
        <v>41334</v>
      </c>
      <c r="M164" s="10">
        <f t="shared" si="6"/>
        <v>6.6666666666666666E-2</v>
      </c>
      <c r="N164" s="59">
        <f t="shared" si="8"/>
        <v>6.6666666666666666E-2</v>
      </c>
      <c r="O164" s="7" t="e">
        <f t="shared" si="7"/>
        <v>#DIV/0!</v>
      </c>
      <c r="P164" s="7"/>
      <c r="Q164" s="7"/>
    </row>
    <row r="165" spans="2:17" ht="15" thickBot="1">
      <c r="B165" s="5" t="s">
        <v>191</v>
      </c>
      <c r="C165" s="4">
        <v>15</v>
      </c>
      <c r="D165" s="2">
        <v>6</v>
      </c>
      <c r="E165" s="4"/>
      <c r="F165" s="4"/>
      <c r="G165" s="4"/>
      <c r="H165" s="4">
        <v>15</v>
      </c>
      <c r="I165" s="4"/>
      <c r="J165" s="4">
        <v>8</v>
      </c>
      <c r="K165" s="4"/>
      <c r="L165" s="60">
        <v>44256</v>
      </c>
      <c r="M165" s="10">
        <f t="shared" si="6"/>
        <v>0</v>
      </c>
      <c r="N165" s="59">
        <f t="shared" si="8"/>
        <v>0</v>
      </c>
      <c r="O165" s="7" t="e">
        <f t="shared" si="7"/>
        <v>#DIV/0!</v>
      </c>
      <c r="P165" s="7"/>
      <c r="Q165" s="7"/>
    </row>
    <row r="166" spans="2:17" ht="15" thickBot="1">
      <c r="B166" s="5" t="s">
        <v>60</v>
      </c>
      <c r="C166" s="4">
        <v>14</v>
      </c>
      <c r="D166" s="2">
        <v>2</v>
      </c>
      <c r="E166" s="4"/>
      <c r="F166" s="4"/>
      <c r="G166" s="4"/>
      <c r="H166" s="4">
        <v>14</v>
      </c>
      <c r="I166" s="4"/>
      <c r="J166" s="4">
        <v>194</v>
      </c>
      <c r="K166" s="4"/>
      <c r="L166" s="60">
        <v>42064</v>
      </c>
      <c r="M166" s="10">
        <f t="shared" si="6"/>
        <v>0</v>
      </c>
      <c r="N166" s="59">
        <f t="shared" si="8"/>
        <v>0</v>
      </c>
      <c r="O166" s="7" t="e">
        <f t="shared" si="7"/>
        <v>#DIV/0!</v>
      </c>
      <c r="P166" s="7"/>
      <c r="Q166" s="7"/>
    </row>
    <row r="167" spans="2:17" ht="15" thickBot="1">
      <c r="B167" s="5" t="s">
        <v>194</v>
      </c>
      <c r="C167" s="4">
        <v>14</v>
      </c>
      <c r="D167" s="4"/>
      <c r="E167" s="4"/>
      <c r="F167" s="4"/>
      <c r="G167" s="4">
        <v>2</v>
      </c>
      <c r="H167" s="4">
        <v>12</v>
      </c>
      <c r="I167" s="4"/>
      <c r="J167" s="4">
        <v>4</v>
      </c>
      <c r="K167" s="4"/>
      <c r="L167" s="60">
        <v>44986</v>
      </c>
      <c r="M167" s="10">
        <f t="shared" si="6"/>
        <v>0</v>
      </c>
      <c r="N167" s="59">
        <f t="shared" si="8"/>
        <v>0</v>
      </c>
      <c r="O167" s="7">
        <f t="shared" si="7"/>
        <v>0</v>
      </c>
      <c r="P167" s="7"/>
      <c r="Q167" s="7"/>
    </row>
    <row r="168" spans="2:17" ht="15" thickBot="1">
      <c r="B168" s="5" t="s">
        <v>117</v>
      </c>
      <c r="C168" s="4">
        <v>14</v>
      </c>
      <c r="D168" s="4"/>
      <c r="E168" s="4"/>
      <c r="F168" s="4"/>
      <c r="G168" s="4">
        <v>3</v>
      </c>
      <c r="H168" s="4">
        <v>11</v>
      </c>
      <c r="I168" s="4"/>
      <c r="J168" s="4">
        <v>6</v>
      </c>
      <c r="K168" s="4"/>
      <c r="L168" s="60">
        <v>41334</v>
      </c>
      <c r="M168" s="10">
        <f t="shared" si="6"/>
        <v>0</v>
      </c>
      <c r="N168" s="59">
        <f t="shared" si="8"/>
        <v>0</v>
      </c>
      <c r="O168" s="7">
        <f t="shared" si="7"/>
        <v>0</v>
      </c>
      <c r="P168" s="7"/>
      <c r="Q168" s="7"/>
    </row>
    <row r="169" spans="2:17" ht="15" thickBot="1">
      <c r="B169" s="5" t="s">
        <v>195</v>
      </c>
      <c r="C169" s="4">
        <v>13</v>
      </c>
      <c r="D169" s="4"/>
      <c r="E169" s="4"/>
      <c r="F169" s="4"/>
      <c r="G169" s="4">
        <v>1</v>
      </c>
      <c r="H169" s="4">
        <v>12</v>
      </c>
      <c r="I169" s="4"/>
      <c r="J169" s="4">
        <v>71</v>
      </c>
      <c r="K169" s="4"/>
      <c r="L169" s="60">
        <v>42064</v>
      </c>
      <c r="M169" s="10">
        <f t="shared" si="6"/>
        <v>0</v>
      </c>
      <c r="N169" s="59">
        <f t="shared" si="8"/>
        <v>0</v>
      </c>
      <c r="O169" s="7">
        <f t="shared" si="7"/>
        <v>0</v>
      </c>
      <c r="P169" s="7"/>
      <c r="Q169" s="7"/>
    </row>
    <row r="170" spans="2:17" ht="15" thickBot="1">
      <c r="B170" s="5" t="s">
        <v>122</v>
      </c>
      <c r="C170" s="4">
        <v>12</v>
      </c>
      <c r="D170" s="2">
        <v>2</v>
      </c>
      <c r="E170" s="4"/>
      <c r="F170" s="4"/>
      <c r="G170" s="4"/>
      <c r="H170" s="4">
        <v>12</v>
      </c>
      <c r="I170" s="4">
        <v>2</v>
      </c>
      <c r="J170" s="4">
        <v>107</v>
      </c>
      <c r="K170" s="4"/>
      <c r="L170" s="60">
        <v>44256</v>
      </c>
      <c r="M170" s="10">
        <f t="shared" si="6"/>
        <v>0.16666666666666666</v>
      </c>
      <c r="N170" s="59">
        <f t="shared" si="8"/>
        <v>0.16666666666666666</v>
      </c>
      <c r="O170" s="7" t="e">
        <f t="shared" si="7"/>
        <v>#DIV/0!</v>
      </c>
      <c r="P170" s="7"/>
      <c r="Q170" s="7"/>
    </row>
    <row r="171" spans="2:17" ht="15" thickBot="1">
      <c r="B171" s="5" t="s">
        <v>199</v>
      </c>
      <c r="C171" s="4">
        <v>11</v>
      </c>
      <c r="D171" s="4"/>
      <c r="E171" s="4">
        <v>1</v>
      </c>
      <c r="F171" s="4"/>
      <c r="G171" s="4">
        <v>3</v>
      </c>
      <c r="H171" s="4">
        <v>7</v>
      </c>
      <c r="I171" s="4"/>
      <c r="J171" s="4">
        <v>67</v>
      </c>
      <c r="K171" s="4">
        <v>6</v>
      </c>
      <c r="L171" s="60">
        <v>44986</v>
      </c>
      <c r="M171" s="10">
        <f t="shared" si="6"/>
        <v>9.0909090909090912E-2</v>
      </c>
      <c r="N171" s="59">
        <f t="shared" si="8"/>
        <v>0</v>
      </c>
      <c r="O171" s="7">
        <f t="shared" si="7"/>
        <v>0.25</v>
      </c>
      <c r="P171" s="7"/>
      <c r="Q171" s="7"/>
    </row>
    <row r="172" spans="2:17" ht="15" thickBot="1">
      <c r="B172" s="5" t="s">
        <v>197</v>
      </c>
      <c r="C172" s="4">
        <v>10</v>
      </c>
      <c r="D172" s="2">
        <v>2</v>
      </c>
      <c r="E172" s="4">
        <v>2</v>
      </c>
      <c r="F172" s="4"/>
      <c r="G172" s="4">
        <v>2</v>
      </c>
      <c r="H172" s="4">
        <v>6</v>
      </c>
      <c r="I172" s="4"/>
      <c r="J172" s="4">
        <v>0.2</v>
      </c>
      <c r="K172" s="4">
        <v>0.05</v>
      </c>
      <c r="L172" s="60">
        <v>40969</v>
      </c>
      <c r="M172" s="10">
        <f t="shared" si="6"/>
        <v>0.2</v>
      </c>
      <c r="N172" s="59">
        <f t="shared" si="8"/>
        <v>0</v>
      </c>
      <c r="O172" s="7">
        <f t="shared" si="7"/>
        <v>0.5</v>
      </c>
      <c r="P172" s="7"/>
      <c r="Q172" s="7"/>
    </row>
    <row r="173" spans="2:17" ht="15" thickBot="1">
      <c r="B173" s="5" t="s">
        <v>200</v>
      </c>
      <c r="C173" s="4">
        <v>10</v>
      </c>
      <c r="D173" s="4"/>
      <c r="E173" s="4">
        <v>1</v>
      </c>
      <c r="F173" s="3">
        <v>1</v>
      </c>
      <c r="G173" s="4"/>
      <c r="H173" s="4">
        <v>9</v>
      </c>
      <c r="I173" s="4"/>
      <c r="J173" s="4">
        <v>17</v>
      </c>
      <c r="K173" s="4">
        <v>2</v>
      </c>
      <c r="L173" s="60">
        <v>41334</v>
      </c>
      <c r="M173" s="10">
        <f t="shared" si="6"/>
        <v>0.1</v>
      </c>
      <c r="N173" s="59">
        <f t="shared" si="8"/>
        <v>0</v>
      </c>
      <c r="O173" s="7">
        <f t="shared" si="7"/>
        <v>1</v>
      </c>
      <c r="P173" s="7"/>
      <c r="Q173" s="7"/>
    </row>
    <row r="174" spans="2:17" ht="15" thickBot="1">
      <c r="B174" s="5" t="s">
        <v>27</v>
      </c>
      <c r="C174" s="4">
        <v>10</v>
      </c>
      <c r="D174" s="4"/>
      <c r="E174" s="4"/>
      <c r="F174" s="4"/>
      <c r="G174" s="4">
        <v>3</v>
      </c>
      <c r="H174" s="4">
        <v>7</v>
      </c>
      <c r="I174" s="4"/>
      <c r="J174" s="4">
        <v>176</v>
      </c>
      <c r="K174" s="4"/>
      <c r="L174" s="60">
        <v>43525</v>
      </c>
      <c r="M174" s="10">
        <f t="shared" si="6"/>
        <v>0</v>
      </c>
      <c r="N174" s="59">
        <f t="shared" si="8"/>
        <v>0</v>
      </c>
      <c r="O174" s="7">
        <f t="shared" si="7"/>
        <v>0</v>
      </c>
      <c r="P174" s="7"/>
      <c r="Q174" s="7"/>
    </row>
    <row r="175" spans="2:17" ht="15" thickBot="1">
      <c r="B175" s="5" t="s">
        <v>107</v>
      </c>
      <c r="C175" s="4">
        <v>10</v>
      </c>
      <c r="D175" s="4"/>
      <c r="E175" s="4"/>
      <c r="F175" s="4"/>
      <c r="G175" s="4"/>
      <c r="H175" s="4">
        <v>10</v>
      </c>
      <c r="I175" s="4"/>
      <c r="J175" s="4">
        <v>1</v>
      </c>
      <c r="K175" s="4"/>
      <c r="L175" s="60">
        <v>45352</v>
      </c>
      <c r="M175" s="10">
        <f t="shared" si="6"/>
        <v>0</v>
      </c>
      <c r="N175" s="59">
        <f t="shared" si="8"/>
        <v>0</v>
      </c>
      <c r="O175" s="7" t="e">
        <f t="shared" si="7"/>
        <v>#DIV/0!</v>
      </c>
      <c r="P175" s="7"/>
      <c r="Q175" s="7"/>
    </row>
    <row r="176" spans="2:17" ht="15" thickBot="1">
      <c r="B176" s="5" t="s">
        <v>139</v>
      </c>
      <c r="C176" s="4">
        <v>10</v>
      </c>
      <c r="D176" s="4"/>
      <c r="E176" s="4"/>
      <c r="F176" s="4"/>
      <c r="G176" s="4"/>
      <c r="H176" s="4">
        <v>10</v>
      </c>
      <c r="I176" s="4"/>
      <c r="J176" s="4">
        <v>0.3</v>
      </c>
      <c r="K176" s="4"/>
      <c r="L176" s="60">
        <v>44256</v>
      </c>
      <c r="M176" s="10">
        <f t="shared" si="6"/>
        <v>0</v>
      </c>
      <c r="N176" s="59">
        <f t="shared" si="8"/>
        <v>0</v>
      </c>
      <c r="O176" s="7" t="e">
        <f t="shared" si="7"/>
        <v>#DIV/0!</v>
      </c>
      <c r="P176" s="7"/>
      <c r="Q176" s="7"/>
    </row>
    <row r="177" spans="2:17" ht="15" thickBot="1">
      <c r="B177" s="5" t="s">
        <v>201</v>
      </c>
      <c r="C177" s="4">
        <v>10</v>
      </c>
      <c r="D177" s="4"/>
      <c r="E177" s="4"/>
      <c r="F177" s="4"/>
      <c r="G177" s="4"/>
      <c r="H177" s="4">
        <v>10</v>
      </c>
      <c r="I177" s="4"/>
      <c r="J177" s="4">
        <v>102</v>
      </c>
      <c r="K177" s="4"/>
      <c r="L177" s="60">
        <v>45352</v>
      </c>
      <c r="M177" s="10">
        <f t="shared" si="6"/>
        <v>0</v>
      </c>
      <c r="N177" s="59">
        <f t="shared" si="8"/>
        <v>0</v>
      </c>
      <c r="O177" s="7" t="e">
        <f t="shared" si="7"/>
        <v>#DIV/0!</v>
      </c>
      <c r="P177" s="7"/>
      <c r="Q177" s="7"/>
    </row>
    <row r="178" spans="2:17" ht="15" thickBot="1">
      <c r="B178" s="19" t="s">
        <v>202</v>
      </c>
      <c r="C178" s="4">
        <v>9</v>
      </c>
      <c r="D178" s="4"/>
      <c r="E178" s="4">
        <v>2</v>
      </c>
      <c r="F178" s="4"/>
      <c r="G178" s="4"/>
      <c r="H178" s="4">
        <v>7</v>
      </c>
      <c r="I178" s="4"/>
      <c r="J178" s="4"/>
      <c r="K178" s="4"/>
      <c r="L178" s="60">
        <v>43525</v>
      </c>
      <c r="M178" s="10">
        <f t="shared" si="6"/>
        <v>0.22222222222222221</v>
      </c>
      <c r="N178" s="59">
        <f t="shared" si="8"/>
        <v>0</v>
      </c>
      <c r="O178" s="7">
        <f t="shared" si="7"/>
        <v>1</v>
      </c>
      <c r="P178" s="7"/>
      <c r="Q178" s="7"/>
    </row>
    <row r="179" spans="2:17" ht="15" thickBot="1">
      <c r="B179" s="5" t="s">
        <v>130</v>
      </c>
      <c r="C179" s="4">
        <v>9</v>
      </c>
      <c r="D179" s="4"/>
      <c r="E179" s="4">
        <v>1</v>
      </c>
      <c r="F179" s="4"/>
      <c r="G179" s="4"/>
      <c r="H179" s="4">
        <v>8</v>
      </c>
      <c r="I179" s="4"/>
      <c r="J179" s="4">
        <v>0.6</v>
      </c>
      <c r="K179" s="4">
        <v>7.0000000000000007E-2</v>
      </c>
      <c r="L179" s="60">
        <v>40969</v>
      </c>
      <c r="M179" s="10">
        <f t="shared" si="6"/>
        <v>0.1111111111111111</v>
      </c>
      <c r="N179" s="59">
        <f t="shared" si="8"/>
        <v>0</v>
      </c>
      <c r="O179" s="7">
        <f t="shared" si="7"/>
        <v>1</v>
      </c>
      <c r="P179" s="7"/>
      <c r="Q179" s="7"/>
    </row>
    <row r="180" spans="2:17" ht="21.6" thickBot="1">
      <c r="B180" s="5" t="s">
        <v>65</v>
      </c>
      <c r="C180" s="4">
        <v>9</v>
      </c>
      <c r="D180" s="4"/>
      <c r="E180" s="4"/>
      <c r="F180" s="4"/>
      <c r="G180" s="4"/>
      <c r="H180" s="4">
        <v>9</v>
      </c>
      <c r="I180" s="4"/>
      <c r="J180" s="4">
        <v>169</v>
      </c>
      <c r="K180" s="4"/>
      <c r="L180" s="60">
        <v>40969</v>
      </c>
      <c r="M180" s="10">
        <f t="shared" si="6"/>
        <v>0</v>
      </c>
      <c r="N180" s="59">
        <f t="shared" si="8"/>
        <v>0</v>
      </c>
      <c r="O180" s="7" t="e">
        <f t="shared" si="7"/>
        <v>#DIV/0!</v>
      </c>
      <c r="P180" s="7"/>
      <c r="Q180" s="7"/>
    </row>
    <row r="181" spans="2:17" ht="15" thickBot="1">
      <c r="B181" s="5" t="s">
        <v>204</v>
      </c>
      <c r="C181" s="4">
        <v>9</v>
      </c>
      <c r="D181" s="4"/>
      <c r="E181" s="4"/>
      <c r="F181" s="4"/>
      <c r="G181" s="4"/>
      <c r="H181" s="4">
        <v>9</v>
      </c>
      <c r="I181" s="4"/>
      <c r="J181" s="4">
        <v>8</v>
      </c>
      <c r="K181" s="4"/>
      <c r="L181" s="60">
        <v>43160</v>
      </c>
      <c r="M181" s="10">
        <f t="shared" si="6"/>
        <v>0</v>
      </c>
      <c r="N181" s="59">
        <f t="shared" si="8"/>
        <v>0</v>
      </c>
      <c r="O181" s="7" t="e">
        <f t="shared" si="7"/>
        <v>#DIV/0!</v>
      </c>
      <c r="P181" s="7"/>
      <c r="Q181" s="7"/>
    </row>
    <row r="182" spans="2:17" ht="15" thickBot="1">
      <c r="B182" s="5" t="s">
        <v>193</v>
      </c>
      <c r="C182" s="4">
        <v>8</v>
      </c>
      <c r="D182" s="4"/>
      <c r="E182" s="4">
        <v>2</v>
      </c>
      <c r="F182" s="4"/>
      <c r="G182" s="4">
        <v>1</v>
      </c>
      <c r="H182" s="4">
        <v>5</v>
      </c>
      <c r="I182" s="4"/>
      <c r="J182" s="4">
        <v>0.2</v>
      </c>
      <c r="K182" s="4">
        <v>0.06</v>
      </c>
      <c r="L182" s="60">
        <v>43525</v>
      </c>
      <c r="M182" s="10">
        <f t="shared" si="6"/>
        <v>0.25</v>
      </c>
      <c r="N182" s="59">
        <f t="shared" si="8"/>
        <v>0</v>
      </c>
      <c r="O182" s="7">
        <f t="shared" si="7"/>
        <v>0.66666666666666663</v>
      </c>
      <c r="P182" s="7"/>
      <c r="Q182" s="7"/>
    </row>
    <row r="183" spans="2:17" ht="15" thickBot="1">
      <c r="B183" s="5" t="s">
        <v>205</v>
      </c>
      <c r="C183" s="4">
        <v>8</v>
      </c>
      <c r="D183" s="2">
        <v>5</v>
      </c>
      <c r="E183" s="4"/>
      <c r="F183" s="4"/>
      <c r="G183" s="4"/>
      <c r="H183" s="4">
        <v>8</v>
      </c>
      <c r="I183" s="4"/>
      <c r="J183" s="4">
        <v>2</v>
      </c>
      <c r="K183" s="4"/>
      <c r="L183" s="60">
        <v>40969</v>
      </c>
      <c r="M183" s="10">
        <f t="shared" si="6"/>
        <v>0</v>
      </c>
      <c r="N183" s="59">
        <f t="shared" si="8"/>
        <v>0</v>
      </c>
      <c r="O183" s="7" t="e">
        <f t="shared" si="7"/>
        <v>#DIV/0!</v>
      </c>
      <c r="P183" s="7"/>
      <c r="Q183" s="7"/>
    </row>
    <row r="184" spans="2:17" ht="15" thickBot="1">
      <c r="B184" s="5" t="s">
        <v>203</v>
      </c>
      <c r="C184" s="4">
        <v>8</v>
      </c>
      <c r="D184" s="4"/>
      <c r="E184" s="4"/>
      <c r="F184" s="4"/>
      <c r="G184" s="4"/>
      <c r="H184" s="4">
        <v>8</v>
      </c>
      <c r="I184" s="4"/>
      <c r="J184" s="4">
        <v>0.5</v>
      </c>
      <c r="K184" s="4"/>
      <c r="L184" s="60">
        <v>38412</v>
      </c>
      <c r="M184" s="10">
        <f t="shared" si="6"/>
        <v>0</v>
      </c>
      <c r="N184" s="59">
        <f t="shared" si="8"/>
        <v>0</v>
      </c>
      <c r="O184" s="7" t="e">
        <f t="shared" si="7"/>
        <v>#DIV/0!</v>
      </c>
      <c r="P184" s="7"/>
      <c r="Q184" s="7"/>
    </row>
    <row r="185" spans="2:17" ht="15" thickBot="1">
      <c r="B185" s="5" t="s">
        <v>198</v>
      </c>
      <c r="C185" s="4">
        <v>7</v>
      </c>
      <c r="D185" s="4"/>
      <c r="E185" s="4"/>
      <c r="F185" s="4"/>
      <c r="G185" s="4"/>
      <c r="H185" s="4">
        <v>7</v>
      </c>
      <c r="I185" s="4"/>
      <c r="J185" s="4">
        <v>8</v>
      </c>
      <c r="K185" s="4"/>
      <c r="L185" s="60">
        <v>47150</v>
      </c>
      <c r="M185" s="10">
        <f t="shared" si="6"/>
        <v>0</v>
      </c>
      <c r="N185" s="59">
        <f t="shared" si="8"/>
        <v>0</v>
      </c>
      <c r="O185" s="7" t="e">
        <f t="shared" si="7"/>
        <v>#DIV/0!</v>
      </c>
      <c r="P185" s="7"/>
      <c r="Q185" s="7"/>
    </row>
    <row r="186" spans="2:17" ht="15" thickBot="1">
      <c r="B186" s="5" t="s">
        <v>207</v>
      </c>
      <c r="C186" s="4">
        <v>7</v>
      </c>
      <c r="D186" s="4"/>
      <c r="E186" s="4"/>
      <c r="F186" s="4"/>
      <c r="G186" s="4"/>
      <c r="H186" s="4">
        <v>7</v>
      </c>
      <c r="I186" s="4"/>
      <c r="J186" s="1">
        <v>8739</v>
      </c>
      <c r="K186" s="4"/>
      <c r="L186" s="60">
        <v>42795</v>
      </c>
      <c r="M186" s="10">
        <f t="shared" si="6"/>
        <v>0</v>
      </c>
      <c r="N186" s="59">
        <f t="shared" si="8"/>
        <v>0</v>
      </c>
      <c r="O186" s="7" t="e">
        <f t="shared" si="7"/>
        <v>#DIV/0!</v>
      </c>
      <c r="P186" s="7"/>
      <c r="Q186" s="7"/>
    </row>
    <row r="187" spans="2:17" ht="15" thickBot="1">
      <c r="B187" s="5" t="s">
        <v>196</v>
      </c>
      <c r="C187" s="4">
        <v>7</v>
      </c>
      <c r="D187" s="2">
        <v>1</v>
      </c>
      <c r="E187" s="4"/>
      <c r="F187" s="4"/>
      <c r="G187" s="4"/>
      <c r="H187" s="4">
        <v>7</v>
      </c>
      <c r="I187" s="4"/>
      <c r="J187" s="4">
        <v>1</v>
      </c>
      <c r="K187" s="4"/>
      <c r="L187" s="60">
        <v>43160</v>
      </c>
      <c r="M187" s="10">
        <f t="shared" si="6"/>
        <v>0</v>
      </c>
      <c r="N187" s="59">
        <f t="shared" si="8"/>
        <v>0</v>
      </c>
      <c r="O187" s="7" t="e">
        <f t="shared" si="7"/>
        <v>#DIV/0!</v>
      </c>
      <c r="P187" s="7"/>
      <c r="Q187" s="7"/>
    </row>
    <row r="188" spans="2:17" ht="21.6" thickBot="1">
      <c r="B188" s="5" t="s">
        <v>208</v>
      </c>
      <c r="C188" s="4">
        <v>7</v>
      </c>
      <c r="D188" s="2">
        <v>5</v>
      </c>
      <c r="E188" s="4"/>
      <c r="F188" s="4"/>
      <c r="G188" s="4">
        <v>1</v>
      </c>
      <c r="H188" s="4">
        <v>6</v>
      </c>
      <c r="I188" s="4"/>
      <c r="J188" s="4">
        <v>63</v>
      </c>
      <c r="K188" s="4"/>
      <c r="L188" s="60">
        <v>44927</v>
      </c>
      <c r="M188" s="10">
        <f t="shared" si="6"/>
        <v>0</v>
      </c>
      <c r="N188" s="59">
        <f t="shared" si="8"/>
        <v>0</v>
      </c>
      <c r="O188" s="7">
        <f t="shared" si="7"/>
        <v>0</v>
      </c>
      <c r="P188" s="7"/>
      <c r="Q188" s="7"/>
    </row>
    <row r="189" spans="2:17" ht="15" thickBot="1">
      <c r="B189" s="5" t="s">
        <v>209</v>
      </c>
      <c r="C189" s="4">
        <v>7</v>
      </c>
      <c r="D189" s="2">
        <v>2</v>
      </c>
      <c r="E189" s="4"/>
      <c r="F189" s="4"/>
      <c r="G189" s="4">
        <v>1</v>
      </c>
      <c r="H189" s="4">
        <v>6</v>
      </c>
      <c r="I189" s="4"/>
      <c r="J189" s="4">
        <v>0.4</v>
      </c>
      <c r="K189" s="4"/>
      <c r="L189" s="60">
        <v>43160</v>
      </c>
      <c r="M189" s="10">
        <f t="shared" si="6"/>
        <v>0</v>
      </c>
      <c r="N189" s="59">
        <f t="shared" si="8"/>
        <v>0</v>
      </c>
      <c r="O189" s="7">
        <f t="shared" si="7"/>
        <v>0</v>
      </c>
      <c r="P189" s="7"/>
      <c r="Q189" s="7"/>
    </row>
    <row r="190" spans="2:17" ht="15" thickBot="1">
      <c r="B190" s="5" t="s">
        <v>206</v>
      </c>
      <c r="C190" s="4">
        <v>6</v>
      </c>
      <c r="D190" s="4"/>
      <c r="E190" s="4">
        <v>1</v>
      </c>
      <c r="F190" s="4"/>
      <c r="G190" s="4"/>
      <c r="H190" s="4">
        <v>5</v>
      </c>
      <c r="I190" s="4"/>
      <c r="J190" s="4">
        <v>11</v>
      </c>
      <c r="K190" s="4">
        <v>2</v>
      </c>
      <c r="L190" s="60">
        <v>42795</v>
      </c>
      <c r="M190" s="10">
        <f t="shared" si="6"/>
        <v>0.16666666666666666</v>
      </c>
      <c r="N190" s="59">
        <f t="shared" si="8"/>
        <v>0</v>
      </c>
      <c r="O190" s="7">
        <f t="shared" si="7"/>
        <v>1</v>
      </c>
      <c r="P190" s="7"/>
      <c r="Q190" s="7"/>
    </row>
    <row r="191" spans="2:17" ht="15" thickBot="1">
      <c r="B191" s="5" t="s">
        <v>145</v>
      </c>
      <c r="C191" s="4">
        <v>6</v>
      </c>
      <c r="D191" s="4"/>
      <c r="E191" s="4">
        <v>1</v>
      </c>
      <c r="F191" s="4"/>
      <c r="G191" s="4">
        <v>2</v>
      </c>
      <c r="H191" s="4">
        <v>3</v>
      </c>
      <c r="I191" s="4"/>
      <c r="J191" s="4">
        <v>1</v>
      </c>
      <c r="K191" s="4">
        <v>0.2</v>
      </c>
      <c r="L191" s="60">
        <v>42064</v>
      </c>
      <c r="M191" s="10">
        <f t="shared" si="6"/>
        <v>0.16666666666666666</v>
      </c>
      <c r="N191" s="59">
        <f t="shared" si="8"/>
        <v>0</v>
      </c>
      <c r="O191" s="7">
        <f t="shared" si="7"/>
        <v>0.33333333333333331</v>
      </c>
      <c r="P191" s="7"/>
      <c r="Q191" s="7"/>
    </row>
    <row r="192" spans="2:17" ht="15" thickBot="1">
      <c r="B192" s="5" t="s">
        <v>94</v>
      </c>
      <c r="C192" s="4">
        <v>6</v>
      </c>
      <c r="D192" s="4"/>
      <c r="E192" s="4"/>
      <c r="F192" s="4"/>
      <c r="G192" s="4">
        <v>1</v>
      </c>
      <c r="H192" s="4">
        <v>5</v>
      </c>
      <c r="I192" s="4"/>
      <c r="J192" s="4">
        <v>0.2</v>
      </c>
      <c r="K192" s="4"/>
      <c r="L192" s="60">
        <v>44621</v>
      </c>
      <c r="M192" s="10">
        <f t="shared" si="6"/>
        <v>0</v>
      </c>
      <c r="N192" s="59">
        <f t="shared" si="8"/>
        <v>0</v>
      </c>
      <c r="O192" s="7">
        <f t="shared" si="7"/>
        <v>0</v>
      </c>
      <c r="P192" s="7"/>
      <c r="Q192" s="7"/>
    </row>
    <row r="193" spans="2:17" ht="15" thickBot="1">
      <c r="B193" s="5" t="s">
        <v>211</v>
      </c>
      <c r="C193" s="4">
        <v>6</v>
      </c>
      <c r="D193" s="2">
        <v>1</v>
      </c>
      <c r="E193" s="4"/>
      <c r="F193" s="4"/>
      <c r="G193" s="4"/>
      <c r="H193" s="4">
        <v>6</v>
      </c>
      <c r="I193" s="4"/>
      <c r="J193" s="1">
        <v>1202</v>
      </c>
      <c r="K193" s="4"/>
      <c r="L193" s="60">
        <v>47178</v>
      </c>
      <c r="M193" s="10">
        <f t="shared" si="6"/>
        <v>0</v>
      </c>
      <c r="N193" s="59">
        <f t="shared" si="8"/>
        <v>0</v>
      </c>
      <c r="O193" s="7" t="e">
        <f t="shared" si="7"/>
        <v>#DIV/0!</v>
      </c>
      <c r="P193" s="7"/>
      <c r="Q193" s="7"/>
    </row>
    <row r="194" spans="2:17" ht="15" thickBot="1">
      <c r="B194" s="5" t="s">
        <v>212</v>
      </c>
      <c r="C194" s="4">
        <v>6</v>
      </c>
      <c r="D194" s="4"/>
      <c r="E194" s="4"/>
      <c r="F194" s="4"/>
      <c r="G194" s="4">
        <v>1</v>
      </c>
      <c r="H194" s="4">
        <v>5</v>
      </c>
      <c r="I194" s="4"/>
      <c r="J194" s="4">
        <v>607</v>
      </c>
      <c r="K194" s="4"/>
      <c r="L194" s="60">
        <v>42430</v>
      </c>
      <c r="M194" s="10">
        <f t="shared" si="6"/>
        <v>0</v>
      </c>
      <c r="N194" s="59">
        <f t="shared" si="8"/>
        <v>0</v>
      </c>
      <c r="O194" s="7">
        <f t="shared" si="7"/>
        <v>0</v>
      </c>
      <c r="P194" s="7"/>
      <c r="Q194" s="7"/>
    </row>
    <row r="195" spans="2:17" ht="15" thickBot="1">
      <c r="B195" s="5" t="s">
        <v>210</v>
      </c>
      <c r="C195" s="4">
        <v>5</v>
      </c>
      <c r="D195" s="4"/>
      <c r="E195" s="4">
        <v>1</v>
      </c>
      <c r="F195" s="4"/>
      <c r="G195" s="4"/>
      <c r="H195" s="4">
        <v>4</v>
      </c>
      <c r="I195" s="4"/>
      <c r="J195" s="4">
        <v>0.8</v>
      </c>
      <c r="K195" s="4">
        <v>0.2</v>
      </c>
      <c r="L195" s="60">
        <v>38412</v>
      </c>
      <c r="M195" s="10">
        <f t="shared" si="6"/>
        <v>0.2</v>
      </c>
      <c r="N195" s="59">
        <f t="shared" si="8"/>
        <v>0</v>
      </c>
      <c r="O195" s="7">
        <f t="shared" si="7"/>
        <v>1</v>
      </c>
      <c r="P195" s="7"/>
      <c r="Q195" s="7"/>
    </row>
    <row r="196" spans="2:17" ht="15" thickBot="1">
      <c r="B196" s="5" t="s">
        <v>215</v>
      </c>
      <c r="C196" s="4">
        <v>5</v>
      </c>
      <c r="D196" s="4"/>
      <c r="E196" s="4"/>
      <c r="F196" s="4"/>
      <c r="G196" s="4">
        <v>2</v>
      </c>
      <c r="H196" s="4">
        <v>3</v>
      </c>
      <c r="I196" s="4"/>
      <c r="J196" s="4">
        <v>6</v>
      </c>
      <c r="K196" s="4"/>
      <c r="L196" s="60">
        <v>44621</v>
      </c>
      <c r="M196" s="10">
        <f t="shared" ref="M196:M211" si="9">(E196+I196)/C196</f>
        <v>0</v>
      </c>
      <c r="N196" s="59">
        <f t="shared" si="8"/>
        <v>0</v>
      </c>
      <c r="O196" s="7">
        <f t="shared" ref="O196:O211" si="10">E196/(E196+G196)</f>
        <v>0</v>
      </c>
      <c r="P196" s="7"/>
      <c r="Q196" s="7"/>
    </row>
    <row r="197" spans="2:17" ht="15" thickBot="1">
      <c r="B197" s="5" t="s">
        <v>214</v>
      </c>
      <c r="C197" s="4">
        <v>5</v>
      </c>
      <c r="D197" s="4"/>
      <c r="E197" s="4"/>
      <c r="F197" s="4"/>
      <c r="G197" s="4"/>
      <c r="H197" s="4">
        <v>5</v>
      </c>
      <c r="I197" s="4"/>
      <c r="J197" s="4">
        <v>129</v>
      </c>
      <c r="K197" s="4"/>
      <c r="L197" s="60">
        <v>45352</v>
      </c>
      <c r="M197" s="10">
        <f t="shared" si="9"/>
        <v>0</v>
      </c>
      <c r="N197" s="59">
        <f t="shared" si="8"/>
        <v>0</v>
      </c>
      <c r="O197" s="7" t="e">
        <f t="shared" si="10"/>
        <v>#DIV/0!</v>
      </c>
      <c r="P197" s="7"/>
      <c r="Q197" s="7"/>
    </row>
    <row r="198" spans="2:17" ht="15" thickBot="1">
      <c r="B198" s="5" t="s">
        <v>58</v>
      </c>
      <c r="C198" s="4">
        <v>4</v>
      </c>
      <c r="D198" s="4"/>
      <c r="E198" s="4">
        <v>1</v>
      </c>
      <c r="F198" s="4"/>
      <c r="G198" s="4"/>
      <c r="H198" s="4">
        <v>3</v>
      </c>
      <c r="I198" s="4"/>
      <c r="J198" s="4">
        <v>2</v>
      </c>
      <c r="K198" s="4">
        <v>0.4</v>
      </c>
      <c r="L198" s="60">
        <v>41699</v>
      </c>
      <c r="M198" s="10">
        <f t="shared" si="9"/>
        <v>0.25</v>
      </c>
      <c r="N198" s="59">
        <f>I198/H198</f>
        <v>0</v>
      </c>
      <c r="O198" s="7">
        <f t="shared" si="10"/>
        <v>1</v>
      </c>
      <c r="P198" s="7"/>
      <c r="Q198" s="7"/>
    </row>
    <row r="199" spans="2:17" ht="15" thickBot="1">
      <c r="B199" s="5" t="s">
        <v>216</v>
      </c>
      <c r="C199" s="4">
        <v>4</v>
      </c>
      <c r="D199" s="4"/>
      <c r="E199" s="4">
        <v>1</v>
      </c>
      <c r="F199" s="4"/>
      <c r="G199" s="4">
        <v>2</v>
      </c>
      <c r="H199" s="4">
        <v>1</v>
      </c>
      <c r="I199" s="4"/>
      <c r="J199" s="4">
        <v>2</v>
      </c>
      <c r="K199" s="4">
        <v>0.4</v>
      </c>
      <c r="L199" s="60">
        <v>42064</v>
      </c>
      <c r="M199" s="10">
        <f t="shared" si="9"/>
        <v>0.25</v>
      </c>
      <c r="N199" s="59">
        <f t="shared" ref="N199:N211" si="11">I199/H199</f>
        <v>0</v>
      </c>
      <c r="O199" s="7">
        <f t="shared" si="10"/>
        <v>0.33333333333333331</v>
      </c>
      <c r="P199" s="7"/>
      <c r="Q199" s="7"/>
    </row>
    <row r="200" spans="2:17" ht="15" thickBot="1">
      <c r="B200" s="5" t="s">
        <v>103</v>
      </c>
      <c r="C200" s="4">
        <v>4</v>
      </c>
      <c r="D200" s="2">
        <v>1</v>
      </c>
      <c r="E200" s="4"/>
      <c r="F200" s="4"/>
      <c r="G200" s="4"/>
      <c r="H200" s="4">
        <v>4</v>
      </c>
      <c r="I200" s="4"/>
      <c r="J200" s="4">
        <v>10</v>
      </c>
      <c r="K200" s="4"/>
      <c r="L200" s="60">
        <v>46082</v>
      </c>
      <c r="M200" s="10">
        <f t="shared" si="9"/>
        <v>0</v>
      </c>
      <c r="N200" s="59">
        <f t="shared" si="11"/>
        <v>0</v>
      </c>
      <c r="O200" s="7" t="e">
        <f t="shared" si="10"/>
        <v>#DIV/0!</v>
      </c>
      <c r="P200" s="7"/>
      <c r="Q200" s="7"/>
    </row>
    <row r="201" spans="2:17" ht="15" thickBot="1">
      <c r="B201" s="5" t="s">
        <v>219</v>
      </c>
      <c r="C201" s="4">
        <v>3</v>
      </c>
      <c r="D201" s="4"/>
      <c r="E201" s="4"/>
      <c r="F201" s="4"/>
      <c r="G201" s="4"/>
      <c r="H201" s="4">
        <v>3</v>
      </c>
      <c r="I201" s="4"/>
      <c r="J201" s="4">
        <v>200</v>
      </c>
      <c r="K201" s="4"/>
      <c r="L201" s="60">
        <v>45717</v>
      </c>
      <c r="M201" s="10">
        <f t="shared" si="9"/>
        <v>0</v>
      </c>
      <c r="N201" s="59">
        <f t="shared" si="11"/>
        <v>0</v>
      </c>
      <c r="O201" s="7" t="e">
        <f t="shared" si="10"/>
        <v>#DIV/0!</v>
      </c>
      <c r="P201" s="7"/>
      <c r="Q201" s="7"/>
    </row>
    <row r="202" spans="2:17" ht="21.6" thickBot="1">
      <c r="B202" s="5" t="s">
        <v>220</v>
      </c>
      <c r="C202" s="4">
        <v>3</v>
      </c>
      <c r="D202" s="4"/>
      <c r="E202" s="4"/>
      <c r="F202" s="4"/>
      <c r="G202" s="4"/>
      <c r="H202" s="4">
        <v>3</v>
      </c>
      <c r="I202" s="4"/>
      <c r="J202" s="4">
        <v>99</v>
      </c>
      <c r="K202" s="4"/>
      <c r="L202" s="60">
        <v>11018</v>
      </c>
      <c r="M202" s="10">
        <f t="shared" si="9"/>
        <v>0</v>
      </c>
      <c r="N202" s="59">
        <f t="shared" si="11"/>
        <v>0</v>
      </c>
      <c r="O202" s="7" t="e">
        <f t="shared" si="10"/>
        <v>#DIV/0!</v>
      </c>
      <c r="P202" s="7"/>
      <c r="Q202" s="7"/>
    </row>
    <row r="203" spans="2:17" ht="15" thickBot="1">
      <c r="B203" s="5" t="s">
        <v>221</v>
      </c>
      <c r="C203" s="4">
        <v>3</v>
      </c>
      <c r="D203" s="4"/>
      <c r="E203" s="4"/>
      <c r="F203" s="4"/>
      <c r="G203" s="4"/>
      <c r="H203" s="4">
        <v>3</v>
      </c>
      <c r="I203" s="4"/>
      <c r="J203" s="4">
        <v>0.3</v>
      </c>
      <c r="K203" s="4"/>
      <c r="L203" s="60">
        <v>43525</v>
      </c>
      <c r="M203" s="10">
        <f t="shared" si="9"/>
        <v>0</v>
      </c>
      <c r="N203" s="59">
        <f t="shared" si="11"/>
        <v>0</v>
      </c>
      <c r="O203" s="7" t="e">
        <f t="shared" si="10"/>
        <v>#DIV/0!</v>
      </c>
      <c r="P203" s="7"/>
      <c r="Q203" s="7"/>
    </row>
    <row r="204" spans="2:17" ht="15" thickBot="1">
      <c r="B204" s="5" t="s">
        <v>217</v>
      </c>
      <c r="C204" s="4">
        <v>3</v>
      </c>
      <c r="D204" s="4"/>
      <c r="E204" s="4"/>
      <c r="F204" s="4"/>
      <c r="G204" s="4"/>
      <c r="H204" s="4">
        <v>3</v>
      </c>
      <c r="I204" s="4"/>
      <c r="J204" s="4">
        <v>0.2</v>
      </c>
      <c r="K204" s="4"/>
      <c r="L204" s="61">
        <v>40238</v>
      </c>
      <c r="M204" s="10">
        <f t="shared" si="9"/>
        <v>0</v>
      </c>
      <c r="N204" s="59">
        <f t="shared" si="11"/>
        <v>0</v>
      </c>
      <c r="O204" s="7" t="e">
        <f t="shared" si="10"/>
        <v>#DIV/0!</v>
      </c>
      <c r="P204" s="7"/>
      <c r="Q204" s="7"/>
    </row>
    <row r="205" spans="2:17" ht="21.6" thickBot="1">
      <c r="B205" s="5" t="s">
        <v>119</v>
      </c>
      <c r="C205" s="4">
        <v>2</v>
      </c>
      <c r="D205" s="4"/>
      <c r="E205" s="4"/>
      <c r="F205" s="4"/>
      <c r="G205" s="4"/>
      <c r="H205" s="4">
        <v>2</v>
      </c>
      <c r="I205" s="4"/>
      <c r="J205" s="4">
        <v>76</v>
      </c>
      <c r="K205" s="4"/>
      <c r="L205" s="60">
        <v>11018</v>
      </c>
      <c r="M205" s="10">
        <f t="shared" si="9"/>
        <v>0</v>
      </c>
      <c r="N205" s="59">
        <f t="shared" si="11"/>
        <v>0</v>
      </c>
      <c r="O205" s="7" t="e">
        <f t="shared" si="10"/>
        <v>#DIV/0!</v>
      </c>
      <c r="P205" s="7"/>
      <c r="Q205" s="7"/>
    </row>
    <row r="206" spans="2:17" ht="15" thickBot="1">
      <c r="B206" s="5" t="s">
        <v>213</v>
      </c>
      <c r="C206" s="4">
        <v>2</v>
      </c>
      <c r="D206" s="4"/>
      <c r="E206" s="4"/>
      <c r="F206" s="4"/>
      <c r="G206" s="4"/>
      <c r="H206" s="4">
        <v>2</v>
      </c>
      <c r="I206" s="4"/>
      <c r="J206" s="4">
        <v>0.3</v>
      </c>
      <c r="K206" s="4"/>
      <c r="L206" s="62">
        <v>43891</v>
      </c>
      <c r="M206" s="10">
        <f t="shared" si="9"/>
        <v>0</v>
      </c>
      <c r="N206" s="59">
        <f t="shared" si="11"/>
        <v>0</v>
      </c>
      <c r="O206" s="7" t="e">
        <f t="shared" si="10"/>
        <v>#DIV/0!</v>
      </c>
    </row>
    <row r="207" spans="2:17" ht="15" thickBot="1">
      <c r="B207" s="5" t="s">
        <v>222</v>
      </c>
      <c r="C207" s="4">
        <v>1</v>
      </c>
      <c r="D207" s="2">
        <v>1</v>
      </c>
      <c r="E207" s="4"/>
      <c r="F207" s="4"/>
      <c r="G207" s="4"/>
      <c r="H207" s="4">
        <v>1</v>
      </c>
      <c r="I207" s="4"/>
      <c r="J207" s="4">
        <v>287</v>
      </c>
      <c r="K207" s="4"/>
      <c r="L207" s="75"/>
      <c r="M207" s="10"/>
      <c r="N207" s="59"/>
      <c r="O207" s="7"/>
    </row>
    <row r="208" spans="2:17" ht="21.6" thickBot="1">
      <c r="B208" s="5" t="s">
        <v>135</v>
      </c>
      <c r="C208" s="4">
        <v>1</v>
      </c>
      <c r="D208" s="4"/>
      <c r="E208" s="4"/>
      <c r="F208" s="4"/>
      <c r="G208" s="4"/>
      <c r="H208" s="4">
        <v>1</v>
      </c>
      <c r="I208" s="4"/>
      <c r="J208" s="4">
        <v>0.1</v>
      </c>
      <c r="K208" s="4"/>
      <c r="L208" s="75"/>
      <c r="M208" s="10"/>
      <c r="N208" s="59"/>
      <c r="O208" s="7"/>
    </row>
    <row r="209" spans="1:17" ht="15" thickBot="1">
      <c r="B209" s="20" t="s">
        <v>225</v>
      </c>
      <c r="C209" s="21">
        <v>1</v>
      </c>
      <c r="D209" s="21"/>
      <c r="E209" s="21"/>
      <c r="F209" s="21"/>
      <c r="G209" s="21"/>
      <c r="H209" s="21">
        <v>1</v>
      </c>
      <c r="I209" s="21"/>
      <c r="J209" s="21">
        <v>0.8</v>
      </c>
      <c r="K209" s="39"/>
      <c r="L209" s="75"/>
      <c r="M209" s="10"/>
      <c r="N209" s="59"/>
      <c r="O209" s="7"/>
    </row>
    <row r="210" spans="1:17">
      <c r="B210" s="23"/>
      <c r="C210" s="24"/>
      <c r="D210" s="24"/>
      <c r="E210" s="24"/>
      <c r="F210" s="24"/>
      <c r="G210" s="24"/>
      <c r="H210" s="24"/>
      <c r="I210" s="24"/>
      <c r="J210" s="24"/>
      <c r="K210" s="24"/>
      <c r="L210" s="75"/>
      <c r="M210" s="10"/>
      <c r="N210" s="59"/>
      <c r="O210" s="7"/>
    </row>
    <row r="211" spans="1:17">
      <c r="A211" t="s">
        <v>227</v>
      </c>
      <c r="C211" s="6">
        <f t="shared" ref="C211:I211" si="12">SUM(C3:C206)</f>
        <v>1097807</v>
      </c>
      <c r="D211" s="6">
        <f t="shared" si="12"/>
        <v>82744</v>
      </c>
      <c r="E211" s="6">
        <f t="shared" si="12"/>
        <v>59140</v>
      </c>
      <c r="F211" s="6">
        <f t="shared" si="12"/>
        <v>5972</v>
      </c>
      <c r="G211" s="6">
        <f t="shared" si="12"/>
        <v>228405</v>
      </c>
      <c r="H211" s="6">
        <f t="shared" si="12"/>
        <v>810262</v>
      </c>
      <c r="I211" s="6">
        <f t="shared" si="12"/>
        <v>39439</v>
      </c>
      <c r="J211" s="6"/>
      <c r="M211" s="10">
        <f t="shared" si="9"/>
        <v>8.9796293884079809E-2</v>
      </c>
      <c r="N211" s="59">
        <f t="shared" si="11"/>
        <v>4.8674379398268706E-2</v>
      </c>
      <c r="O211" s="7">
        <f t="shared" si="10"/>
        <v>0.20567215566259195</v>
      </c>
      <c r="P211" s="7"/>
      <c r="Q211" s="7"/>
    </row>
    <row r="212" spans="1:17">
      <c r="C212" s="6"/>
      <c r="D212" s="6"/>
      <c r="E212" s="6"/>
      <c r="F212" s="6"/>
      <c r="G212" s="6"/>
      <c r="H212" s="6"/>
      <c r="I212" s="6"/>
      <c r="J212" s="6"/>
      <c r="M212" s="10"/>
      <c r="N212" s="59"/>
      <c r="O212" s="6"/>
      <c r="P212" s="7"/>
      <c r="Q212" s="7"/>
    </row>
  </sheetData>
  <hyperlinks>
    <hyperlink ref="B3" r:id="rId1" display="https://www.worldometers.info/coronavirus/country/us/" xr:uid="{24D051EC-9054-4FE4-845E-F582D38E4EA5}"/>
    <hyperlink ref="B4" r:id="rId2" display="https://www.worldometers.info/coronavirus/country/italy/" xr:uid="{43B359CA-01F7-45B2-8C8B-1508930C0C69}"/>
    <hyperlink ref="B5" r:id="rId3" display="https://www.worldometers.info/coronavirus/country/spain/" xr:uid="{A6660AEA-33C6-449F-B679-42A130EB058C}"/>
    <hyperlink ref="B6" r:id="rId4" display="https://www.worldometers.info/coronavirus/country/germany/" xr:uid="{E5679D9C-EF40-4F76-8243-7BA7D598B943}"/>
    <hyperlink ref="B7" r:id="rId5" display="https://www.worldometers.info/coronavirus/country/china/" xr:uid="{29E31BF4-792F-4310-9C7F-26282B1441B4}"/>
    <hyperlink ref="B8" r:id="rId6" display="https://www.worldometers.info/coronavirus/country/france/" xr:uid="{1BDDF8BF-AED7-47A3-812E-9E5A38BEB4B4}"/>
    <hyperlink ref="B9" r:id="rId7" display="https://www.worldometers.info/coronavirus/country/iran/" xr:uid="{A8D65969-9E02-4D9F-9B25-EE125C4AE693}"/>
    <hyperlink ref="B10" r:id="rId8" display="https://www.worldometers.info/coronavirus/country/uk/" xr:uid="{7B877F9B-43EA-4CAC-9FF9-467779C25FCE}"/>
    <hyperlink ref="B11" r:id="rId9" display="https://www.worldometers.info/coronavirus/country/turkey/" xr:uid="{63F98529-32E8-4803-BC78-732C6B30DB3E}"/>
    <hyperlink ref="B12" r:id="rId10" display="https://www.worldometers.info/coronavirus/country/switzerland/" xr:uid="{88B2A1B6-74A1-410F-A6DE-4F69E3535917}"/>
    <hyperlink ref="B13" r:id="rId11" display="https://www.worldometers.info/coronavirus/country/belgium/" xr:uid="{6CCB69C3-2BD0-461E-871C-601C1FB0DBA1}"/>
    <hyperlink ref="B14" r:id="rId12" display="https://www.worldometers.info/coronavirus/country/netherlands/" xr:uid="{4F8CD9A1-5D00-450C-80C9-E787ABA33FA3}"/>
    <hyperlink ref="B15" r:id="rId13" display="https://www.worldometers.info/coronavirus/country/canada/" xr:uid="{EF902132-3D77-4A13-9FC4-F733F4E49CC4}"/>
    <hyperlink ref="B16" r:id="rId14" display="https://www.worldometers.info/coronavirus/country/austria/" xr:uid="{D8BABDEB-5D95-455D-B7A3-BDCB18825994}"/>
    <hyperlink ref="B17" r:id="rId15" display="https://www.worldometers.info/coronavirus/country/south-korea/" xr:uid="{8D0F5747-B2E6-491C-A000-33BF5D4033EA}"/>
    <hyperlink ref="B18" r:id="rId16" display="https://www.worldometers.info/coronavirus/country/portugal/" xr:uid="{493370AA-1948-483A-B55C-123654B4923E}"/>
    <hyperlink ref="B19" r:id="rId17" display="https://www.worldometers.info/coronavirus/country/brazil/" xr:uid="{4604443D-1D2D-4C25-94CF-10CB101C8B96}"/>
    <hyperlink ref="B20" r:id="rId18" display="https://www.worldometers.info/coronavirus/country/israel/" xr:uid="{C0C24A64-826D-426C-95C1-54911AB3208B}"/>
    <hyperlink ref="B21" r:id="rId19" display="https://www.worldometers.info/coronavirus/country/sweden/" xr:uid="{A0AB46AB-1B5A-4867-BA4C-5B7C7E1CE281}"/>
    <hyperlink ref="B22" r:id="rId20" display="https://www.worldometers.info/coronavirus/country/australia/" xr:uid="{79D3E0EA-63DD-487D-80A4-B2FA41B61E1D}"/>
    <hyperlink ref="B23" r:id="rId21" display="https://www.worldometers.info/coronavirus/country/norway/" xr:uid="{63A7BE9D-0CF3-49F5-AE9A-C34AC9720A8F}"/>
    <hyperlink ref="B24" r:id="rId22" display="https://www.worldometers.info/coronavirus/country/ireland/" xr:uid="{9F9B7D76-F803-4FC1-9F57-E3F885632E88}"/>
    <hyperlink ref="B27" r:id="rId23" display="https://www.worldometers.info/coronavirus/country/denmark/" xr:uid="{B663ED5E-9BDE-46BC-843B-26374E110A6B}"/>
    <hyperlink ref="B29" r:id="rId24" display="https://www.worldometers.info/coronavirus/country/poland/" xr:uid="{6A21810B-670E-484E-8403-8F8AAD5ED69D}"/>
    <hyperlink ref="B31" r:id="rId25" display="https://www.worldometers.info/coronavirus/country/malaysia/" xr:uid="{FC33D703-E963-4C39-AFBD-DAD21C5D1A1A}"/>
    <hyperlink ref="B33" r:id="rId26" display="https://www.worldometers.info/coronavirus/country/philippines/" xr:uid="{DA242C34-9DBA-4A6B-B21A-98636C8063D6}"/>
    <hyperlink ref="B37" r:id="rId27" display="https://www.worldometers.info/coronavirus/country/india/" xr:uid="{5E39E678-B9E0-4641-B0CD-1035A2BE5DE1}"/>
    <hyperlink ref="B39" r:id="rId28" display="https://www.worldometers.info/coronavirus/country/indonesia/" xr:uid="{98588302-A592-44B0-972E-9803FA12A4F1}"/>
    <hyperlink ref="B43" r:id="rId29" display="https://www.worldometers.info/coronavirus/country/greece/" xr:uid="{E9890CAE-07AE-48FC-A63D-9674551622B5}"/>
    <hyperlink ref="B53" r:id="rId30" display="https://www.worldometers.info/coronavirus/country/algeria/" xr:uid="{4DD2D691-9058-4E95-B7BC-78398282E390}"/>
    <hyperlink ref="B62" r:id="rId31" display="https://www.worldometers.info/coronavirus/country/china-hong-kong-sar/" xr:uid="{E4852803-9572-4D4B-9E48-5F34EBFDB57D}"/>
    <hyperlink ref="B63" r:id="rId32" display="https://www.worldometers.info/coronavirus/country/iraq/" xr:uid="{11BBB163-DBAF-455D-86E8-9831E33A66EB}"/>
  </hyperlinks>
  <pageMargins left="0.7" right="0.7" top="0.75" bottom="0.75" header="0.3" footer="0.3"/>
  <pageSetup orientation="portrait" r:id="rId3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BE5B6-D480-4CE5-92AD-4100E376807B}">
  <dimension ref="A1:Q212"/>
  <sheetViews>
    <sheetView zoomScale="90" zoomScaleNormal="90" workbookViewId="0">
      <pane xSplit="2" ySplit="1" topLeftCell="C2" activePane="bottomRight" state="frozen"/>
      <selection pane="bottomRight" activeCell="T10" sqref="T10"/>
      <selection pane="bottomLeft" activeCell="A2" sqref="A2"/>
      <selection pane="topRight" activeCell="C1" sqref="C1"/>
    </sheetView>
  </sheetViews>
  <sheetFormatPr defaultRowHeight="14.45"/>
  <cols>
    <col min="2" max="2" width="14" customWidth="1"/>
    <col min="3" max="3" width="11.42578125" bestFit="1" customWidth="1"/>
    <col min="4" max="4" width="10.5703125" customWidth="1"/>
    <col min="5" max="5" width="11.42578125" customWidth="1"/>
    <col min="6" max="6" width="11.28515625" customWidth="1"/>
    <col min="7" max="7" width="15.42578125" customWidth="1"/>
    <col min="8" max="8" width="11.5703125" customWidth="1"/>
    <col min="9" max="9" width="13.42578125" customWidth="1"/>
    <col min="10" max="10" width="18.28515625" customWidth="1"/>
    <col min="11" max="11" width="14.85546875" customWidth="1"/>
    <col min="12" max="12" width="12.5703125" customWidth="1"/>
    <col min="13" max="13" width="30.85546875" style="8" customWidth="1"/>
    <col min="14" max="14" width="13.7109375" style="29" customWidth="1"/>
    <col min="15" max="15" width="18.28515625" customWidth="1"/>
  </cols>
  <sheetData>
    <row r="1" spans="2:17" ht="29.45" thickBot="1"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63" t="s">
        <v>9</v>
      </c>
      <c r="K1" s="63" t="s">
        <v>10</v>
      </c>
      <c r="L1" s="31" t="s">
        <v>228</v>
      </c>
      <c r="M1" s="8" t="s">
        <v>13</v>
      </c>
      <c r="N1" s="29" t="s">
        <v>14</v>
      </c>
      <c r="O1" s="8" t="s">
        <v>15</v>
      </c>
      <c r="P1" s="8"/>
      <c r="Q1" s="8"/>
    </row>
    <row r="2" spans="2:17" ht="15.95" thickBot="1">
      <c r="B2" s="70" t="s">
        <v>226</v>
      </c>
      <c r="C2" s="68">
        <v>1014943</v>
      </c>
      <c r="D2" s="68">
        <v>79747</v>
      </c>
      <c r="E2" s="68">
        <v>53166</v>
      </c>
      <c r="F2" s="68">
        <v>5974</v>
      </c>
      <c r="G2" s="68">
        <v>212018</v>
      </c>
      <c r="H2" s="68">
        <v>749759</v>
      </c>
      <c r="I2" s="68">
        <v>37698</v>
      </c>
      <c r="J2" s="69">
        <v>130.19999999999999</v>
      </c>
      <c r="K2" s="69">
        <v>6.8</v>
      </c>
      <c r="L2" s="67">
        <v>40179</v>
      </c>
      <c r="M2" s="10">
        <f>(E2+I2)/C2</f>
        <v>8.9526209846267232E-2</v>
      </c>
      <c r="N2" s="59">
        <f>I2/H2</f>
        <v>5.0280156690349832E-2</v>
      </c>
      <c r="O2" s="7">
        <f>E2/(E2+G2)</f>
        <v>0.20048720888138047</v>
      </c>
      <c r="P2" s="8"/>
      <c r="Q2" s="8"/>
    </row>
    <row r="3" spans="2:17" ht="15.95" thickBot="1">
      <c r="B3" s="17" t="s">
        <v>73</v>
      </c>
      <c r="C3" s="44">
        <v>244877</v>
      </c>
      <c r="D3" s="45">
        <v>29874</v>
      </c>
      <c r="E3" s="44">
        <v>6070</v>
      </c>
      <c r="F3" s="46">
        <v>968</v>
      </c>
      <c r="G3" s="44">
        <v>10403</v>
      </c>
      <c r="H3" s="44">
        <v>228404</v>
      </c>
      <c r="I3" s="44">
        <v>5421</v>
      </c>
      <c r="J3" s="47">
        <v>740</v>
      </c>
      <c r="K3" s="47">
        <v>18</v>
      </c>
      <c r="L3" s="60">
        <v>43831</v>
      </c>
      <c r="M3" s="10">
        <f>(E3+I3)/C3</f>
        <v>4.6925599382547159E-2</v>
      </c>
      <c r="N3" s="59">
        <f>I3/H3</f>
        <v>2.3734260345703227E-2</v>
      </c>
      <c r="O3" s="7">
        <f>E3/(E3+G3)</f>
        <v>0.3684817580282887</v>
      </c>
      <c r="P3" s="7"/>
      <c r="Q3" s="7"/>
    </row>
    <row r="4" spans="2:17" ht="15.95" thickBot="1">
      <c r="B4" s="17" t="s">
        <v>62</v>
      </c>
      <c r="C4" s="44">
        <v>115242</v>
      </c>
      <c r="D4" s="45">
        <v>4668</v>
      </c>
      <c r="E4" s="44">
        <v>13915</v>
      </c>
      <c r="F4" s="46">
        <v>760</v>
      </c>
      <c r="G4" s="44">
        <v>18278</v>
      </c>
      <c r="H4" s="44">
        <v>83049</v>
      </c>
      <c r="I4" s="44">
        <v>4053</v>
      </c>
      <c r="J4" s="44">
        <v>1906</v>
      </c>
      <c r="K4" s="47">
        <v>230</v>
      </c>
      <c r="L4" s="60">
        <v>47119</v>
      </c>
      <c r="M4" s="10">
        <f t="shared" ref="M4:M67" si="0">(E4+I4)/C4</f>
        <v>0.15591537807396608</v>
      </c>
      <c r="N4" s="59">
        <f>I4/H4</f>
        <v>4.8802514178376624E-2</v>
      </c>
      <c r="O4" s="7">
        <f t="shared" ref="O4:O67" si="1">E4/(E4+G4)</f>
        <v>0.43223682166930699</v>
      </c>
      <c r="P4" s="7"/>
      <c r="Q4" s="7"/>
    </row>
    <row r="5" spans="2:17" ht="15.95" thickBot="1">
      <c r="B5" s="17" t="s">
        <v>79</v>
      </c>
      <c r="C5" s="44">
        <v>112065</v>
      </c>
      <c r="D5" s="45">
        <v>7947</v>
      </c>
      <c r="E5" s="44">
        <v>10348</v>
      </c>
      <c r="F5" s="46">
        <v>961</v>
      </c>
      <c r="G5" s="44">
        <v>26743</v>
      </c>
      <c r="H5" s="44">
        <v>74974</v>
      </c>
      <c r="I5" s="44">
        <v>6092</v>
      </c>
      <c r="J5" s="44">
        <v>2397</v>
      </c>
      <c r="K5" s="47">
        <v>221</v>
      </c>
      <c r="L5" s="60">
        <v>10959</v>
      </c>
      <c r="M5" s="10">
        <f t="shared" si="0"/>
        <v>0.14670057555882746</v>
      </c>
      <c r="N5" s="59">
        <f>I5/H5</f>
        <v>8.125483500946995E-2</v>
      </c>
      <c r="O5" s="7">
        <f t="shared" si="1"/>
        <v>0.27898951228060714</v>
      </c>
      <c r="P5" s="7"/>
      <c r="Q5" s="7"/>
    </row>
    <row r="6" spans="2:17" ht="15.95" thickBot="1">
      <c r="B6" s="17" t="s">
        <v>52</v>
      </c>
      <c r="C6" s="44">
        <v>84794</v>
      </c>
      <c r="D6" s="45">
        <v>6813</v>
      </c>
      <c r="E6" s="44">
        <v>1107</v>
      </c>
      <c r="F6" s="46">
        <v>176</v>
      </c>
      <c r="G6" s="44">
        <v>22440</v>
      </c>
      <c r="H6" s="44">
        <v>61247</v>
      </c>
      <c r="I6" s="44">
        <v>3936</v>
      </c>
      <c r="J6" s="44">
        <v>1012</v>
      </c>
      <c r="K6" s="47">
        <v>13</v>
      </c>
      <c r="L6" s="60">
        <v>40179</v>
      </c>
      <c r="M6" s="10">
        <f t="shared" si="0"/>
        <v>5.9473547656673821E-2</v>
      </c>
      <c r="N6" s="59">
        <f t="shared" ref="N6:N69" si="2">I6/H6</f>
        <v>6.4264372132512612E-2</v>
      </c>
      <c r="O6" s="7">
        <f t="shared" si="1"/>
        <v>4.701235826219901E-2</v>
      </c>
      <c r="P6" s="7"/>
      <c r="Q6" s="7"/>
    </row>
    <row r="7" spans="2:17" ht="15.95" thickBot="1">
      <c r="B7" s="17" t="s">
        <v>147</v>
      </c>
      <c r="C7" s="44">
        <v>81589</v>
      </c>
      <c r="D7" s="48">
        <v>35</v>
      </c>
      <c r="E7" s="44">
        <v>3318</v>
      </c>
      <c r="F7" s="46">
        <v>6</v>
      </c>
      <c r="G7" s="44">
        <v>76408</v>
      </c>
      <c r="H7" s="44">
        <v>1863</v>
      </c>
      <c r="I7" s="47">
        <v>429</v>
      </c>
      <c r="J7" s="47">
        <v>57</v>
      </c>
      <c r="K7" s="47">
        <v>2</v>
      </c>
      <c r="L7" s="60">
        <v>46023</v>
      </c>
      <c r="M7" s="10">
        <f t="shared" si="0"/>
        <v>4.5925308558751793E-2</v>
      </c>
      <c r="N7" s="59">
        <f t="shared" si="2"/>
        <v>0.23027375201288244</v>
      </c>
      <c r="O7" s="7">
        <f t="shared" si="1"/>
        <v>4.1617540074756036E-2</v>
      </c>
      <c r="P7" s="7"/>
      <c r="Q7" s="7"/>
    </row>
    <row r="8" spans="2:17" s="11" customFormat="1" ht="15.95" thickBot="1">
      <c r="B8" s="17" t="s">
        <v>95</v>
      </c>
      <c r="C8" s="44">
        <v>59105</v>
      </c>
      <c r="D8" s="45">
        <v>2116</v>
      </c>
      <c r="E8" s="44">
        <v>5387</v>
      </c>
      <c r="F8" s="78">
        <v>1355</v>
      </c>
      <c r="G8" s="44">
        <v>12428</v>
      </c>
      <c r="H8" s="44">
        <v>41290</v>
      </c>
      <c r="I8" s="44">
        <v>6399</v>
      </c>
      <c r="J8" s="47">
        <v>905</v>
      </c>
      <c r="K8" s="47">
        <v>83</v>
      </c>
      <c r="L8" s="60">
        <v>44927</v>
      </c>
      <c r="M8" s="10">
        <f t="shared" si="0"/>
        <v>0.19940783351662295</v>
      </c>
      <c r="N8" s="59">
        <f t="shared" si="2"/>
        <v>0.15497699200775006</v>
      </c>
      <c r="O8" s="7">
        <f t="shared" si="1"/>
        <v>0.30238563008700531</v>
      </c>
      <c r="P8" s="7"/>
      <c r="Q8" s="7"/>
    </row>
    <row r="9" spans="2:17" ht="15.95" thickBot="1">
      <c r="B9" s="17" t="s">
        <v>99</v>
      </c>
      <c r="C9" s="44">
        <v>50468</v>
      </c>
      <c r="D9" s="45">
        <v>2875</v>
      </c>
      <c r="E9" s="44">
        <v>3160</v>
      </c>
      <c r="F9" s="46">
        <v>124</v>
      </c>
      <c r="G9" s="44">
        <v>16711</v>
      </c>
      <c r="H9" s="44">
        <v>30597</v>
      </c>
      <c r="I9" s="44">
        <v>3956</v>
      </c>
      <c r="J9" s="47">
        <v>601</v>
      </c>
      <c r="K9" s="47">
        <v>38</v>
      </c>
      <c r="L9" s="60">
        <v>43132</v>
      </c>
      <c r="M9" s="10">
        <f t="shared" si="0"/>
        <v>0.14100023777443133</v>
      </c>
      <c r="N9" s="59">
        <f t="shared" si="2"/>
        <v>0.12929372160669347</v>
      </c>
      <c r="O9" s="7">
        <f t="shared" si="1"/>
        <v>0.15902571586734437</v>
      </c>
      <c r="P9" s="7"/>
      <c r="Q9" s="7"/>
    </row>
    <row r="10" spans="2:17" ht="15.95" thickBot="1">
      <c r="B10" s="17" t="s">
        <v>89</v>
      </c>
      <c r="C10" s="44">
        <v>33718</v>
      </c>
      <c r="D10" s="45">
        <v>4244</v>
      </c>
      <c r="E10" s="44">
        <v>2921</v>
      </c>
      <c r="F10" s="46">
        <v>569</v>
      </c>
      <c r="G10" s="47">
        <v>135</v>
      </c>
      <c r="H10" s="44">
        <v>30662</v>
      </c>
      <c r="I10" s="47">
        <v>163</v>
      </c>
      <c r="J10" s="47">
        <v>497</v>
      </c>
      <c r="K10" s="47">
        <v>43</v>
      </c>
      <c r="L10" s="60">
        <v>10959</v>
      </c>
      <c r="M10" s="10">
        <f t="shared" si="0"/>
        <v>9.1464499673764757E-2</v>
      </c>
      <c r="N10" s="59">
        <f t="shared" si="2"/>
        <v>5.3160263518361494E-3</v>
      </c>
      <c r="O10" s="7">
        <f t="shared" si="1"/>
        <v>0.95582460732984298</v>
      </c>
      <c r="P10" s="7"/>
      <c r="Q10" s="7"/>
    </row>
    <row r="11" spans="2:17" ht="15.95" thickBot="1">
      <c r="B11" s="17" t="s">
        <v>46</v>
      </c>
      <c r="C11" s="44">
        <v>18827</v>
      </c>
      <c r="D11" s="45">
        <v>1059</v>
      </c>
      <c r="E11" s="47">
        <v>536</v>
      </c>
      <c r="F11" s="46">
        <v>48</v>
      </c>
      <c r="G11" s="44">
        <v>4013</v>
      </c>
      <c r="H11" s="44">
        <v>14278</v>
      </c>
      <c r="I11" s="47">
        <v>348</v>
      </c>
      <c r="J11" s="44">
        <v>2175</v>
      </c>
      <c r="K11" s="47">
        <v>62</v>
      </c>
      <c r="L11" s="60">
        <v>45323</v>
      </c>
      <c r="M11" s="10">
        <f t="shared" si="0"/>
        <v>4.695384288521804E-2</v>
      </c>
      <c r="N11" s="59">
        <f t="shared" si="2"/>
        <v>2.4373161507213897E-2</v>
      </c>
      <c r="O11" s="7">
        <f t="shared" si="1"/>
        <v>0.11782809408661245</v>
      </c>
      <c r="P11" s="7"/>
      <c r="Q11" s="7"/>
    </row>
    <row r="12" spans="2:17" ht="15.95" thickBot="1">
      <c r="B12" s="17" t="s">
        <v>87</v>
      </c>
      <c r="C12" s="44">
        <v>18135</v>
      </c>
      <c r="D12" s="45">
        <v>2456</v>
      </c>
      <c r="E12" s="47">
        <v>356</v>
      </c>
      <c r="F12" s="46">
        <v>79</v>
      </c>
      <c r="G12" s="47">
        <v>415</v>
      </c>
      <c r="H12" s="44">
        <v>17364</v>
      </c>
      <c r="I12" s="44">
        <v>1101</v>
      </c>
      <c r="J12" s="47">
        <v>215</v>
      </c>
      <c r="K12" s="47">
        <v>4</v>
      </c>
      <c r="L12" s="60">
        <v>39873</v>
      </c>
      <c r="M12" s="10">
        <f t="shared" si="0"/>
        <v>8.0341880341880348E-2</v>
      </c>
      <c r="N12" s="59">
        <f t="shared" si="2"/>
        <v>6.3407049067035245E-2</v>
      </c>
      <c r="O12" s="7">
        <f t="shared" si="1"/>
        <v>0.46173800259403375</v>
      </c>
      <c r="P12" s="7"/>
      <c r="Q12" s="7"/>
    </row>
    <row r="13" spans="2:17" ht="15.95" thickBot="1">
      <c r="B13" s="17" t="s">
        <v>77</v>
      </c>
      <c r="C13" s="44">
        <v>15348</v>
      </c>
      <c r="D13" s="45">
        <v>1384</v>
      </c>
      <c r="E13" s="44">
        <v>1011</v>
      </c>
      <c r="F13" s="46">
        <v>183</v>
      </c>
      <c r="G13" s="44">
        <v>2495</v>
      </c>
      <c r="H13" s="44">
        <v>11842</v>
      </c>
      <c r="I13" s="44">
        <v>1144</v>
      </c>
      <c r="J13" s="44">
        <v>1324</v>
      </c>
      <c r="K13" s="47">
        <v>87</v>
      </c>
      <c r="L13" s="60">
        <v>37653</v>
      </c>
      <c r="M13" s="10">
        <f t="shared" si="0"/>
        <v>0.14040917383372425</v>
      </c>
      <c r="N13" s="59">
        <f t="shared" si="2"/>
        <v>9.6605303158250291E-2</v>
      </c>
      <c r="O13" s="7">
        <f t="shared" si="1"/>
        <v>0.28836280661722763</v>
      </c>
      <c r="P13" s="7"/>
      <c r="Q13" s="7"/>
    </row>
    <row r="14" spans="2:17" ht="15.95" thickBot="1">
      <c r="B14" s="17" t="s">
        <v>84</v>
      </c>
      <c r="C14" s="44">
        <v>14697</v>
      </c>
      <c r="D14" s="45">
        <v>1083</v>
      </c>
      <c r="E14" s="44">
        <v>1339</v>
      </c>
      <c r="F14" s="46">
        <v>166</v>
      </c>
      <c r="G14" s="47">
        <v>250</v>
      </c>
      <c r="H14" s="44">
        <v>13108</v>
      </c>
      <c r="I14" s="44">
        <v>1053</v>
      </c>
      <c r="J14" s="47">
        <v>858</v>
      </c>
      <c r="K14" s="47">
        <v>78</v>
      </c>
      <c r="L14" s="60">
        <v>46054</v>
      </c>
      <c r="M14" s="10">
        <f t="shared" si="0"/>
        <v>0.16275430359937401</v>
      </c>
      <c r="N14" s="59">
        <f t="shared" si="2"/>
        <v>8.0332621299969487E-2</v>
      </c>
      <c r="O14" s="7">
        <f t="shared" si="1"/>
        <v>0.84266834487098807</v>
      </c>
      <c r="P14" s="7"/>
      <c r="Q14" s="7"/>
    </row>
    <row r="15" spans="2:17" ht="15.95" thickBot="1">
      <c r="B15" s="17" t="s">
        <v>43</v>
      </c>
      <c r="C15" s="44">
        <v>11283</v>
      </c>
      <c r="D15" s="45">
        <v>1552</v>
      </c>
      <c r="E15" s="47">
        <v>173</v>
      </c>
      <c r="F15" s="46">
        <v>59</v>
      </c>
      <c r="G15" s="44">
        <v>1979</v>
      </c>
      <c r="H15" s="44">
        <v>9131</v>
      </c>
      <c r="I15" s="47">
        <v>120</v>
      </c>
      <c r="J15" s="47">
        <v>299</v>
      </c>
      <c r="K15" s="47">
        <v>5</v>
      </c>
      <c r="L15" s="60">
        <v>45323</v>
      </c>
      <c r="M15" s="10">
        <f t="shared" si="0"/>
        <v>2.5968270849951253E-2</v>
      </c>
      <c r="N15" s="59">
        <f t="shared" si="2"/>
        <v>1.31420435877779E-2</v>
      </c>
      <c r="O15" s="7">
        <f t="shared" si="1"/>
        <v>8.0390334572490701E-2</v>
      </c>
      <c r="P15" s="7"/>
      <c r="Q15" s="7"/>
    </row>
    <row r="16" spans="2:17" ht="15.95" thickBot="1">
      <c r="B16" s="17" t="s">
        <v>51</v>
      </c>
      <c r="C16" s="44">
        <v>11129</v>
      </c>
      <c r="D16" s="48">
        <v>418</v>
      </c>
      <c r="E16" s="47">
        <v>158</v>
      </c>
      <c r="F16" s="46">
        <v>12</v>
      </c>
      <c r="G16" s="44">
        <v>1749</v>
      </c>
      <c r="H16" s="44">
        <v>9222</v>
      </c>
      <c r="I16" s="47">
        <v>227</v>
      </c>
      <c r="J16" s="44">
        <v>1236</v>
      </c>
      <c r="K16" s="47">
        <v>18</v>
      </c>
      <c r="L16" s="60">
        <v>43466</v>
      </c>
      <c r="M16" s="10">
        <f t="shared" si="0"/>
        <v>3.4594303171893249E-2</v>
      </c>
      <c r="N16" s="59">
        <f t="shared" si="2"/>
        <v>2.4615050965083495E-2</v>
      </c>
      <c r="O16" s="7">
        <f t="shared" si="1"/>
        <v>8.2852648138437332E-2</v>
      </c>
      <c r="P16" s="7"/>
      <c r="Q16" s="7"/>
    </row>
    <row r="17" spans="2:17" ht="15.95" thickBot="1">
      <c r="B17" s="17" t="s">
        <v>29</v>
      </c>
      <c r="C17" s="44">
        <v>9976</v>
      </c>
      <c r="D17" s="48">
        <v>89</v>
      </c>
      <c r="E17" s="47">
        <v>169</v>
      </c>
      <c r="F17" s="46">
        <v>4</v>
      </c>
      <c r="G17" s="44">
        <v>5828</v>
      </c>
      <c r="H17" s="44">
        <v>3979</v>
      </c>
      <c r="I17" s="47">
        <v>55</v>
      </c>
      <c r="J17" s="47">
        <v>195</v>
      </c>
      <c r="K17" s="47">
        <v>3</v>
      </c>
      <c r="L17" s="60">
        <v>45292</v>
      </c>
      <c r="M17" s="10">
        <f t="shared" si="0"/>
        <v>2.2453889334402566E-2</v>
      </c>
      <c r="N17" s="59">
        <f t="shared" si="2"/>
        <v>1.3822568484543855E-2</v>
      </c>
      <c r="O17" s="7">
        <f t="shared" si="1"/>
        <v>2.8180757045189263E-2</v>
      </c>
      <c r="P17" s="7"/>
      <c r="Q17" s="7"/>
    </row>
    <row r="18" spans="2:17" s="11" customFormat="1" ht="15.95" thickBot="1">
      <c r="B18" s="17" t="s">
        <v>59</v>
      </c>
      <c r="C18" s="44">
        <v>9034</v>
      </c>
      <c r="D18" s="48">
        <v>783</v>
      </c>
      <c r="E18" s="47">
        <v>209</v>
      </c>
      <c r="F18" s="46">
        <v>22</v>
      </c>
      <c r="G18" s="47">
        <v>68</v>
      </c>
      <c r="H18" s="44">
        <v>8757</v>
      </c>
      <c r="I18" s="47">
        <v>230</v>
      </c>
      <c r="J18" s="47">
        <v>886</v>
      </c>
      <c r="K18" s="47">
        <v>20</v>
      </c>
      <c r="L18" s="60">
        <v>36951</v>
      </c>
      <c r="M18" s="10">
        <f t="shared" si="0"/>
        <v>4.8594199690059771E-2</v>
      </c>
      <c r="N18" s="59">
        <f t="shared" si="2"/>
        <v>2.6264702523695331E-2</v>
      </c>
      <c r="O18" s="7">
        <f t="shared" si="1"/>
        <v>0.75451263537906132</v>
      </c>
      <c r="P18" s="7"/>
      <c r="Q18" s="7"/>
    </row>
    <row r="19" spans="2:17" ht="15.95" thickBot="1">
      <c r="B19" s="17" t="s">
        <v>123</v>
      </c>
      <c r="C19" s="44">
        <v>8044</v>
      </c>
      <c r="D19" s="45">
        <v>1164</v>
      </c>
      <c r="E19" s="47">
        <v>324</v>
      </c>
      <c r="F19" s="46">
        <v>82</v>
      </c>
      <c r="G19" s="47">
        <v>127</v>
      </c>
      <c r="H19" s="44">
        <v>7593</v>
      </c>
      <c r="I19" s="47">
        <v>296</v>
      </c>
      <c r="J19" s="47">
        <v>38</v>
      </c>
      <c r="K19" s="47">
        <v>2</v>
      </c>
      <c r="L19" s="60">
        <v>45323</v>
      </c>
      <c r="M19" s="10">
        <f t="shared" si="0"/>
        <v>7.7076081551466932E-2</v>
      </c>
      <c r="N19" s="59">
        <f t="shared" si="2"/>
        <v>3.8983274068220733E-2</v>
      </c>
      <c r="O19" s="7">
        <f t="shared" si="1"/>
        <v>0.71840354767184034</v>
      </c>
      <c r="P19" s="7"/>
      <c r="Q19" s="7"/>
    </row>
    <row r="20" spans="2:17" ht="15.95" thickBot="1">
      <c r="B20" s="17" t="s">
        <v>49</v>
      </c>
      <c r="C20" s="44">
        <v>6857</v>
      </c>
      <c r="D20" s="48">
        <v>765</v>
      </c>
      <c r="E20" s="47">
        <v>36</v>
      </c>
      <c r="F20" s="46">
        <v>10</v>
      </c>
      <c r="G20" s="47">
        <v>338</v>
      </c>
      <c r="H20" s="44">
        <v>6483</v>
      </c>
      <c r="I20" s="47">
        <v>107</v>
      </c>
      <c r="J20" s="47">
        <v>792</v>
      </c>
      <c r="K20" s="47">
        <v>4</v>
      </c>
      <c r="L20" s="60">
        <v>43862</v>
      </c>
      <c r="M20" s="10">
        <f t="shared" si="0"/>
        <v>2.0854601137523698E-2</v>
      </c>
      <c r="N20" s="59">
        <f t="shared" si="2"/>
        <v>1.6504704612062316E-2</v>
      </c>
      <c r="O20" s="7">
        <f t="shared" si="1"/>
        <v>9.6256684491978606E-2</v>
      </c>
      <c r="P20" s="7"/>
      <c r="Q20" s="7"/>
    </row>
    <row r="21" spans="2:17" ht="15.95" thickBot="1">
      <c r="B21" s="17" t="s">
        <v>81</v>
      </c>
      <c r="C21" s="44">
        <v>5568</v>
      </c>
      <c r="D21" s="48">
        <v>621</v>
      </c>
      <c r="E21" s="47">
        <v>308</v>
      </c>
      <c r="F21" s="46">
        <v>69</v>
      </c>
      <c r="G21" s="47">
        <v>103</v>
      </c>
      <c r="H21" s="44">
        <v>5157</v>
      </c>
      <c r="I21" s="47">
        <v>429</v>
      </c>
      <c r="J21" s="47">
        <v>551</v>
      </c>
      <c r="K21" s="47">
        <v>30</v>
      </c>
      <c r="L21" s="60">
        <v>45292</v>
      </c>
      <c r="M21" s="10">
        <f t="shared" si="0"/>
        <v>0.13236350574712644</v>
      </c>
      <c r="N21" s="59">
        <f t="shared" si="2"/>
        <v>8.318789994182664E-2</v>
      </c>
      <c r="O21" s="7">
        <f t="shared" si="1"/>
        <v>0.74939172749391725</v>
      </c>
      <c r="P21" s="7"/>
      <c r="Q21" s="7"/>
    </row>
    <row r="22" spans="2:17" ht="15.95" thickBot="1">
      <c r="B22" s="17" t="s">
        <v>25</v>
      </c>
      <c r="C22" s="44">
        <v>5314</v>
      </c>
      <c r="D22" s="48">
        <v>266</v>
      </c>
      <c r="E22" s="47">
        <v>25</v>
      </c>
      <c r="F22" s="46">
        <v>2</v>
      </c>
      <c r="G22" s="47">
        <v>585</v>
      </c>
      <c r="H22" s="44">
        <v>4704</v>
      </c>
      <c r="I22" s="47">
        <v>50</v>
      </c>
      <c r="J22" s="47">
        <v>208</v>
      </c>
      <c r="K22" s="47">
        <v>1</v>
      </c>
      <c r="L22" s="60">
        <v>45689</v>
      </c>
      <c r="M22" s="10">
        <f t="shared" si="0"/>
        <v>1.4113662024840046E-2</v>
      </c>
      <c r="N22" s="59">
        <f t="shared" si="2"/>
        <v>1.0629251700680272E-2</v>
      </c>
      <c r="O22" s="7">
        <f t="shared" si="1"/>
        <v>4.0983606557377046E-2</v>
      </c>
      <c r="P22" s="7"/>
      <c r="Q22" s="7"/>
    </row>
    <row r="23" spans="2:17" s="11" customFormat="1" ht="15.95" thickBot="1">
      <c r="B23" s="17" t="s">
        <v>31</v>
      </c>
      <c r="C23" s="44">
        <v>5147</v>
      </c>
      <c r="D23" s="48">
        <v>270</v>
      </c>
      <c r="E23" s="47">
        <v>50</v>
      </c>
      <c r="F23" s="46">
        <v>6</v>
      </c>
      <c r="G23" s="47">
        <v>32</v>
      </c>
      <c r="H23" s="44">
        <v>5065</v>
      </c>
      <c r="I23" s="47">
        <v>96</v>
      </c>
      <c r="J23" s="47">
        <v>949</v>
      </c>
      <c r="K23" s="47">
        <v>9</v>
      </c>
      <c r="L23" s="60">
        <v>10959</v>
      </c>
      <c r="M23" s="10">
        <f t="shared" si="0"/>
        <v>2.8366038469011073E-2</v>
      </c>
      <c r="N23" s="59">
        <f t="shared" si="2"/>
        <v>1.8953603158933859E-2</v>
      </c>
      <c r="O23" s="7">
        <f t="shared" si="1"/>
        <v>0.6097560975609756</v>
      </c>
      <c r="P23" s="13"/>
      <c r="Q23" s="13"/>
    </row>
    <row r="24" spans="2:17" ht="15.95" thickBot="1">
      <c r="B24" s="50" t="s">
        <v>48</v>
      </c>
      <c r="C24" s="44">
        <v>3858</v>
      </c>
      <c r="D24" s="48">
        <v>269</v>
      </c>
      <c r="E24" s="47">
        <v>44</v>
      </c>
      <c r="F24" s="46">
        <v>5</v>
      </c>
      <c r="G24" s="47">
        <v>67</v>
      </c>
      <c r="H24" s="44">
        <v>3747</v>
      </c>
      <c r="I24" s="47">
        <v>72</v>
      </c>
      <c r="J24" s="47">
        <v>360</v>
      </c>
      <c r="K24" s="47">
        <v>4</v>
      </c>
      <c r="L24" s="60">
        <v>47150</v>
      </c>
      <c r="M24" s="10">
        <f t="shared" si="0"/>
        <v>3.0067392431311561E-2</v>
      </c>
      <c r="N24" s="59">
        <f t="shared" si="2"/>
        <v>1.9215372297838269E-2</v>
      </c>
      <c r="O24" s="7">
        <f t="shared" si="1"/>
        <v>0.3963963963963964</v>
      </c>
      <c r="P24" s="7"/>
      <c r="Q24" s="7"/>
    </row>
    <row r="25" spans="2:17" ht="15.95" thickBot="1">
      <c r="B25" s="17" t="s">
        <v>68</v>
      </c>
      <c r="C25" s="44">
        <v>3849</v>
      </c>
      <c r="D25" s="48">
        <v>402</v>
      </c>
      <c r="E25" s="47">
        <v>98</v>
      </c>
      <c r="F25" s="46">
        <v>13</v>
      </c>
      <c r="G25" s="47">
        <v>5</v>
      </c>
      <c r="H25" s="44">
        <v>3746</v>
      </c>
      <c r="I25" s="47">
        <v>109</v>
      </c>
      <c r="J25" s="47">
        <v>779</v>
      </c>
      <c r="K25" s="47">
        <v>20</v>
      </c>
      <c r="L25" s="60">
        <v>46784</v>
      </c>
      <c r="M25" s="10">
        <f t="shared" si="0"/>
        <v>5.3780202650038973E-2</v>
      </c>
      <c r="N25" s="59">
        <f t="shared" si="2"/>
        <v>2.9097704217832355E-2</v>
      </c>
      <c r="O25" s="7">
        <f t="shared" si="1"/>
        <v>0.95145631067961167</v>
      </c>
      <c r="P25" s="7"/>
      <c r="Q25" s="7"/>
    </row>
    <row r="26" spans="2:17" ht="15.95" thickBot="1">
      <c r="B26" s="50" t="s">
        <v>24</v>
      </c>
      <c r="C26" s="44">
        <v>3548</v>
      </c>
      <c r="D26" s="48">
        <v>771</v>
      </c>
      <c r="E26" s="47">
        <v>30</v>
      </c>
      <c r="F26" s="46">
        <v>6</v>
      </c>
      <c r="G26" s="47">
        <v>235</v>
      </c>
      <c r="H26" s="44">
        <v>3283</v>
      </c>
      <c r="I26" s="47">
        <v>8</v>
      </c>
      <c r="J26" s="47">
        <v>24</v>
      </c>
      <c r="K26" s="47">
        <v>0.2</v>
      </c>
      <c r="L26" s="60">
        <v>46054</v>
      </c>
      <c r="M26" s="10">
        <f t="shared" si="0"/>
        <v>1.0710259301014656E-2</v>
      </c>
      <c r="N26" s="59">
        <f t="shared" si="2"/>
        <v>2.4367956137678953E-3</v>
      </c>
      <c r="O26" s="7">
        <f t="shared" si="1"/>
        <v>0.11320754716981132</v>
      </c>
      <c r="P26" s="7"/>
      <c r="Q26" s="7"/>
    </row>
    <row r="27" spans="2:17" ht="15.95" thickBot="1">
      <c r="B27" s="50" t="s">
        <v>72</v>
      </c>
      <c r="C27" s="44">
        <v>3404</v>
      </c>
      <c r="D27" s="48">
        <v>373</v>
      </c>
      <c r="E27" s="47">
        <v>18</v>
      </c>
      <c r="F27" s="46">
        <v>2</v>
      </c>
      <c r="G27" s="47">
        <v>335</v>
      </c>
      <c r="H27" s="44">
        <v>3051</v>
      </c>
      <c r="I27" s="47">
        <v>31</v>
      </c>
      <c r="J27" s="47">
        <v>178</v>
      </c>
      <c r="K27" s="47">
        <v>0.9</v>
      </c>
      <c r="L27" s="60">
        <v>45292</v>
      </c>
      <c r="M27" s="10">
        <f t="shared" si="0"/>
        <v>1.4394829612220916E-2</v>
      </c>
      <c r="N27" s="59">
        <f t="shared" si="2"/>
        <v>1.0160603080957063E-2</v>
      </c>
      <c r="O27" s="7">
        <f t="shared" si="1"/>
        <v>5.0991501416430593E-2</v>
      </c>
      <c r="P27" s="7"/>
      <c r="Q27" s="7"/>
    </row>
    <row r="28" spans="2:17" ht="15.95" thickBot="1">
      <c r="B28" s="17" t="s">
        <v>54</v>
      </c>
      <c r="C28" s="44">
        <v>3386</v>
      </c>
      <c r="D28" s="48">
        <v>279</v>
      </c>
      <c r="E28" s="47">
        <v>123</v>
      </c>
      <c r="F28" s="46">
        <v>19</v>
      </c>
      <c r="G28" s="44">
        <v>1089</v>
      </c>
      <c r="H28" s="44">
        <v>2174</v>
      </c>
      <c r="I28" s="47">
        <v>153</v>
      </c>
      <c r="J28" s="47">
        <v>585</v>
      </c>
      <c r="K28" s="47">
        <v>21</v>
      </c>
      <c r="L28" s="60">
        <v>37316</v>
      </c>
      <c r="M28" s="10">
        <f t="shared" si="0"/>
        <v>8.1512108682811571E-2</v>
      </c>
      <c r="N28" s="59">
        <f t="shared" si="2"/>
        <v>7.0377184912603502E-2</v>
      </c>
      <c r="O28" s="7">
        <f t="shared" si="1"/>
        <v>0.10148514851485149</v>
      </c>
      <c r="P28" s="7"/>
      <c r="Q28" s="7"/>
    </row>
    <row r="29" spans="2:17" ht="15.95" thickBot="1">
      <c r="B29" s="50" t="s">
        <v>115</v>
      </c>
      <c r="C29" s="44">
        <v>3163</v>
      </c>
      <c r="D29" s="48">
        <v>405</v>
      </c>
      <c r="E29" s="47">
        <v>120</v>
      </c>
      <c r="F29" s="46">
        <v>22</v>
      </c>
      <c r="G29" s="47">
        <v>65</v>
      </c>
      <c r="H29" s="44">
        <v>2978</v>
      </c>
      <c r="I29" s="47">
        <v>100</v>
      </c>
      <c r="J29" s="47">
        <v>179</v>
      </c>
      <c r="K29" s="47">
        <v>7</v>
      </c>
      <c r="L29" s="60">
        <v>10959</v>
      </c>
      <c r="M29" s="10">
        <f t="shared" si="0"/>
        <v>6.9554220676572867E-2</v>
      </c>
      <c r="N29" s="59">
        <f t="shared" si="2"/>
        <v>3.3579583613163197E-2</v>
      </c>
      <c r="O29" s="7">
        <f t="shared" si="1"/>
        <v>0.64864864864864868</v>
      </c>
      <c r="P29" s="7"/>
      <c r="Q29" s="7"/>
    </row>
    <row r="30" spans="2:17" ht="15.95" thickBot="1">
      <c r="B30" s="17" t="s">
        <v>76</v>
      </c>
      <c r="C30" s="44">
        <v>3116</v>
      </c>
      <c r="D30" s="48">
        <v>208</v>
      </c>
      <c r="E30" s="47">
        <v>50</v>
      </c>
      <c r="F30" s="46">
        <v>5</v>
      </c>
      <c r="G30" s="47">
        <v>767</v>
      </c>
      <c r="H30" s="44">
        <v>2299</v>
      </c>
      <c r="I30" s="47">
        <v>105</v>
      </c>
      <c r="J30" s="47">
        <v>96</v>
      </c>
      <c r="K30" s="47">
        <v>2</v>
      </c>
      <c r="L30" s="60">
        <v>37681</v>
      </c>
      <c r="M30" s="10">
        <f t="shared" si="0"/>
        <v>4.9743260590500639E-2</v>
      </c>
      <c r="N30" s="59">
        <f t="shared" si="2"/>
        <v>4.567203131796433E-2</v>
      </c>
      <c r="O30" s="7">
        <f t="shared" si="1"/>
        <v>6.1199510403916767E-2</v>
      </c>
      <c r="P30" s="7"/>
      <c r="Q30" s="7"/>
    </row>
    <row r="31" spans="2:17" ht="15.95" thickBot="1">
      <c r="B31" s="17" t="s">
        <v>64</v>
      </c>
      <c r="C31" s="44">
        <v>2946</v>
      </c>
      <c r="D31" s="48">
        <v>392</v>
      </c>
      <c r="E31" s="47">
        <v>57</v>
      </c>
      <c r="F31" s="46">
        <v>14</v>
      </c>
      <c r="G31" s="47">
        <v>56</v>
      </c>
      <c r="H31" s="44">
        <v>2833</v>
      </c>
      <c r="I31" s="47">
        <v>50</v>
      </c>
      <c r="J31" s="47">
        <v>78</v>
      </c>
      <c r="K31" s="47">
        <v>2</v>
      </c>
      <c r="L31" s="60">
        <v>46784</v>
      </c>
      <c r="M31" s="10">
        <f t="shared" si="0"/>
        <v>3.63204344874406E-2</v>
      </c>
      <c r="N31" s="59">
        <f t="shared" si="2"/>
        <v>1.7649135192375574E-2</v>
      </c>
      <c r="O31" s="7">
        <f t="shared" si="1"/>
        <v>0.50442477876106195</v>
      </c>
      <c r="P31" s="7"/>
      <c r="Q31" s="7"/>
    </row>
    <row r="32" spans="2:17" ht="15.95" thickBot="1">
      <c r="B32" s="50" t="s">
        <v>80</v>
      </c>
      <c r="C32" s="44">
        <v>2738</v>
      </c>
      <c r="D32" s="48">
        <v>278</v>
      </c>
      <c r="E32" s="47">
        <v>115</v>
      </c>
      <c r="F32" s="46">
        <v>23</v>
      </c>
      <c r="G32" s="47">
        <v>267</v>
      </c>
      <c r="H32" s="44">
        <v>2356</v>
      </c>
      <c r="I32" s="47">
        <v>78</v>
      </c>
      <c r="J32" s="47">
        <v>142</v>
      </c>
      <c r="K32" s="47">
        <v>6</v>
      </c>
      <c r="L32" s="60">
        <v>45689</v>
      </c>
      <c r="M32" s="10">
        <f t="shared" si="0"/>
        <v>7.0489408327246164E-2</v>
      </c>
      <c r="N32" s="59">
        <f t="shared" si="2"/>
        <v>3.3106960950764007E-2</v>
      </c>
      <c r="O32" s="7">
        <f t="shared" si="1"/>
        <v>0.30104712041884818</v>
      </c>
      <c r="P32" s="7"/>
      <c r="Q32" s="7"/>
    </row>
    <row r="33" spans="2:17" ht="15.95" thickBot="1">
      <c r="B33" s="17" t="s">
        <v>126</v>
      </c>
      <c r="C33" s="44">
        <v>2633</v>
      </c>
      <c r="D33" s="48">
        <v>322</v>
      </c>
      <c r="E33" s="47">
        <v>107</v>
      </c>
      <c r="F33" s="46">
        <v>11</v>
      </c>
      <c r="G33" s="47">
        <v>51</v>
      </c>
      <c r="H33" s="44">
        <v>2475</v>
      </c>
      <c r="I33" s="47">
        <v>1</v>
      </c>
      <c r="J33" s="47">
        <v>24</v>
      </c>
      <c r="K33" s="47">
        <v>1</v>
      </c>
      <c r="L33" s="60">
        <v>41640</v>
      </c>
      <c r="M33" s="10">
        <f t="shared" si="0"/>
        <v>4.1017850360805165E-2</v>
      </c>
      <c r="N33" s="59">
        <f t="shared" si="2"/>
        <v>4.0404040404040404E-4</v>
      </c>
      <c r="O33" s="7">
        <f t="shared" si="1"/>
        <v>0.67721518987341767</v>
      </c>
      <c r="P33" s="7"/>
      <c r="Q33" s="7"/>
    </row>
    <row r="34" spans="2:17" ht="15.95" thickBot="1">
      <c r="B34" s="17" t="s">
        <v>113</v>
      </c>
      <c r="C34" s="44">
        <v>2543</v>
      </c>
      <c r="D34" s="48">
        <v>545</v>
      </c>
      <c r="E34" s="47">
        <v>72</v>
      </c>
      <c r="F34" s="46">
        <v>14</v>
      </c>
      <c r="G34" s="47">
        <v>191</v>
      </c>
      <c r="H34" s="44">
        <v>2280</v>
      </c>
      <c r="I34" s="47"/>
      <c r="J34" s="47">
        <v>2</v>
      </c>
      <c r="K34" s="47">
        <v>0.05</v>
      </c>
      <c r="L34" s="60">
        <v>46784</v>
      </c>
      <c r="M34" s="10">
        <f t="shared" si="0"/>
        <v>2.8313016122689737E-2</v>
      </c>
      <c r="N34" s="59">
        <f t="shared" si="2"/>
        <v>0</v>
      </c>
      <c r="O34" s="7">
        <f t="shared" si="1"/>
        <v>0.27376425855513309</v>
      </c>
      <c r="P34" s="7"/>
      <c r="Q34" s="7"/>
    </row>
    <row r="35" spans="2:17" ht="15.95" thickBot="1">
      <c r="B35" s="50" t="s">
        <v>105</v>
      </c>
      <c r="C35" s="44">
        <v>2495</v>
      </c>
      <c r="D35" s="48">
        <v>111</v>
      </c>
      <c r="E35" s="47">
        <v>62</v>
      </c>
      <c r="F35" s="46">
        <v>5</v>
      </c>
      <c r="G35" s="47">
        <v>472</v>
      </c>
      <c r="H35" s="44">
        <v>1961</v>
      </c>
      <c r="I35" s="47">
        <v>60</v>
      </c>
      <c r="J35" s="47">
        <v>20</v>
      </c>
      <c r="K35" s="47">
        <v>0.5</v>
      </c>
      <c r="L35" s="60">
        <v>47119</v>
      </c>
      <c r="M35" s="10">
        <f t="shared" si="0"/>
        <v>4.8897795591182368E-2</v>
      </c>
      <c r="N35" s="59">
        <f t="shared" si="2"/>
        <v>3.0596634370219276E-2</v>
      </c>
      <c r="O35" s="7">
        <f t="shared" si="1"/>
        <v>0.11610486891385768</v>
      </c>
      <c r="P35" s="7"/>
      <c r="Q35" s="7"/>
    </row>
    <row r="36" spans="2:17" ht="15.95" thickBot="1">
      <c r="B36" s="50" t="s">
        <v>33</v>
      </c>
      <c r="C36" s="44">
        <v>2487</v>
      </c>
      <c r="D36" s="48">
        <v>168</v>
      </c>
      <c r="E36" s="47">
        <v>30</v>
      </c>
      <c r="F36" s="46">
        <v>1</v>
      </c>
      <c r="G36" s="47">
        <v>80</v>
      </c>
      <c r="H36" s="44">
        <v>2377</v>
      </c>
      <c r="I36" s="47">
        <v>31</v>
      </c>
      <c r="J36" s="44">
        <v>3973</v>
      </c>
      <c r="K36" s="47">
        <v>48</v>
      </c>
      <c r="L36" s="60">
        <v>45689</v>
      </c>
      <c r="M36" s="10">
        <f t="shared" si="0"/>
        <v>2.4527543224768796E-2</v>
      </c>
      <c r="N36" s="59">
        <f t="shared" si="2"/>
        <v>1.3041649137568364E-2</v>
      </c>
      <c r="O36" s="7">
        <f t="shared" si="1"/>
        <v>0.27272727272727271</v>
      </c>
      <c r="P36" s="7"/>
      <c r="Q36" s="7"/>
    </row>
    <row r="37" spans="2:17" ht="15.95" thickBot="1">
      <c r="B37" s="50" t="s">
        <v>120</v>
      </c>
      <c r="C37" s="44">
        <v>2421</v>
      </c>
      <c r="D37" s="48">
        <v>303</v>
      </c>
      <c r="E37" s="47">
        <v>34</v>
      </c>
      <c r="F37" s="46">
        <v>7</v>
      </c>
      <c r="G37" s="47">
        <v>125</v>
      </c>
      <c r="H37" s="44">
        <v>2262</v>
      </c>
      <c r="I37" s="47">
        <v>9</v>
      </c>
      <c r="J37" s="47">
        <v>11</v>
      </c>
      <c r="K37" s="47">
        <v>0.2</v>
      </c>
      <c r="L37" s="60">
        <v>40909</v>
      </c>
      <c r="M37" s="10">
        <f t="shared" si="0"/>
        <v>1.7761255679471292E-2</v>
      </c>
      <c r="N37" s="59">
        <f t="shared" si="2"/>
        <v>3.9787798408488064E-3</v>
      </c>
      <c r="O37" s="7">
        <f t="shared" si="1"/>
        <v>0.21383647798742139</v>
      </c>
      <c r="P37" s="7"/>
      <c r="Q37" s="7"/>
    </row>
    <row r="38" spans="2:17" ht="15.95" thickBot="1">
      <c r="B38" s="50" t="s">
        <v>148</v>
      </c>
      <c r="C38" s="44">
        <v>1885</v>
      </c>
      <c r="D38" s="48">
        <v>165</v>
      </c>
      <c r="E38" s="47">
        <v>21</v>
      </c>
      <c r="F38" s="46">
        <v>5</v>
      </c>
      <c r="G38" s="47">
        <v>328</v>
      </c>
      <c r="H38" s="44">
        <v>1536</v>
      </c>
      <c r="I38" s="47">
        <v>31</v>
      </c>
      <c r="J38" s="47">
        <v>54</v>
      </c>
      <c r="K38" s="47">
        <v>0.6</v>
      </c>
      <c r="L38" s="60">
        <v>36951</v>
      </c>
      <c r="M38" s="10">
        <f t="shared" si="0"/>
        <v>2.7586206896551724E-2</v>
      </c>
      <c r="N38" s="59">
        <f t="shared" si="2"/>
        <v>2.0182291666666668E-2</v>
      </c>
      <c r="O38" s="7">
        <f t="shared" si="1"/>
        <v>6.0171919770773637E-2</v>
      </c>
      <c r="P38" s="7"/>
      <c r="Q38" s="7"/>
    </row>
    <row r="39" spans="2:17" ht="15.95" thickBot="1">
      <c r="B39" s="50" t="s">
        <v>109</v>
      </c>
      <c r="C39" s="44">
        <v>1875</v>
      </c>
      <c r="D39" s="48">
        <v>104</v>
      </c>
      <c r="E39" s="47">
        <v>15</v>
      </c>
      <c r="F39" s="46">
        <v>3</v>
      </c>
      <c r="G39" s="47">
        <v>505</v>
      </c>
      <c r="H39" s="44">
        <v>1355</v>
      </c>
      <c r="I39" s="47">
        <v>23</v>
      </c>
      <c r="J39" s="47">
        <v>27</v>
      </c>
      <c r="K39" s="47">
        <v>0.2</v>
      </c>
      <c r="L39" s="60">
        <v>36951</v>
      </c>
      <c r="M39" s="10">
        <f t="shared" si="0"/>
        <v>2.0266666666666665E-2</v>
      </c>
      <c r="N39" s="59">
        <f t="shared" si="2"/>
        <v>1.6974169741697416E-2</v>
      </c>
      <c r="O39" s="7">
        <f t="shared" si="1"/>
        <v>2.8846153846153848E-2</v>
      </c>
      <c r="P39" s="7"/>
      <c r="Q39" s="7"/>
    </row>
    <row r="40" spans="2:17" ht="15.95" thickBot="1">
      <c r="B40" s="17" t="s">
        <v>146</v>
      </c>
      <c r="C40" s="44">
        <v>1790</v>
      </c>
      <c r="D40" s="48">
        <v>113</v>
      </c>
      <c r="E40" s="47">
        <v>170</v>
      </c>
      <c r="F40" s="46">
        <v>13</v>
      </c>
      <c r="G40" s="47">
        <v>112</v>
      </c>
      <c r="H40" s="44">
        <v>1508</v>
      </c>
      <c r="I40" s="47"/>
      <c r="J40" s="47">
        <v>7</v>
      </c>
      <c r="K40" s="47">
        <v>0.6</v>
      </c>
      <c r="L40" s="60">
        <v>46753</v>
      </c>
      <c r="M40" s="10">
        <f t="shared" si="0"/>
        <v>9.4972067039106142E-2</v>
      </c>
      <c r="N40" s="59">
        <f t="shared" si="2"/>
        <v>0</v>
      </c>
      <c r="O40" s="7">
        <f t="shared" si="1"/>
        <v>0.6028368794326241</v>
      </c>
      <c r="P40" s="7"/>
      <c r="Q40" s="7"/>
    </row>
    <row r="41" spans="2:17" ht="15.95" thickBot="1">
      <c r="B41" s="17" t="s">
        <v>69</v>
      </c>
      <c r="C41" s="44">
        <v>1544</v>
      </c>
      <c r="D41" s="48">
        <v>129</v>
      </c>
      <c r="E41" s="47">
        <v>53</v>
      </c>
      <c r="F41" s="46">
        <v>2</v>
      </c>
      <c r="G41" s="47">
        <v>61</v>
      </c>
      <c r="H41" s="44">
        <v>1430</v>
      </c>
      <c r="I41" s="47">
        <v>91</v>
      </c>
      <c r="J41" s="47">
        <v>148</v>
      </c>
      <c r="K41" s="47">
        <v>5</v>
      </c>
      <c r="L41" s="60">
        <v>47119</v>
      </c>
      <c r="M41" s="10">
        <f t="shared" si="0"/>
        <v>9.3264248704663211E-2</v>
      </c>
      <c r="N41" s="59">
        <f t="shared" si="2"/>
        <v>6.363636363636363E-2</v>
      </c>
      <c r="O41" s="7">
        <f t="shared" si="1"/>
        <v>0.46491228070175439</v>
      </c>
      <c r="P41" s="7"/>
      <c r="Q41" s="7"/>
    </row>
    <row r="42" spans="2:17" ht="15.95" thickBot="1">
      <c r="B42" s="50" t="s">
        <v>55</v>
      </c>
      <c r="C42" s="44">
        <v>1518</v>
      </c>
      <c r="D42" s="48">
        <v>72</v>
      </c>
      <c r="E42" s="47">
        <v>19</v>
      </c>
      <c r="F42" s="46">
        <v>2</v>
      </c>
      <c r="G42" s="47">
        <v>300</v>
      </c>
      <c r="H42" s="44">
        <v>1199</v>
      </c>
      <c r="I42" s="47">
        <v>65</v>
      </c>
      <c r="J42" s="47">
        <v>274</v>
      </c>
      <c r="K42" s="47">
        <v>3</v>
      </c>
      <c r="L42" s="60">
        <v>38047</v>
      </c>
      <c r="M42" s="10">
        <f t="shared" si="0"/>
        <v>5.533596837944664E-2</v>
      </c>
      <c r="N42" s="59">
        <f t="shared" si="2"/>
        <v>5.4211843202668891E-2</v>
      </c>
      <c r="O42" s="7">
        <f t="shared" si="1"/>
        <v>5.9561128526645767E-2</v>
      </c>
      <c r="P42" s="7"/>
      <c r="Q42" s="7"/>
    </row>
    <row r="43" spans="2:17" ht="15.95" thickBot="1">
      <c r="B43" s="50" t="s">
        <v>91</v>
      </c>
      <c r="C43" s="44">
        <v>1475</v>
      </c>
      <c r="D43" s="48">
        <v>158</v>
      </c>
      <c r="E43" s="47">
        <v>37</v>
      </c>
      <c r="F43" s="46">
        <v>5</v>
      </c>
      <c r="G43" s="47">
        <v>9</v>
      </c>
      <c r="H43" s="44">
        <v>1429</v>
      </c>
      <c r="I43" s="47">
        <v>50</v>
      </c>
      <c r="J43" s="47">
        <v>342</v>
      </c>
      <c r="K43" s="47">
        <v>9</v>
      </c>
      <c r="L43" s="60">
        <v>45689</v>
      </c>
      <c r="M43" s="10">
        <f t="shared" si="0"/>
        <v>5.8983050847457627E-2</v>
      </c>
      <c r="N43" s="59">
        <f t="shared" si="2"/>
        <v>3.498950314905528E-2</v>
      </c>
      <c r="O43" s="7">
        <f t="shared" si="1"/>
        <v>0.80434782608695654</v>
      </c>
      <c r="P43" s="7"/>
      <c r="Q43" s="7"/>
    </row>
    <row r="44" spans="2:17" ht="15.95" thickBot="1">
      <c r="B44" s="50" t="s">
        <v>70</v>
      </c>
      <c r="C44" s="44">
        <v>1462</v>
      </c>
      <c r="D44" s="48">
        <v>82</v>
      </c>
      <c r="E44" s="47">
        <v>5</v>
      </c>
      <c r="F44" s="47"/>
      <c r="G44" s="47">
        <v>50</v>
      </c>
      <c r="H44" s="44">
        <v>1407</v>
      </c>
      <c r="I44" s="47">
        <v>7</v>
      </c>
      <c r="J44" s="47">
        <v>25</v>
      </c>
      <c r="K44" s="47">
        <v>0.08</v>
      </c>
      <c r="L44" s="60">
        <v>39873</v>
      </c>
      <c r="M44" s="10">
        <f t="shared" si="0"/>
        <v>8.2079343365253077E-3</v>
      </c>
      <c r="N44" s="59">
        <f t="shared" si="2"/>
        <v>4.9751243781094526E-3</v>
      </c>
      <c r="O44" s="7">
        <f t="shared" si="1"/>
        <v>9.0909090909090912E-2</v>
      </c>
      <c r="P44" s="7"/>
      <c r="Q44" s="7"/>
    </row>
    <row r="45" spans="2:17" ht="15.95" thickBot="1">
      <c r="B45" s="50" t="s">
        <v>106</v>
      </c>
      <c r="C45" s="44">
        <v>1414</v>
      </c>
      <c r="D45" s="48">
        <v>91</v>
      </c>
      <c r="E45" s="47">
        <v>55</v>
      </c>
      <c r="F45" s="46">
        <v>17</v>
      </c>
      <c r="G45" s="47">
        <v>537</v>
      </c>
      <c r="H45" s="47">
        <v>822</v>
      </c>
      <c r="I45" s="47">
        <v>51</v>
      </c>
      <c r="J45" s="47">
        <v>43</v>
      </c>
      <c r="K45" s="47">
        <v>2</v>
      </c>
      <c r="L45" s="60">
        <v>46419</v>
      </c>
      <c r="M45" s="10">
        <f t="shared" si="0"/>
        <v>7.4964639321074958E-2</v>
      </c>
      <c r="N45" s="59">
        <f t="shared" si="2"/>
        <v>6.2043795620437957E-2</v>
      </c>
      <c r="O45" s="7">
        <f t="shared" si="1"/>
        <v>9.29054054054054E-2</v>
      </c>
      <c r="P45" s="7"/>
      <c r="Q45" s="7"/>
    </row>
    <row r="46" spans="2:17" ht="28.5" thickBot="1">
      <c r="B46" s="50" t="s">
        <v>124</v>
      </c>
      <c r="C46" s="44">
        <v>1380</v>
      </c>
      <c r="D46" s="48">
        <v>96</v>
      </c>
      <c r="E46" s="47">
        <v>60</v>
      </c>
      <c r="F46" s="46">
        <v>3</v>
      </c>
      <c r="G46" s="47">
        <v>16</v>
      </c>
      <c r="H46" s="44">
        <v>1304</v>
      </c>
      <c r="I46" s="47">
        <v>147</v>
      </c>
      <c r="J46" s="47">
        <v>127</v>
      </c>
      <c r="K46" s="47">
        <v>6</v>
      </c>
      <c r="L46" s="60">
        <v>47150</v>
      </c>
      <c r="M46" s="10">
        <f t="shared" si="0"/>
        <v>0.15</v>
      </c>
      <c r="N46" s="59">
        <f t="shared" si="2"/>
        <v>0.11273006134969325</v>
      </c>
      <c r="O46" s="7">
        <f t="shared" si="1"/>
        <v>0.78947368421052633</v>
      </c>
      <c r="P46" s="7"/>
      <c r="Q46" s="7"/>
    </row>
    <row r="47" spans="2:17" ht="15.95" thickBot="1">
      <c r="B47" s="50" t="s">
        <v>129</v>
      </c>
      <c r="C47" s="44">
        <v>1378</v>
      </c>
      <c r="D47" s="48">
        <v>163</v>
      </c>
      <c r="E47" s="47">
        <v>37</v>
      </c>
      <c r="F47" s="46">
        <v>8</v>
      </c>
      <c r="G47" s="47">
        <v>35</v>
      </c>
      <c r="H47" s="44">
        <v>1306</v>
      </c>
      <c r="I47" s="47">
        <v>1</v>
      </c>
      <c r="J47" s="47">
        <v>11</v>
      </c>
      <c r="K47" s="47">
        <v>0.3</v>
      </c>
      <c r="L47" s="60">
        <v>46419</v>
      </c>
      <c r="M47" s="10">
        <f t="shared" si="0"/>
        <v>2.7576197387518143E-2</v>
      </c>
      <c r="N47" s="59">
        <f t="shared" si="2"/>
        <v>7.6569678407350692E-4</v>
      </c>
      <c r="O47" s="7">
        <f t="shared" si="1"/>
        <v>0.51388888888888884</v>
      </c>
      <c r="P47" s="7"/>
      <c r="Q47" s="7"/>
    </row>
    <row r="48" spans="2:17" ht="15.95" thickBot="1">
      <c r="B48" s="50" t="s">
        <v>20</v>
      </c>
      <c r="C48" s="44">
        <v>1319</v>
      </c>
      <c r="D48" s="48">
        <v>99</v>
      </c>
      <c r="E48" s="47">
        <v>4</v>
      </c>
      <c r="F48" s="46">
        <v>2</v>
      </c>
      <c r="G48" s="47">
        <v>284</v>
      </c>
      <c r="H48" s="44">
        <v>1031</v>
      </c>
      <c r="I48" s="47">
        <v>12</v>
      </c>
      <c r="J48" s="44">
        <v>3865</v>
      </c>
      <c r="K48" s="47">
        <v>12</v>
      </c>
      <c r="L48" s="60">
        <v>38412</v>
      </c>
      <c r="M48" s="10">
        <f t="shared" si="0"/>
        <v>1.2130401819560273E-2</v>
      </c>
      <c r="N48" s="59">
        <f t="shared" si="2"/>
        <v>1.1639185257032008E-2</v>
      </c>
      <c r="O48" s="7">
        <f t="shared" si="1"/>
        <v>1.3888888888888888E-2</v>
      </c>
      <c r="P48" s="7"/>
      <c r="Q48" s="7"/>
    </row>
    <row r="49" spans="2:17" ht="15.95" thickBot="1">
      <c r="B49" s="50" t="s">
        <v>127</v>
      </c>
      <c r="C49" s="44">
        <v>1265</v>
      </c>
      <c r="D49" s="48">
        <v>132</v>
      </c>
      <c r="E49" s="47">
        <v>36</v>
      </c>
      <c r="F49" s="46">
        <v>4</v>
      </c>
      <c r="G49" s="47">
        <v>256</v>
      </c>
      <c r="H49" s="47">
        <v>973</v>
      </c>
      <c r="I49" s="47"/>
      <c r="J49" s="47">
        <v>28</v>
      </c>
      <c r="K49" s="47">
        <v>0.8</v>
      </c>
      <c r="L49" s="60">
        <v>37316</v>
      </c>
      <c r="M49" s="10">
        <f t="shared" si="0"/>
        <v>2.8458498023715414E-2</v>
      </c>
      <c r="N49" s="59">
        <f t="shared" si="2"/>
        <v>0</v>
      </c>
      <c r="O49" s="7">
        <f t="shared" si="1"/>
        <v>0.12328767123287671</v>
      </c>
      <c r="P49" s="7"/>
      <c r="Q49" s="7"/>
    </row>
    <row r="50" spans="2:17" ht="15.95" thickBot="1">
      <c r="B50" s="50" t="s">
        <v>111</v>
      </c>
      <c r="C50" s="44">
        <v>1171</v>
      </c>
      <c r="D50" s="48">
        <v>111</v>
      </c>
      <c r="E50" s="47">
        <v>31</v>
      </c>
      <c r="F50" s="46">
        <v>3</v>
      </c>
      <c r="G50" s="47">
        <v>42</v>
      </c>
      <c r="H50" s="44">
        <v>1098</v>
      </c>
      <c r="I50" s="47">
        <v>81</v>
      </c>
      <c r="J50" s="47">
        <v>134</v>
      </c>
      <c r="K50" s="47">
        <v>4</v>
      </c>
      <c r="L50" s="60">
        <v>44562</v>
      </c>
      <c r="M50" s="10">
        <f t="shared" si="0"/>
        <v>9.5644748078565323E-2</v>
      </c>
      <c r="N50" s="59">
        <f t="shared" si="2"/>
        <v>7.3770491803278687E-2</v>
      </c>
      <c r="O50" s="7">
        <f t="shared" si="1"/>
        <v>0.42465753424657532</v>
      </c>
      <c r="P50" s="7"/>
      <c r="Q50" s="7"/>
    </row>
    <row r="51" spans="2:17" ht="15.95" thickBot="1">
      <c r="B51" s="50" t="s">
        <v>98</v>
      </c>
      <c r="C51" s="44">
        <v>1161</v>
      </c>
      <c r="D51" s="48">
        <v>96</v>
      </c>
      <c r="E51" s="47">
        <v>19</v>
      </c>
      <c r="F51" s="46">
        <v>2</v>
      </c>
      <c r="G51" s="47">
        <v>55</v>
      </c>
      <c r="H51" s="44">
        <v>1087</v>
      </c>
      <c r="I51" s="47">
        <v>50</v>
      </c>
      <c r="J51" s="47">
        <v>23</v>
      </c>
      <c r="K51" s="47">
        <v>0.4</v>
      </c>
      <c r="L51" s="60">
        <v>38412</v>
      </c>
      <c r="M51" s="10">
        <f t="shared" si="0"/>
        <v>5.9431524547803614E-2</v>
      </c>
      <c r="N51" s="59">
        <f t="shared" si="2"/>
        <v>4.5998160073597055E-2</v>
      </c>
      <c r="O51" s="7">
        <f t="shared" si="1"/>
        <v>0.25675675675675674</v>
      </c>
      <c r="P51" s="7"/>
      <c r="Q51" s="7"/>
    </row>
    <row r="52" spans="2:17" ht="15.95" thickBot="1">
      <c r="B52" s="50" t="s">
        <v>41</v>
      </c>
      <c r="C52" s="44">
        <v>1049</v>
      </c>
      <c r="D52" s="48">
        <v>49</v>
      </c>
      <c r="E52" s="47">
        <v>4</v>
      </c>
      <c r="F52" s="46">
        <v>1</v>
      </c>
      <c r="G52" s="47">
        <v>266</v>
      </c>
      <c r="H52" s="47">
        <v>779</v>
      </c>
      <c r="I52" s="47">
        <v>24</v>
      </c>
      <c r="J52" s="47">
        <v>179</v>
      </c>
      <c r="K52" s="47">
        <v>0.7</v>
      </c>
      <c r="L52" s="60">
        <v>38412</v>
      </c>
      <c r="M52" s="10">
        <f t="shared" si="0"/>
        <v>2.6692087702573881E-2</v>
      </c>
      <c r="N52" s="59">
        <f t="shared" si="2"/>
        <v>3.0808729139922979E-2</v>
      </c>
      <c r="O52" s="7">
        <f t="shared" si="1"/>
        <v>1.4814814814814815E-2</v>
      </c>
      <c r="P52" s="7"/>
      <c r="Q52" s="7"/>
    </row>
    <row r="53" spans="2:17" ht="15.95" thickBot="1">
      <c r="B53" s="50" t="s">
        <v>16</v>
      </c>
      <c r="C53" s="44">
        <v>1024</v>
      </c>
      <c r="D53" s="48">
        <v>210</v>
      </c>
      <c r="E53" s="47">
        <v>8</v>
      </c>
      <c r="F53" s="47"/>
      <c r="G53" s="47">
        <v>96</v>
      </c>
      <c r="H53" s="47">
        <v>920</v>
      </c>
      <c r="I53" s="47">
        <v>2</v>
      </c>
      <c r="J53" s="47">
        <v>104</v>
      </c>
      <c r="K53" s="47">
        <v>0.8</v>
      </c>
      <c r="L53" s="60">
        <v>45323</v>
      </c>
      <c r="M53" s="10">
        <f t="shared" si="0"/>
        <v>9.765625E-3</v>
      </c>
      <c r="N53" s="59">
        <f t="shared" si="2"/>
        <v>2.1739130434782609E-3</v>
      </c>
      <c r="O53" s="7">
        <f t="shared" si="1"/>
        <v>7.6923076923076927E-2</v>
      </c>
      <c r="P53" s="7"/>
      <c r="Q53" s="7"/>
    </row>
    <row r="54" spans="2:17" ht="15.95" thickBot="1">
      <c r="B54" s="50" t="s">
        <v>75</v>
      </c>
      <c r="C54" s="44">
        <v>1011</v>
      </c>
      <c r="D54" s="48">
        <v>48</v>
      </c>
      <c r="E54" s="47">
        <v>7</v>
      </c>
      <c r="F54" s="46">
        <v>1</v>
      </c>
      <c r="G54" s="47">
        <v>88</v>
      </c>
      <c r="H54" s="47">
        <v>916</v>
      </c>
      <c r="I54" s="47">
        <v>34</v>
      </c>
      <c r="J54" s="47">
        <v>246</v>
      </c>
      <c r="K54" s="47">
        <v>2</v>
      </c>
      <c r="L54" s="60">
        <v>37681</v>
      </c>
      <c r="M54" s="10">
        <f t="shared" si="0"/>
        <v>4.0553907022749754E-2</v>
      </c>
      <c r="N54" s="59">
        <f t="shared" si="2"/>
        <v>3.7117903930131008E-2</v>
      </c>
      <c r="O54" s="7">
        <f t="shared" si="1"/>
        <v>7.3684210526315783E-2</v>
      </c>
      <c r="P54" s="7"/>
      <c r="Q54" s="7"/>
    </row>
    <row r="55" spans="2:17" ht="15.95" thickBot="1">
      <c r="B55" s="17" t="s">
        <v>143</v>
      </c>
      <c r="C55" s="47">
        <v>986</v>
      </c>
      <c r="D55" s="48">
        <v>139</v>
      </c>
      <c r="E55" s="47">
        <v>86</v>
      </c>
      <c r="F55" s="46">
        <v>28</v>
      </c>
      <c r="G55" s="47">
        <v>61</v>
      </c>
      <c r="H55" s="47">
        <v>839</v>
      </c>
      <c r="I55" s="47"/>
      <c r="J55" s="47">
        <v>22</v>
      </c>
      <c r="K55" s="47">
        <v>2</v>
      </c>
      <c r="L55" s="60">
        <v>46784</v>
      </c>
      <c r="M55" s="10">
        <f t="shared" si="0"/>
        <v>8.7221095334685597E-2</v>
      </c>
      <c r="N55" s="59">
        <f t="shared" si="2"/>
        <v>0</v>
      </c>
      <c r="O55" s="7">
        <f t="shared" si="1"/>
        <v>0.58503401360544216</v>
      </c>
      <c r="P55" s="7"/>
      <c r="Q55" s="7"/>
    </row>
    <row r="56" spans="2:17" ht="15.95" thickBot="1">
      <c r="B56" s="50" t="s">
        <v>35</v>
      </c>
      <c r="C56" s="47">
        <v>949</v>
      </c>
      <c r="D56" s="48">
        <v>114</v>
      </c>
      <c r="E56" s="47">
        <v>3</v>
      </c>
      <c r="F56" s="46">
        <v>1</v>
      </c>
      <c r="G56" s="47">
        <v>72</v>
      </c>
      <c r="H56" s="47">
        <v>874</v>
      </c>
      <c r="I56" s="47">
        <v>37</v>
      </c>
      <c r="J56" s="47">
        <v>329</v>
      </c>
      <c r="K56" s="47">
        <v>1</v>
      </c>
      <c r="L56" s="60">
        <v>46054</v>
      </c>
      <c r="M56" s="10">
        <f t="shared" si="0"/>
        <v>4.214963119072708E-2</v>
      </c>
      <c r="N56" s="59">
        <f t="shared" si="2"/>
        <v>4.2334096109839819E-2</v>
      </c>
      <c r="O56" s="7">
        <f t="shared" si="1"/>
        <v>0.04</v>
      </c>
      <c r="P56" s="7"/>
      <c r="Q56" s="7"/>
    </row>
    <row r="57" spans="2:17" ht="15.95" thickBot="1">
      <c r="B57" s="50" t="s">
        <v>137</v>
      </c>
      <c r="C57" s="47">
        <v>897</v>
      </c>
      <c r="D57" s="48">
        <v>103</v>
      </c>
      <c r="E57" s="47">
        <v>22</v>
      </c>
      <c r="F57" s="46">
        <v>2</v>
      </c>
      <c r="G57" s="47">
        <v>19</v>
      </c>
      <c r="H57" s="47">
        <v>856</v>
      </c>
      <c r="I57" s="47"/>
      <c r="J57" s="47">
        <v>21</v>
      </c>
      <c r="K57" s="47">
        <v>0.5</v>
      </c>
      <c r="L57" s="60">
        <v>45323</v>
      </c>
      <c r="M57" s="10">
        <f t="shared" si="0"/>
        <v>2.4526198439241916E-2</v>
      </c>
      <c r="N57" s="59">
        <f t="shared" si="2"/>
        <v>0</v>
      </c>
      <c r="O57" s="7">
        <f t="shared" si="1"/>
        <v>0.53658536585365857</v>
      </c>
      <c r="P57" s="7"/>
      <c r="Q57" s="7"/>
    </row>
    <row r="58" spans="2:17" ht="15.95" thickBot="1">
      <c r="B58" s="50" t="s">
        <v>30</v>
      </c>
      <c r="C58" s="47">
        <v>897</v>
      </c>
      <c r="D58" s="48">
        <v>56</v>
      </c>
      <c r="E58" s="47">
        <v>17</v>
      </c>
      <c r="F58" s="46">
        <v>2</v>
      </c>
      <c r="G58" s="47">
        <v>70</v>
      </c>
      <c r="H58" s="47">
        <v>810</v>
      </c>
      <c r="I58" s="47">
        <v>31</v>
      </c>
      <c r="J58" s="47">
        <v>431</v>
      </c>
      <c r="K58" s="47">
        <v>8</v>
      </c>
      <c r="L58" s="60">
        <v>44562</v>
      </c>
      <c r="M58" s="10">
        <f t="shared" si="0"/>
        <v>5.3511705685618728E-2</v>
      </c>
      <c r="N58" s="59">
        <f t="shared" si="2"/>
        <v>3.8271604938271607E-2</v>
      </c>
      <c r="O58" s="7">
        <f t="shared" si="1"/>
        <v>0.19540229885057472</v>
      </c>
      <c r="P58" s="7"/>
      <c r="Q58" s="7"/>
    </row>
    <row r="59" spans="2:17" ht="15.95" thickBot="1">
      <c r="B59" s="50" t="s">
        <v>104</v>
      </c>
      <c r="C59" s="47">
        <v>865</v>
      </c>
      <c r="D59" s="48">
        <v>86</v>
      </c>
      <c r="E59" s="47">
        <v>58</v>
      </c>
      <c r="F59" s="46">
        <v>6</v>
      </c>
      <c r="G59" s="47">
        <v>201</v>
      </c>
      <c r="H59" s="47">
        <v>606</v>
      </c>
      <c r="I59" s="47"/>
      <c r="J59" s="47">
        <v>8</v>
      </c>
      <c r="K59" s="47">
        <v>0.6</v>
      </c>
      <c r="L59" s="60">
        <v>38018</v>
      </c>
      <c r="M59" s="10">
        <f t="shared" si="0"/>
        <v>6.7052023121387277E-2</v>
      </c>
      <c r="N59" s="59">
        <f t="shared" si="2"/>
        <v>0</v>
      </c>
      <c r="O59" s="7">
        <f t="shared" si="1"/>
        <v>0.22393822393822393</v>
      </c>
      <c r="P59" s="7"/>
      <c r="Q59" s="7"/>
    </row>
    <row r="60" spans="2:17" ht="15.95" thickBot="1">
      <c r="B60" s="50" t="s">
        <v>34</v>
      </c>
      <c r="C60" s="47">
        <v>858</v>
      </c>
      <c r="D60" s="48">
        <v>79</v>
      </c>
      <c r="E60" s="47">
        <v>11</v>
      </c>
      <c r="F60" s="46">
        <v>6</v>
      </c>
      <c r="G60" s="47">
        <v>45</v>
      </c>
      <c r="H60" s="47">
        <v>802</v>
      </c>
      <c r="I60" s="47">
        <v>16</v>
      </c>
      <c r="J60" s="47">
        <v>647</v>
      </c>
      <c r="K60" s="47">
        <v>8</v>
      </c>
      <c r="L60" s="60">
        <v>41306</v>
      </c>
      <c r="M60" s="10">
        <f t="shared" si="0"/>
        <v>3.1468531468531472E-2</v>
      </c>
      <c r="N60" s="59">
        <f t="shared" si="2"/>
        <v>1.9950124688279301E-2</v>
      </c>
      <c r="O60" s="7">
        <f t="shared" si="1"/>
        <v>0.19642857142857142</v>
      </c>
      <c r="P60" s="7"/>
      <c r="Q60" s="7"/>
    </row>
    <row r="61" spans="2:17" ht="15.95" thickBot="1">
      <c r="B61" s="17" t="s">
        <v>19</v>
      </c>
      <c r="C61" s="47">
        <v>802</v>
      </c>
      <c r="D61" s="48">
        <v>36</v>
      </c>
      <c r="E61" s="47">
        <v>4</v>
      </c>
      <c r="F61" s="47"/>
      <c r="G61" s="47">
        <v>154</v>
      </c>
      <c r="H61" s="47">
        <v>644</v>
      </c>
      <c r="I61" s="47">
        <v>8</v>
      </c>
      <c r="J61" s="47">
        <v>107</v>
      </c>
      <c r="K61" s="47">
        <v>0.5</v>
      </c>
      <c r="L61" s="60">
        <v>44228</v>
      </c>
      <c r="M61" s="10">
        <f t="shared" si="0"/>
        <v>1.4962593516209476E-2</v>
      </c>
      <c r="N61" s="59">
        <f t="shared" si="2"/>
        <v>1.2422360248447204E-2</v>
      </c>
      <c r="O61" s="7">
        <f t="shared" si="1"/>
        <v>2.5316455696202531E-2</v>
      </c>
      <c r="P61" s="7"/>
      <c r="Q61" s="7"/>
    </row>
    <row r="62" spans="2:17" ht="15.95" thickBot="1">
      <c r="B62" s="50" t="s">
        <v>38</v>
      </c>
      <c r="C62" s="47">
        <v>797</v>
      </c>
      <c r="D62" s="48">
        <v>89</v>
      </c>
      <c r="E62" s="47">
        <v>1</v>
      </c>
      <c r="F62" s="47"/>
      <c r="G62" s="47">
        <v>92</v>
      </c>
      <c r="H62" s="47">
        <v>704</v>
      </c>
      <c r="I62" s="47">
        <v>2</v>
      </c>
      <c r="J62" s="47">
        <v>165</v>
      </c>
      <c r="K62" s="47">
        <v>0.2</v>
      </c>
      <c r="L62" s="60">
        <v>46753</v>
      </c>
      <c r="M62" s="10">
        <f t="shared" si="0"/>
        <v>3.7641154328732747E-3</v>
      </c>
      <c r="N62" s="59">
        <f t="shared" si="2"/>
        <v>2.840909090909091E-3</v>
      </c>
      <c r="O62" s="7">
        <f t="shared" si="1"/>
        <v>1.0752688172043012E-2</v>
      </c>
      <c r="P62" s="7"/>
      <c r="Q62" s="7"/>
    </row>
    <row r="63" spans="2:17" ht="15.95" thickBot="1">
      <c r="B63" s="17" t="s">
        <v>149</v>
      </c>
      <c r="C63" s="47">
        <v>772</v>
      </c>
      <c r="D63" s="48">
        <v>44</v>
      </c>
      <c r="E63" s="47">
        <v>54</v>
      </c>
      <c r="F63" s="46">
        <v>2</v>
      </c>
      <c r="G63" s="47">
        <v>202</v>
      </c>
      <c r="H63" s="47">
        <v>516</v>
      </c>
      <c r="I63" s="47"/>
      <c r="J63" s="47">
        <v>19</v>
      </c>
      <c r="K63" s="47">
        <v>1</v>
      </c>
      <c r="L63" s="60">
        <v>46419</v>
      </c>
      <c r="M63" s="10">
        <f t="shared" si="0"/>
        <v>6.9948186528497408E-2</v>
      </c>
      <c r="N63" s="59">
        <f t="shared" si="2"/>
        <v>0</v>
      </c>
      <c r="O63" s="7">
        <f t="shared" si="1"/>
        <v>0.2109375</v>
      </c>
      <c r="P63" s="7"/>
      <c r="Q63" s="7"/>
    </row>
    <row r="64" spans="2:17" ht="28.5" thickBot="1">
      <c r="B64" s="51" t="s">
        <v>151</v>
      </c>
      <c r="C64" s="47">
        <v>712</v>
      </c>
      <c r="D64" s="47"/>
      <c r="E64" s="47">
        <v>11</v>
      </c>
      <c r="F64" s="47"/>
      <c r="G64" s="47">
        <v>619</v>
      </c>
      <c r="H64" s="47">
        <v>82</v>
      </c>
      <c r="I64" s="47">
        <v>10</v>
      </c>
      <c r="J64" s="47"/>
      <c r="K64" s="47"/>
      <c r="L64" s="60">
        <v>37316</v>
      </c>
      <c r="M64" s="10">
        <f t="shared" si="0"/>
        <v>2.9494382022471909E-2</v>
      </c>
      <c r="N64" s="59">
        <f t="shared" si="2"/>
        <v>0.12195121951219512</v>
      </c>
      <c r="O64" s="7">
        <f t="shared" si="1"/>
        <v>1.7460317460317461E-2</v>
      </c>
      <c r="P64" s="7"/>
      <c r="Q64" s="7"/>
    </row>
    <row r="65" spans="2:17" ht="15.95" thickBot="1">
      <c r="B65" s="50" t="s">
        <v>134</v>
      </c>
      <c r="C65" s="47">
        <v>708</v>
      </c>
      <c r="D65" s="48">
        <v>54</v>
      </c>
      <c r="E65" s="47">
        <v>44</v>
      </c>
      <c r="F65" s="46">
        <v>5</v>
      </c>
      <c r="G65" s="47">
        <v>31</v>
      </c>
      <c r="H65" s="47">
        <v>633</v>
      </c>
      <c r="I65" s="47">
        <v>1</v>
      </c>
      <c r="J65" s="47">
        <v>19</v>
      </c>
      <c r="K65" s="47">
        <v>1</v>
      </c>
      <c r="L65" s="60">
        <v>36951</v>
      </c>
      <c r="M65" s="10">
        <f t="shared" si="0"/>
        <v>6.3559322033898302E-2</v>
      </c>
      <c r="N65" s="59">
        <f t="shared" si="2"/>
        <v>1.5797788309636651E-3</v>
      </c>
      <c r="O65" s="7">
        <f t="shared" si="1"/>
        <v>0.58666666666666667</v>
      </c>
      <c r="P65" s="7"/>
      <c r="Q65" s="7"/>
    </row>
    <row r="66" spans="2:17" ht="15.95" thickBot="1">
      <c r="B66" s="50" t="s">
        <v>93</v>
      </c>
      <c r="C66" s="47">
        <v>663</v>
      </c>
      <c r="D66" s="48">
        <v>92</v>
      </c>
      <c r="E66" s="47">
        <v>7</v>
      </c>
      <c r="F66" s="46">
        <v>3</v>
      </c>
      <c r="G66" s="47">
        <v>33</v>
      </c>
      <c r="H66" s="47">
        <v>623</v>
      </c>
      <c r="I66" s="47">
        <v>30</v>
      </c>
      <c r="J66" s="47">
        <v>224</v>
      </c>
      <c r="K66" s="47">
        <v>2</v>
      </c>
      <c r="L66" s="60">
        <v>44958</v>
      </c>
      <c r="M66" s="10">
        <f t="shared" si="0"/>
        <v>5.5806938159879339E-2</v>
      </c>
      <c r="N66" s="59">
        <f t="shared" si="2"/>
        <v>4.8154093097913325E-2</v>
      </c>
      <c r="O66" s="7">
        <f t="shared" si="1"/>
        <v>0.17499999999999999</v>
      </c>
      <c r="P66" s="7"/>
      <c r="Q66" s="7"/>
    </row>
    <row r="67" spans="2:17" ht="15.95" thickBot="1">
      <c r="B67" s="50" t="s">
        <v>39</v>
      </c>
      <c r="C67" s="47">
        <v>649</v>
      </c>
      <c r="D67" s="48">
        <v>68</v>
      </c>
      <c r="E67" s="47">
        <v>9</v>
      </c>
      <c r="F67" s="46">
        <v>1</v>
      </c>
      <c r="G67" s="47">
        <v>7</v>
      </c>
      <c r="H67" s="47">
        <v>633</v>
      </c>
      <c r="I67" s="47">
        <v>11</v>
      </c>
      <c r="J67" s="47">
        <v>238</v>
      </c>
      <c r="K67" s="47">
        <v>3</v>
      </c>
      <c r="L67" s="60">
        <v>46419</v>
      </c>
      <c r="M67" s="10">
        <f t="shared" si="0"/>
        <v>3.0816640986132512E-2</v>
      </c>
      <c r="N67" s="59">
        <f t="shared" si="2"/>
        <v>1.7377567140600316E-2</v>
      </c>
      <c r="O67" s="7">
        <f t="shared" si="1"/>
        <v>0.5625</v>
      </c>
      <c r="P67" s="7"/>
      <c r="Q67" s="7"/>
    </row>
    <row r="68" spans="2:17" ht="15.95" thickBot="1">
      <c r="B68" s="50" t="s">
        <v>18</v>
      </c>
      <c r="C68" s="47">
        <v>643</v>
      </c>
      <c r="D68" s="48">
        <v>74</v>
      </c>
      <c r="E68" s="47">
        <v>4</v>
      </c>
      <c r="F68" s="47"/>
      <c r="G68" s="47">
        <v>381</v>
      </c>
      <c r="H68" s="47">
        <v>258</v>
      </c>
      <c r="I68" s="47">
        <v>3</v>
      </c>
      <c r="J68" s="47">
        <v>378</v>
      </c>
      <c r="K68" s="47">
        <v>2</v>
      </c>
      <c r="L68" s="60">
        <v>47150</v>
      </c>
      <c r="M68" s="10">
        <f t="shared" ref="M68:M131" si="3">(E68+I68)/C68</f>
        <v>1.088646967340591E-2</v>
      </c>
      <c r="N68" s="59">
        <f t="shared" si="2"/>
        <v>1.1627906976744186E-2</v>
      </c>
      <c r="O68" s="7">
        <f t="shared" ref="O68:O131" si="4">E68/(E68+G68)</f>
        <v>1.038961038961039E-2</v>
      </c>
      <c r="P68" s="7"/>
      <c r="Q68" s="7"/>
    </row>
    <row r="69" spans="2:17" ht="15.95" thickBot="1">
      <c r="B69" s="50" t="s">
        <v>61</v>
      </c>
      <c r="C69" s="47">
        <v>585</v>
      </c>
      <c r="D69" s="48">
        <v>60</v>
      </c>
      <c r="E69" s="47">
        <v>21</v>
      </c>
      <c r="F69" s="46">
        <v>1</v>
      </c>
      <c r="G69" s="47">
        <v>42</v>
      </c>
      <c r="H69" s="47">
        <v>522</v>
      </c>
      <c r="I69" s="47">
        <v>17</v>
      </c>
      <c r="J69" s="47">
        <v>61</v>
      </c>
      <c r="K69" s="47">
        <v>2</v>
      </c>
      <c r="L69" s="60">
        <v>37681</v>
      </c>
      <c r="M69" s="10">
        <f t="shared" si="3"/>
        <v>6.4957264957264962E-2</v>
      </c>
      <c r="N69" s="59">
        <f t="shared" si="2"/>
        <v>3.2567049808429116E-2</v>
      </c>
      <c r="O69" s="7">
        <f t="shared" si="4"/>
        <v>0.33333333333333331</v>
      </c>
      <c r="P69" s="7"/>
      <c r="Q69" s="7"/>
    </row>
    <row r="70" spans="2:17" ht="28.5" thickBot="1">
      <c r="B70" s="50" t="s">
        <v>88</v>
      </c>
      <c r="C70" s="47">
        <v>533</v>
      </c>
      <c r="D70" s="48">
        <v>74</v>
      </c>
      <c r="E70" s="47">
        <v>16</v>
      </c>
      <c r="F70" s="46">
        <v>3</v>
      </c>
      <c r="G70" s="47">
        <v>20</v>
      </c>
      <c r="H70" s="47">
        <v>497</v>
      </c>
      <c r="I70" s="47">
        <v>4</v>
      </c>
      <c r="J70" s="47">
        <v>162</v>
      </c>
      <c r="K70" s="47">
        <v>5</v>
      </c>
      <c r="L70" s="60">
        <v>43862</v>
      </c>
      <c r="M70" s="10">
        <f t="shared" si="3"/>
        <v>3.7523452157598502E-2</v>
      </c>
      <c r="N70" s="59">
        <f t="shared" ref="N70:N133" si="5">I70/H70</f>
        <v>8.0482897384305842E-3</v>
      </c>
      <c r="O70" s="7">
        <f t="shared" si="4"/>
        <v>0.44444444444444442</v>
      </c>
      <c r="P70" s="7"/>
      <c r="Q70" s="7"/>
    </row>
    <row r="71" spans="2:17" ht="15.95" thickBot="1">
      <c r="B71" s="50" t="s">
        <v>150</v>
      </c>
      <c r="C71" s="47">
        <v>505</v>
      </c>
      <c r="D71" s="48">
        <v>82</v>
      </c>
      <c r="E71" s="47">
        <v>6</v>
      </c>
      <c r="F71" s="46">
        <v>1</v>
      </c>
      <c r="G71" s="47">
        <v>23</v>
      </c>
      <c r="H71" s="47">
        <v>476</v>
      </c>
      <c r="I71" s="47">
        <v>65</v>
      </c>
      <c r="J71" s="47">
        <v>125</v>
      </c>
      <c r="K71" s="47">
        <v>1</v>
      </c>
      <c r="L71" s="60">
        <v>38047</v>
      </c>
      <c r="M71" s="10">
        <f t="shared" si="3"/>
        <v>0.14059405940594061</v>
      </c>
      <c r="N71" s="59">
        <f t="shared" si="5"/>
        <v>0.13655462184873948</v>
      </c>
      <c r="O71" s="7">
        <f t="shared" si="4"/>
        <v>0.20689655172413793</v>
      </c>
      <c r="P71" s="7"/>
      <c r="Q71" s="7"/>
    </row>
    <row r="72" spans="2:17" ht="15.95" thickBot="1">
      <c r="B72" s="50" t="s">
        <v>74</v>
      </c>
      <c r="C72" s="47">
        <v>494</v>
      </c>
      <c r="D72" s="48">
        <v>15</v>
      </c>
      <c r="E72" s="47">
        <v>16</v>
      </c>
      <c r="F72" s="46">
        <v>2</v>
      </c>
      <c r="G72" s="47">
        <v>46</v>
      </c>
      <c r="H72" s="47">
        <v>432</v>
      </c>
      <c r="I72" s="47">
        <v>3</v>
      </c>
      <c r="J72" s="47">
        <v>72</v>
      </c>
      <c r="K72" s="47">
        <v>2</v>
      </c>
      <c r="L72" s="60">
        <v>38777</v>
      </c>
      <c r="M72" s="10">
        <f t="shared" si="3"/>
        <v>3.8461538461538464E-2</v>
      </c>
      <c r="N72" s="59">
        <f t="shared" si="5"/>
        <v>6.9444444444444441E-3</v>
      </c>
      <c r="O72" s="7">
        <f t="shared" si="4"/>
        <v>0.25806451612903225</v>
      </c>
      <c r="P72" s="7"/>
      <c r="Q72" s="7"/>
    </row>
    <row r="73" spans="2:17" ht="15.95" thickBot="1">
      <c r="B73" s="50" t="s">
        <v>28</v>
      </c>
      <c r="C73" s="47">
        <v>458</v>
      </c>
      <c r="D73" s="48">
        <v>12</v>
      </c>
      <c r="E73" s="47"/>
      <c r="F73" s="47"/>
      <c r="G73" s="47">
        <v>31</v>
      </c>
      <c r="H73" s="47">
        <v>427</v>
      </c>
      <c r="I73" s="47">
        <v>3</v>
      </c>
      <c r="J73" s="47">
        <v>243</v>
      </c>
      <c r="K73" s="47"/>
      <c r="L73" s="60">
        <v>36951</v>
      </c>
      <c r="M73" s="10">
        <f t="shared" si="3"/>
        <v>6.5502183406113534E-3</v>
      </c>
      <c r="N73" s="59">
        <f t="shared" si="5"/>
        <v>7.0257611241217799E-3</v>
      </c>
      <c r="O73" s="7">
        <f t="shared" si="4"/>
        <v>0</v>
      </c>
      <c r="P73" s="7"/>
      <c r="Q73" s="7"/>
    </row>
    <row r="74" spans="2:17" ht="15.95" thickBot="1">
      <c r="B74" s="50" t="s">
        <v>57</v>
      </c>
      <c r="C74" s="47">
        <v>457</v>
      </c>
      <c r="D74" s="48">
        <v>35</v>
      </c>
      <c r="E74" s="47">
        <v>10</v>
      </c>
      <c r="F74" s="47"/>
      <c r="G74" s="47">
        <v>25</v>
      </c>
      <c r="H74" s="47">
        <v>422</v>
      </c>
      <c r="I74" s="47">
        <v>18</v>
      </c>
      <c r="J74" s="47">
        <v>66</v>
      </c>
      <c r="K74" s="47">
        <v>1</v>
      </c>
      <c r="L74" s="60">
        <v>36951</v>
      </c>
      <c r="M74" s="10">
        <f t="shared" si="3"/>
        <v>6.1269146608315096E-2</v>
      </c>
      <c r="N74" s="59">
        <f t="shared" si="5"/>
        <v>4.2654028436018961E-2</v>
      </c>
      <c r="O74" s="7">
        <f t="shared" si="4"/>
        <v>0.2857142857142857</v>
      </c>
      <c r="P74" s="7"/>
      <c r="Q74" s="7"/>
    </row>
    <row r="75" spans="2:17" ht="15.95" thickBot="1">
      <c r="B75" s="50" t="s">
        <v>97</v>
      </c>
      <c r="C75" s="47">
        <v>455</v>
      </c>
      <c r="D75" s="48">
        <v>32</v>
      </c>
      <c r="E75" s="47">
        <v>14</v>
      </c>
      <c r="F75" s="46">
        <v>2</v>
      </c>
      <c r="G75" s="47">
        <v>5</v>
      </c>
      <c r="H75" s="47">
        <v>436</v>
      </c>
      <c r="I75" s="47">
        <v>10</v>
      </c>
      <c r="J75" s="47">
        <v>38</v>
      </c>
      <c r="K75" s="47">
        <v>1</v>
      </c>
      <c r="L75" s="60">
        <v>36951</v>
      </c>
      <c r="M75" s="10">
        <f t="shared" si="3"/>
        <v>5.2747252747252747E-2</v>
      </c>
      <c r="N75" s="59">
        <f t="shared" si="5"/>
        <v>2.2935779816513763E-2</v>
      </c>
      <c r="O75" s="7">
        <f t="shared" si="4"/>
        <v>0.73684210526315785</v>
      </c>
      <c r="P75" s="7"/>
      <c r="Q75" s="7"/>
    </row>
    <row r="76" spans="2:17" ht="15.95" thickBot="1">
      <c r="B76" s="50" t="s">
        <v>116</v>
      </c>
      <c r="C76" s="47">
        <v>435</v>
      </c>
      <c r="D76" s="48">
        <v>55</v>
      </c>
      <c r="E76" s="47">
        <v>3</v>
      </c>
      <c r="F76" s="47"/>
      <c r="G76" s="47">
        <v>27</v>
      </c>
      <c r="H76" s="47">
        <v>405</v>
      </c>
      <c r="I76" s="47">
        <v>6</v>
      </c>
      <c r="J76" s="47">
        <v>23</v>
      </c>
      <c r="K76" s="47">
        <v>0.2</v>
      </c>
      <c r="L76" s="60">
        <v>38412</v>
      </c>
      <c r="M76" s="10">
        <f t="shared" si="3"/>
        <v>2.0689655172413793E-2</v>
      </c>
      <c r="N76" s="59">
        <f t="shared" si="5"/>
        <v>1.4814814814814815E-2</v>
      </c>
      <c r="O76" s="7">
        <f t="shared" si="4"/>
        <v>0.1</v>
      </c>
      <c r="P76" s="7"/>
      <c r="Q76" s="7"/>
    </row>
    <row r="77" spans="2:17" ht="15.95" thickBot="1">
      <c r="B77" s="50" t="s">
        <v>154</v>
      </c>
      <c r="C77" s="47">
        <v>428</v>
      </c>
      <c r="D77" s="48">
        <v>38</v>
      </c>
      <c r="E77" s="47">
        <v>15</v>
      </c>
      <c r="F77" s="46">
        <v>1</v>
      </c>
      <c r="G77" s="47">
        <v>10</v>
      </c>
      <c r="H77" s="47">
        <v>403</v>
      </c>
      <c r="I77" s="47">
        <v>12</v>
      </c>
      <c r="J77" s="44">
        <v>5539</v>
      </c>
      <c r="K77" s="47">
        <v>194</v>
      </c>
      <c r="L77" s="60">
        <v>38777</v>
      </c>
      <c r="M77" s="10">
        <f t="shared" si="3"/>
        <v>6.3084112149532703E-2</v>
      </c>
      <c r="N77" s="59">
        <f t="shared" si="5"/>
        <v>2.9776674937965261E-2</v>
      </c>
      <c r="O77" s="7">
        <f t="shared" si="4"/>
        <v>0.6</v>
      </c>
      <c r="P77" s="7"/>
      <c r="Q77" s="7"/>
    </row>
    <row r="78" spans="2:17" ht="15.95" thickBot="1">
      <c r="B78" s="50" t="s">
        <v>56</v>
      </c>
      <c r="C78" s="47">
        <v>426</v>
      </c>
      <c r="D78" s="48">
        <v>26</v>
      </c>
      <c r="E78" s="47">
        <v>1</v>
      </c>
      <c r="F78" s="47"/>
      <c r="G78" s="47">
        <v>5</v>
      </c>
      <c r="H78" s="47">
        <v>420</v>
      </c>
      <c r="I78" s="47">
        <v>3</v>
      </c>
      <c r="J78" s="47">
        <v>78</v>
      </c>
      <c r="K78" s="47">
        <v>0.2</v>
      </c>
      <c r="L78" s="60">
        <v>38047</v>
      </c>
      <c r="M78" s="10">
        <f t="shared" si="3"/>
        <v>9.3896713615023476E-3</v>
      </c>
      <c r="N78" s="59">
        <f t="shared" si="5"/>
        <v>7.1428571428571426E-3</v>
      </c>
      <c r="O78" s="7">
        <f t="shared" si="4"/>
        <v>0.16666666666666666</v>
      </c>
      <c r="P78" s="7"/>
      <c r="Q78" s="7"/>
    </row>
    <row r="79" spans="2:17" ht="15.95" thickBot="1">
      <c r="B79" s="50" t="s">
        <v>37</v>
      </c>
      <c r="C79" s="47">
        <v>400</v>
      </c>
      <c r="D79" s="48">
        <v>41</v>
      </c>
      <c r="E79" s="47">
        <v>5</v>
      </c>
      <c r="F79" s="47"/>
      <c r="G79" s="47">
        <v>26</v>
      </c>
      <c r="H79" s="47">
        <v>369</v>
      </c>
      <c r="I79" s="47">
        <v>7</v>
      </c>
      <c r="J79" s="47">
        <v>39</v>
      </c>
      <c r="K79" s="47">
        <v>0.5</v>
      </c>
      <c r="L79" s="60">
        <v>40969</v>
      </c>
      <c r="M79" s="10">
        <f t="shared" si="3"/>
        <v>0.03</v>
      </c>
      <c r="N79" s="59">
        <f t="shared" si="5"/>
        <v>1.8970189701897018E-2</v>
      </c>
      <c r="O79" s="7">
        <f t="shared" si="4"/>
        <v>0.16129032258064516</v>
      </c>
      <c r="P79" s="7"/>
      <c r="Q79" s="7"/>
    </row>
    <row r="80" spans="2:17" ht="15.95" thickBot="1">
      <c r="B80" s="50" t="s">
        <v>90</v>
      </c>
      <c r="C80" s="47">
        <v>396</v>
      </c>
      <c r="D80" s="48">
        <v>21</v>
      </c>
      <c r="E80" s="47">
        <v>2</v>
      </c>
      <c r="F80" s="47"/>
      <c r="G80" s="47">
        <v>6</v>
      </c>
      <c r="H80" s="47">
        <v>388</v>
      </c>
      <c r="I80" s="47">
        <v>11</v>
      </c>
      <c r="J80" s="47">
        <v>78</v>
      </c>
      <c r="K80" s="47">
        <v>0.4</v>
      </c>
      <c r="L80" s="60">
        <v>40969</v>
      </c>
      <c r="M80" s="10">
        <f t="shared" si="3"/>
        <v>3.2828282828282832E-2</v>
      </c>
      <c r="N80" s="59">
        <f t="shared" si="5"/>
        <v>2.8350515463917526E-2</v>
      </c>
      <c r="O80" s="7">
        <f t="shared" si="4"/>
        <v>0.25</v>
      </c>
      <c r="P80" s="7"/>
      <c r="Q80" s="7"/>
    </row>
    <row r="81" spans="2:17" ht="28.5" thickBot="1">
      <c r="B81" s="50" t="s">
        <v>78</v>
      </c>
      <c r="C81" s="47">
        <v>384</v>
      </c>
      <c r="D81" s="48">
        <v>30</v>
      </c>
      <c r="E81" s="47">
        <v>11</v>
      </c>
      <c r="F81" s="47"/>
      <c r="G81" s="47">
        <v>17</v>
      </c>
      <c r="H81" s="47">
        <v>356</v>
      </c>
      <c r="I81" s="47">
        <v>4</v>
      </c>
      <c r="J81" s="47">
        <v>184</v>
      </c>
      <c r="K81" s="47">
        <v>5</v>
      </c>
      <c r="L81" s="60">
        <v>45689</v>
      </c>
      <c r="M81" s="10">
        <f t="shared" si="3"/>
        <v>3.90625E-2</v>
      </c>
      <c r="N81" s="59">
        <f t="shared" si="5"/>
        <v>1.1235955056179775E-2</v>
      </c>
      <c r="O81" s="7">
        <f t="shared" si="4"/>
        <v>0.39285714285714285</v>
      </c>
      <c r="P81" s="7"/>
      <c r="Q81" s="7"/>
    </row>
    <row r="82" spans="2:17" ht="15.95" thickBot="1">
      <c r="B82" s="50" t="s">
        <v>40</v>
      </c>
      <c r="C82" s="47">
        <v>356</v>
      </c>
      <c r="D82" s="48">
        <v>36</v>
      </c>
      <c r="E82" s="47">
        <v>10</v>
      </c>
      <c r="F82" s="46">
        <v>1</v>
      </c>
      <c r="G82" s="47">
        <v>28</v>
      </c>
      <c r="H82" s="47">
        <v>318</v>
      </c>
      <c r="I82" s="47">
        <v>11</v>
      </c>
      <c r="J82" s="47">
        <v>295</v>
      </c>
      <c r="K82" s="47">
        <v>8</v>
      </c>
      <c r="L82" s="60">
        <v>43831</v>
      </c>
      <c r="M82" s="10">
        <f t="shared" si="3"/>
        <v>5.8988764044943819E-2</v>
      </c>
      <c r="N82" s="59">
        <f t="shared" si="5"/>
        <v>3.4591194968553458E-2</v>
      </c>
      <c r="O82" s="7">
        <f t="shared" si="4"/>
        <v>0.26315789473684209</v>
      </c>
      <c r="P82" s="7"/>
      <c r="Q82" s="7"/>
    </row>
    <row r="83" spans="2:17" ht="15.95" thickBot="1">
      <c r="B83" s="50" t="s">
        <v>82</v>
      </c>
      <c r="C83" s="47">
        <v>350</v>
      </c>
      <c r="D83" s="47"/>
      <c r="E83" s="47">
        <v>4</v>
      </c>
      <c r="F83" s="46">
        <v>2</v>
      </c>
      <c r="G83" s="47">
        <v>62</v>
      </c>
      <c r="H83" s="47">
        <v>284</v>
      </c>
      <c r="I83" s="47">
        <v>15</v>
      </c>
      <c r="J83" s="47">
        <v>101</v>
      </c>
      <c r="K83" s="47">
        <v>1</v>
      </c>
      <c r="L83" s="60">
        <v>46419</v>
      </c>
      <c r="M83" s="10">
        <f t="shared" si="3"/>
        <v>5.4285714285714284E-2</v>
      </c>
      <c r="N83" s="59">
        <f t="shared" si="5"/>
        <v>5.2816901408450703E-2</v>
      </c>
      <c r="O83" s="7">
        <f t="shared" si="4"/>
        <v>6.0606060606060608E-2</v>
      </c>
      <c r="P83" s="7"/>
      <c r="Q83" s="7"/>
    </row>
    <row r="84" spans="2:17" ht="15.95" thickBot="1">
      <c r="B84" s="50" t="s">
        <v>153</v>
      </c>
      <c r="C84" s="47">
        <v>342</v>
      </c>
      <c r="D84" s="48">
        <v>25</v>
      </c>
      <c r="E84" s="47"/>
      <c r="F84" s="47"/>
      <c r="G84" s="47">
        <v>81</v>
      </c>
      <c r="H84" s="47">
        <v>261</v>
      </c>
      <c r="I84" s="47">
        <v>15</v>
      </c>
      <c r="J84" s="47">
        <v>80</v>
      </c>
      <c r="K84" s="47"/>
      <c r="L84" s="60">
        <v>44958</v>
      </c>
      <c r="M84" s="10">
        <f t="shared" si="3"/>
        <v>4.3859649122807015E-2</v>
      </c>
      <c r="N84" s="59">
        <f t="shared" si="5"/>
        <v>5.7471264367816091E-2</v>
      </c>
      <c r="O84" s="7">
        <f t="shared" si="4"/>
        <v>0</v>
      </c>
      <c r="P84" s="7"/>
      <c r="Q84" s="7"/>
    </row>
    <row r="85" spans="2:17" ht="15.95" thickBot="1">
      <c r="B85" s="50" t="s">
        <v>45</v>
      </c>
      <c r="C85" s="47">
        <v>339</v>
      </c>
      <c r="D85" s="48">
        <v>10</v>
      </c>
      <c r="E85" s="47">
        <v>5</v>
      </c>
      <c r="F85" s="47"/>
      <c r="G85" s="47">
        <v>50</v>
      </c>
      <c r="H85" s="47">
        <v>284</v>
      </c>
      <c r="I85" s="47"/>
      <c r="J85" s="47">
        <v>14</v>
      </c>
      <c r="K85" s="47">
        <v>0.2</v>
      </c>
      <c r="L85" s="60">
        <v>36951</v>
      </c>
      <c r="M85" s="10">
        <f t="shared" si="3"/>
        <v>1.4749262536873156E-2</v>
      </c>
      <c r="N85" s="59">
        <f t="shared" si="5"/>
        <v>0</v>
      </c>
      <c r="O85" s="7">
        <f t="shared" si="4"/>
        <v>9.0909090909090912E-2</v>
      </c>
      <c r="P85" s="7"/>
      <c r="Q85" s="7"/>
    </row>
    <row r="86" spans="2:17" ht="15.95" thickBot="1">
      <c r="B86" s="50" t="s">
        <v>158</v>
      </c>
      <c r="C86" s="47">
        <v>308</v>
      </c>
      <c r="D86" s="48">
        <v>27</v>
      </c>
      <c r="E86" s="47"/>
      <c r="F86" s="47"/>
      <c r="G86" s="47">
        <v>40</v>
      </c>
      <c r="H86" s="47">
        <v>268</v>
      </c>
      <c r="I86" s="47">
        <v>3</v>
      </c>
      <c r="J86" s="47">
        <v>344</v>
      </c>
      <c r="K86" s="47"/>
      <c r="L86" s="60">
        <v>39508</v>
      </c>
      <c r="M86" s="10">
        <f t="shared" si="3"/>
        <v>9.74025974025974E-3</v>
      </c>
      <c r="N86" s="59">
        <f t="shared" si="5"/>
        <v>1.1194029850746268E-2</v>
      </c>
      <c r="O86" s="7">
        <f t="shared" si="4"/>
        <v>0</v>
      </c>
      <c r="P86" s="7"/>
      <c r="Q86" s="7"/>
    </row>
    <row r="87" spans="2:17" ht="15.95" thickBot="1">
      <c r="B87" s="50" t="s">
        <v>152</v>
      </c>
      <c r="C87" s="47">
        <v>306</v>
      </c>
      <c r="D87" s="48">
        <v>73</v>
      </c>
      <c r="E87" s="47">
        <v>7</v>
      </c>
      <c r="F87" s="46">
        <v>1</v>
      </c>
      <c r="G87" s="47">
        <v>10</v>
      </c>
      <c r="H87" s="47">
        <v>289</v>
      </c>
      <c r="I87" s="47"/>
      <c r="J87" s="47">
        <v>12</v>
      </c>
      <c r="K87" s="47">
        <v>0.3</v>
      </c>
      <c r="L87" s="60">
        <v>39508</v>
      </c>
      <c r="M87" s="10">
        <f t="shared" si="3"/>
        <v>2.2875816993464051E-2</v>
      </c>
      <c r="N87" s="59">
        <f t="shared" si="5"/>
        <v>0</v>
      </c>
      <c r="O87" s="7">
        <f t="shared" si="4"/>
        <v>0.41176470588235292</v>
      </c>
      <c r="P87" s="7"/>
      <c r="Q87" s="7"/>
    </row>
    <row r="88" spans="2:17" ht="15.95" thickBot="1">
      <c r="B88" s="50" t="s">
        <v>42</v>
      </c>
      <c r="C88" s="47">
        <v>304</v>
      </c>
      <c r="D88" s="48">
        <v>141</v>
      </c>
      <c r="E88" s="47">
        <v>4</v>
      </c>
      <c r="F88" s="46">
        <v>2</v>
      </c>
      <c r="G88" s="47">
        <v>53</v>
      </c>
      <c r="H88" s="47">
        <v>247</v>
      </c>
      <c r="I88" s="47">
        <v>11</v>
      </c>
      <c r="J88" s="47">
        <v>32</v>
      </c>
      <c r="K88" s="47">
        <v>0.4</v>
      </c>
      <c r="L88" s="60">
        <v>40238</v>
      </c>
      <c r="M88" s="10">
        <f t="shared" si="3"/>
        <v>4.9342105263157895E-2</v>
      </c>
      <c r="N88" s="59">
        <f t="shared" si="5"/>
        <v>4.4534412955465584E-2</v>
      </c>
      <c r="O88" s="7">
        <f t="shared" si="4"/>
        <v>7.0175438596491224E-2</v>
      </c>
      <c r="P88" s="7"/>
      <c r="Q88" s="7"/>
    </row>
    <row r="89" spans="2:17" ht="15.95" thickBot="1">
      <c r="B89" s="50" t="s">
        <v>157</v>
      </c>
      <c r="C89" s="47">
        <v>299</v>
      </c>
      <c r="D89" s="48">
        <v>21</v>
      </c>
      <c r="E89" s="47">
        <v>5</v>
      </c>
      <c r="F89" s="47"/>
      <c r="G89" s="47">
        <v>45</v>
      </c>
      <c r="H89" s="47">
        <v>249</v>
      </c>
      <c r="I89" s="47">
        <v>5</v>
      </c>
      <c r="J89" s="47">
        <v>29</v>
      </c>
      <c r="K89" s="47">
        <v>0.5</v>
      </c>
      <c r="L89" s="60">
        <v>39142</v>
      </c>
      <c r="M89" s="10">
        <f t="shared" si="3"/>
        <v>3.3444816053511704E-2</v>
      </c>
      <c r="N89" s="59">
        <f t="shared" si="5"/>
        <v>2.0080321285140562E-2</v>
      </c>
      <c r="O89" s="7">
        <f t="shared" si="4"/>
        <v>0.1</v>
      </c>
      <c r="P89" s="7"/>
      <c r="Q89" s="7"/>
    </row>
    <row r="90" spans="2:17" ht="15.95" thickBot="1">
      <c r="B90" s="50" t="s">
        <v>156</v>
      </c>
      <c r="C90" s="47">
        <v>288</v>
      </c>
      <c r="D90" s="48">
        <v>6</v>
      </c>
      <c r="E90" s="47">
        <v>16</v>
      </c>
      <c r="F90" s="47"/>
      <c r="G90" s="47">
        <v>50</v>
      </c>
      <c r="H90" s="47">
        <v>222</v>
      </c>
      <c r="I90" s="47"/>
      <c r="J90" s="47">
        <v>14</v>
      </c>
      <c r="K90" s="47">
        <v>0.8</v>
      </c>
      <c r="L90" s="60">
        <v>46054</v>
      </c>
      <c r="M90" s="10">
        <f t="shared" si="3"/>
        <v>5.5555555555555552E-2</v>
      </c>
      <c r="N90" s="59">
        <f t="shared" si="5"/>
        <v>0</v>
      </c>
      <c r="O90" s="7">
        <f t="shared" si="4"/>
        <v>0.24242424242424243</v>
      </c>
      <c r="P90" s="7"/>
      <c r="Q90" s="7"/>
    </row>
    <row r="91" spans="2:17" ht="15.95" thickBot="1">
      <c r="B91" s="50" t="s">
        <v>102</v>
      </c>
      <c r="C91" s="47">
        <v>277</v>
      </c>
      <c r="D91" s="48">
        <v>18</v>
      </c>
      <c r="E91" s="47">
        <v>16</v>
      </c>
      <c r="F91" s="46">
        <v>1</v>
      </c>
      <c r="G91" s="47">
        <v>76</v>
      </c>
      <c r="H91" s="47">
        <v>185</v>
      </c>
      <c r="I91" s="47">
        <v>7</v>
      </c>
      <c r="J91" s="47">
        <v>96</v>
      </c>
      <c r="K91" s="47">
        <v>6</v>
      </c>
      <c r="L91" s="60">
        <v>44562</v>
      </c>
      <c r="M91" s="10">
        <f t="shared" si="3"/>
        <v>8.3032490974729242E-2</v>
      </c>
      <c r="N91" s="59">
        <f t="shared" si="5"/>
        <v>3.783783783783784E-2</v>
      </c>
      <c r="O91" s="7">
        <f t="shared" si="4"/>
        <v>0.17391304347826086</v>
      </c>
      <c r="P91" s="7"/>
      <c r="Q91" s="7"/>
    </row>
    <row r="92" spans="2:17" ht="15.95" thickBot="1">
      <c r="B92" s="50" t="s">
        <v>155</v>
      </c>
      <c r="C92" s="47">
        <v>273</v>
      </c>
      <c r="D92" s="48">
        <v>36</v>
      </c>
      <c r="E92" s="47">
        <v>6</v>
      </c>
      <c r="F92" s="46">
        <v>2</v>
      </c>
      <c r="G92" s="47">
        <v>10</v>
      </c>
      <c r="H92" s="47">
        <v>257</v>
      </c>
      <c r="I92" s="47"/>
      <c r="J92" s="47">
        <v>7</v>
      </c>
      <c r="K92" s="47">
        <v>0.2</v>
      </c>
      <c r="L92" s="60">
        <v>38412</v>
      </c>
      <c r="M92" s="10">
        <f t="shared" si="3"/>
        <v>2.197802197802198E-2</v>
      </c>
      <c r="N92" s="59">
        <f t="shared" si="5"/>
        <v>0</v>
      </c>
      <c r="O92" s="7">
        <f t="shared" si="4"/>
        <v>0.375</v>
      </c>
      <c r="P92" s="7"/>
      <c r="Q92" s="7"/>
    </row>
    <row r="93" spans="2:17" ht="15.95" thickBot="1">
      <c r="B93" s="50" t="s">
        <v>67</v>
      </c>
      <c r="C93" s="47">
        <v>245</v>
      </c>
      <c r="D93" s="48">
        <v>9</v>
      </c>
      <c r="E93" s="47">
        <v>30</v>
      </c>
      <c r="F93" s="46">
        <v>2</v>
      </c>
      <c r="G93" s="47">
        <v>21</v>
      </c>
      <c r="H93" s="47">
        <v>194</v>
      </c>
      <c r="I93" s="47">
        <v>15</v>
      </c>
      <c r="J93" s="44">
        <v>7221</v>
      </c>
      <c r="K93" s="47">
        <v>884</v>
      </c>
      <c r="L93" s="60">
        <v>44958</v>
      </c>
      <c r="M93" s="10">
        <f t="shared" si="3"/>
        <v>0.18367346938775511</v>
      </c>
      <c r="N93" s="59">
        <f t="shared" si="5"/>
        <v>7.7319587628865982E-2</v>
      </c>
      <c r="O93" s="7">
        <f t="shared" si="4"/>
        <v>0.58823529411764708</v>
      </c>
      <c r="P93" s="7"/>
      <c r="Q93" s="7"/>
    </row>
    <row r="94" spans="2:17" ht="15.95" thickBot="1">
      <c r="B94" s="50" t="s">
        <v>96</v>
      </c>
      <c r="C94" s="47">
        <v>233</v>
      </c>
      <c r="D94" s="48">
        <v>21</v>
      </c>
      <c r="E94" s="47">
        <v>6</v>
      </c>
      <c r="F94" s="47"/>
      <c r="G94" s="47">
        <v>13</v>
      </c>
      <c r="H94" s="47">
        <v>214</v>
      </c>
      <c r="I94" s="47">
        <v>7</v>
      </c>
      <c r="J94" s="47">
        <v>21</v>
      </c>
      <c r="K94" s="47">
        <v>0.5</v>
      </c>
      <c r="L94" s="60">
        <v>40238</v>
      </c>
      <c r="M94" s="10">
        <f t="shared" si="3"/>
        <v>5.5793991416309016E-2</v>
      </c>
      <c r="N94" s="59">
        <f t="shared" si="5"/>
        <v>3.2710280373831772E-2</v>
      </c>
      <c r="O94" s="7">
        <f t="shared" si="4"/>
        <v>0.31578947368421051</v>
      </c>
      <c r="P94" s="7"/>
      <c r="Q94" s="7"/>
    </row>
    <row r="95" spans="2:17" ht="15.95" thickBot="1">
      <c r="B95" s="50" t="s">
        <v>32</v>
      </c>
      <c r="C95" s="47">
        <v>233</v>
      </c>
      <c r="D95" s="48">
        <v>15</v>
      </c>
      <c r="E95" s="47"/>
      <c r="F95" s="47"/>
      <c r="G95" s="47">
        <v>75</v>
      </c>
      <c r="H95" s="47">
        <v>158</v>
      </c>
      <c r="I95" s="47">
        <v>3</v>
      </c>
      <c r="J95" s="47">
        <v>2</v>
      </c>
      <c r="K95" s="47"/>
      <c r="L95" s="60">
        <v>40238</v>
      </c>
      <c r="M95" s="10">
        <f t="shared" si="3"/>
        <v>1.2875536480686695E-2</v>
      </c>
      <c r="N95" s="59">
        <f t="shared" si="5"/>
        <v>1.8987341772151899E-2</v>
      </c>
      <c r="O95" s="7">
        <f t="shared" si="4"/>
        <v>0</v>
      </c>
      <c r="P95" s="7"/>
      <c r="Q95" s="7"/>
    </row>
    <row r="96" spans="2:17" ht="15.95" thickBot="1">
      <c r="B96" s="50" t="s">
        <v>161</v>
      </c>
      <c r="C96" s="47">
        <v>231</v>
      </c>
      <c r="D96" s="48">
        <v>21</v>
      </c>
      <c r="E96" s="47">
        <v>1</v>
      </c>
      <c r="F96" s="47"/>
      <c r="G96" s="47">
        <v>57</v>
      </c>
      <c r="H96" s="47">
        <v>173</v>
      </c>
      <c r="I96" s="47">
        <v>3</v>
      </c>
      <c r="J96" s="47">
        <v>45</v>
      </c>
      <c r="K96" s="47">
        <v>0.2</v>
      </c>
      <c r="L96" s="60">
        <v>36951</v>
      </c>
      <c r="M96" s="10">
        <f t="shared" si="3"/>
        <v>1.7316017316017316E-2</v>
      </c>
      <c r="N96" s="59">
        <f t="shared" si="5"/>
        <v>1.7341040462427744E-2</v>
      </c>
      <c r="O96" s="7">
        <f t="shared" si="4"/>
        <v>1.7241379310344827E-2</v>
      </c>
      <c r="P96" s="7"/>
      <c r="Q96" s="7"/>
    </row>
    <row r="97" spans="2:17" ht="15.95" thickBot="1">
      <c r="B97" s="50" t="s">
        <v>162</v>
      </c>
      <c r="C97" s="47">
        <v>219</v>
      </c>
      <c r="D97" s="48">
        <v>47</v>
      </c>
      <c r="E97" s="47">
        <v>14</v>
      </c>
      <c r="F97" s="46">
        <v>4</v>
      </c>
      <c r="G97" s="47">
        <v>3</v>
      </c>
      <c r="H97" s="47">
        <v>202</v>
      </c>
      <c r="I97" s="47">
        <v>4</v>
      </c>
      <c r="J97" s="47">
        <v>22</v>
      </c>
      <c r="K97" s="47">
        <v>1</v>
      </c>
      <c r="L97" s="60">
        <v>44958</v>
      </c>
      <c r="M97" s="10">
        <f t="shared" si="3"/>
        <v>8.2191780821917804E-2</v>
      </c>
      <c r="N97" s="59">
        <f t="shared" si="5"/>
        <v>1.9801980198019802E-2</v>
      </c>
      <c r="O97" s="7">
        <f t="shared" si="4"/>
        <v>0.82352941176470584</v>
      </c>
      <c r="P97" s="7"/>
      <c r="Q97" s="7"/>
    </row>
    <row r="98" spans="2:17" ht="15.95" thickBot="1">
      <c r="B98" s="50" t="s">
        <v>159</v>
      </c>
      <c r="C98" s="47">
        <v>205</v>
      </c>
      <c r="D98" s="48">
        <v>24</v>
      </c>
      <c r="E98" s="47">
        <v>2</v>
      </c>
      <c r="F98" s="47"/>
      <c r="G98" s="47">
        <v>25</v>
      </c>
      <c r="H98" s="47">
        <v>178</v>
      </c>
      <c r="I98" s="47">
        <v>8</v>
      </c>
      <c r="J98" s="47">
        <v>6</v>
      </c>
      <c r="K98" s="47">
        <v>0.06</v>
      </c>
      <c r="L98" s="60">
        <v>41699</v>
      </c>
      <c r="M98" s="10">
        <f t="shared" si="3"/>
        <v>4.878048780487805E-2</v>
      </c>
      <c r="N98" s="59">
        <f t="shared" si="5"/>
        <v>4.49438202247191E-2</v>
      </c>
      <c r="O98" s="7">
        <f t="shared" si="4"/>
        <v>7.407407407407407E-2</v>
      </c>
      <c r="P98" s="7"/>
      <c r="Q98" s="7"/>
    </row>
    <row r="99" spans="2:17" ht="15.95" thickBot="1">
      <c r="B99" s="50" t="s">
        <v>166</v>
      </c>
      <c r="C99" s="47">
        <v>204</v>
      </c>
      <c r="D99" s="48">
        <v>9</v>
      </c>
      <c r="E99" s="47">
        <v>5</v>
      </c>
      <c r="F99" s="47"/>
      <c r="G99" s="47">
        <v>31</v>
      </c>
      <c r="H99" s="47">
        <v>168</v>
      </c>
      <c r="I99" s="47">
        <v>2</v>
      </c>
      <c r="J99" s="47">
        <v>7</v>
      </c>
      <c r="K99" s="47">
        <v>0.2</v>
      </c>
      <c r="L99" s="60">
        <v>37681</v>
      </c>
      <c r="M99" s="10">
        <f t="shared" si="3"/>
        <v>3.4313725490196081E-2</v>
      </c>
      <c r="N99" s="59">
        <f t="shared" si="5"/>
        <v>1.1904761904761904E-2</v>
      </c>
      <c r="O99" s="7">
        <f t="shared" si="4"/>
        <v>0.1388888888888889</v>
      </c>
      <c r="P99" s="7"/>
      <c r="Q99" s="7"/>
    </row>
    <row r="100" spans="2:17" ht="15.95" thickBot="1">
      <c r="B100" s="50" t="s">
        <v>22</v>
      </c>
      <c r="C100" s="47">
        <v>196</v>
      </c>
      <c r="D100" s="48">
        <v>8</v>
      </c>
      <c r="E100" s="47"/>
      <c r="F100" s="47"/>
      <c r="G100" s="47">
        <v>2</v>
      </c>
      <c r="H100" s="47">
        <v>194</v>
      </c>
      <c r="I100" s="47">
        <v>2</v>
      </c>
      <c r="J100" s="47">
        <v>444</v>
      </c>
      <c r="K100" s="47"/>
      <c r="L100" s="60">
        <v>38777</v>
      </c>
      <c r="M100" s="10">
        <f t="shared" si="3"/>
        <v>1.020408163265306E-2</v>
      </c>
      <c r="N100" s="59">
        <f t="shared" si="5"/>
        <v>1.0309278350515464E-2</v>
      </c>
      <c r="O100" s="7">
        <f t="shared" si="4"/>
        <v>0</v>
      </c>
      <c r="P100" s="7"/>
      <c r="Q100" s="7"/>
    </row>
    <row r="101" spans="2:17" ht="15.95" thickBot="1">
      <c r="B101" s="50" t="s">
        <v>165</v>
      </c>
      <c r="C101" s="47">
        <v>195</v>
      </c>
      <c r="D101" s="48">
        <v>5</v>
      </c>
      <c r="E101" s="47">
        <v>1</v>
      </c>
      <c r="F101" s="47"/>
      <c r="G101" s="47">
        <v>55</v>
      </c>
      <c r="H101" s="47">
        <v>139</v>
      </c>
      <c r="I101" s="47"/>
      <c r="J101" s="47">
        <v>12</v>
      </c>
      <c r="K101" s="47">
        <v>0.06</v>
      </c>
      <c r="L101" s="60">
        <v>40603</v>
      </c>
      <c r="M101" s="10">
        <f t="shared" si="3"/>
        <v>5.1282051282051282E-3</v>
      </c>
      <c r="N101" s="59">
        <f t="shared" si="5"/>
        <v>0</v>
      </c>
      <c r="O101" s="7">
        <f t="shared" si="4"/>
        <v>1.7857142857142856E-2</v>
      </c>
      <c r="P101" s="7"/>
      <c r="Q101" s="7"/>
    </row>
    <row r="102" spans="2:17" ht="15.95" thickBot="1">
      <c r="B102" s="50" t="s">
        <v>163</v>
      </c>
      <c r="C102" s="47">
        <v>194</v>
      </c>
      <c r="D102" s="48">
        <v>4</v>
      </c>
      <c r="E102" s="47">
        <v>1</v>
      </c>
      <c r="F102" s="47"/>
      <c r="G102" s="47">
        <v>15</v>
      </c>
      <c r="H102" s="47">
        <v>178</v>
      </c>
      <c r="I102" s="47"/>
      <c r="J102" s="47">
        <v>7</v>
      </c>
      <c r="K102" s="47">
        <v>0.04</v>
      </c>
      <c r="L102" s="60">
        <v>46419</v>
      </c>
      <c r="M102" s="10">
        <f t="shared" si="3"/>
        <v>5.1546391752577319E-3</v>
      </c>
      <c r="N102" s="59">
        <f t="shared" si="5"/>
        <v>0</v>
      </c>
      <c r="O102" s="7">
        <f t="shared" si="4"/>
        <v>6.25E-2</v>
      </c>
      <c r="P102" s="7"/>
      <c r="Q102" s="7"/>
    </row>
    <row r="103" spans="2:17" ht="28.5" thickBot="1">
      <c r="B103" s="50" t="s">
        <v>160</v>
      </c>
      <c r="C103" s="47">
        <v>193</v>
      </c>
      <c r="D103" s="48">
        <v>21</v>
      </c>
      <c r="E103" s="47">
        <v>3</v>
      </c>
      <c r="F103" s="47"/>
      <c r="G103" s="47"/>
      <c r="H103" s="47">
        <v>190</v>
      </c>
      <c r="I103" s="47"/>
      <c r="J103" s="44">
        <v>1110</v>
      </c>
      <c r="K103" s="47">
        <v>17</v>
      </c>
      <c r="L103" s="60">
        <v>42795</v>
      </c>
      <c r="M103" s="10">
        <f t="shared" si="3"/>
        <v>1.5544041450777202E-2</v>
      </c>
      <c r="N103" s="59">
        <f t="shared" si="5"/>
        <v>0</v>
      </c>
      <c r="O103" s="7">
        <f t="shared" si="4"/>
        <v>1</v>
      </c>
      <c r="P103" s="7"/>
      <c r="Q103" s="7"/>
    </row>
    <row r="104" spans="2:17" ht="15.95" thickBot="1">
      <c r="B104" s="50" t="s">
        <v>140</v>
      </c>
      <c r="C104" s="47">
        <v>184</v>
      </c>
      <c r="D104" s="48">
        <v>10</v>
      </c>
      <c r="E104" s="47">
        <v>2</v>
      </c>
      <c r="F104" s="47"/>
      <c r="G104" s="47">
        <v>20</v>
      </c>
      <c r="H104" s="47">
        <v>162</v>
      </c>
      <c r="I104" s="47"/>
      <c r="J104" s="47">
        <v>0.9</v>
      </c>
      <c r="K104" s="47">
        <v>0.01</v>
      </c>
      <c r="L104" s="60">
        <v>46023</v>
      </c>
      <c r="M104" s="10">
        <f t="shared" si="3"/>
        <v>1.0869565217391304E-2</v>
      </c>
      <c r="N104" s="59">
        <f t="shared" si="5"/>
        <v>0</v>
      </c>
      <c r="O104" s="7">
        <f t="shared" si="4"/>
        <v>9.0909090909090912E-2</v>
      </c>
      <c r="P104" s="7"/>
      <c r="Q104" s="7"/>
    </row>
    <row r="105" spans="2:17" ht="28.5" thickBot="1">
      <c r="B105" s="50" t="s">
        <v>17</v>
      </c>
      <c r="C105" s="47">
        <v>177</v>
      </c>
      <c r="D105" s="48">
        <v>4</v>
      </c>
      <c r="E105" s="47"/>
      <c r="F105" s="47"/>
      <c r="G105" s="47">
        <v>81</v>
      </c>
      <c r="H105" s="47">
        <v>96</v>
      </c>
      <c r="I105" s="47">
        <v>1</v>
      </c>
      <c r="J105" s="44">
        <v>3622</v>
      </c>
      <c r="K105" s="47"/>
      <c r="L105" s="60">
        <v>40238</v>
      </c>
      <c r="M105" s="10">
        <f t="shared" si="3"/>
        <v>5.6497175141242938E-3</v>
      </c>
      <c r="N105" s="59">
        <f t="shared" si="5"/>
        <v>1.0416666666666666E-2</v>
      </c>
      <c r="O105" s="7">
        <f t="shared" si="4"/>
        <v>0</v>
      </c>
      <c r="P105" s="7"/>
      <c r="Q105" s="7"/>
    </row>
    <row r="106" spans="2:17" ht="15.95" thickBot="1">
      <c r="B106" s="50" t="s">
        <v>164</v>
      </c>
      <c r="C106" s="47">
        <v>169</v>
      </c>
      <c r="D106" s="48">
        <v>8</v>
      </c>
      <c r="E106" s="47">
        <v>7</v>
      </c>
      <c r="F106" s="46">
        <v>1</v>
      </c>
      <c r="G106" s="47"/>
      <c r="H106" s="47">
        <v>162</v>
      </c>
      <c r="I106" s="47">
        <v>1</v>
      </c>
      <c r="J106" s="47">
        <v>133</v>
      </c>
      <c r="K106" s="47">
        <v>6</v>
      </c>
      <c r="L106" s="60">
        <v>39508</v>
      </c>
      <c r="M106" s="10">
        <f t="shared" si="3"/>
        <v>4.7337278106508875E-2</v>
      </c>
      <c r="N106" s="59">
        <f t="shared" si="5"/>
        <v>6.1728395061728392E-3</v>
      </c>
      <c r="O106" s="7">
        <f t="shared" si="4"/>
        <v>1</v>
      </c>
      <c r="P106" s="7"/>
      <c r="Q106" s="7"/>
    </row>
    <row r="107" spans="2:17" ht="15.95" thickBot="1">
      <c r="B107" s="50" t="s">
        <v>47</v>
      </c>
      <c r="C107" s="47">
        <v>161</v>
      </c>
      <c r="D107" s="48">
        <v>27</v>
      </c>
      <c r="E107" s="47">
        <v>1</v>
      </c>
      <c r="F107" s="47"/>
      <c r="G107" s="47">
        <v>18</v>
      </c>
      <c r="H107" s="47">
        <v>142</v>
      </c>
      <c r="I107" s="47"/>
      <c r="J107" s="47">
        <v>32</v>
      </c>
      <c r="K107" s="47">
        <v>0.2</v>
      </c>
      <c r="L107" s="60">
        <v>40969</v>
      </c>
      <c r="M107" s="10">
        <f t="shared" si="3"/>
        <v>6.2111801242236021E-3</v>
      </c>
      <c r="N107" s="59">
        <f t="shared" si="5"/>
        <v>0</v>
      </c>
      <c r="O107" s="7">
        <f t="shared" si="4"/>
        <v>5.2631578947368418E-2</v>
      </c>
      <c r="P107" s="7"/>
      <c r="Q107" s="7"/>
    </row>
    <row r="108" spans="2:17" ht="15.95" thickBot="1">
      <c r="B108" s="50" t="s">
        <v>167</v>
      </c>
      <c r="C108" s="47">
        <v>151</v>
      </c>
      <c r="D108" s="48">
        <v>5</v>
      </c>
      <c r="E108" s="47">
        <v>4</v>
      </c>
      <c r="F108" s="46">
        <v>1</v>
      </c>
      <c r="G108" s="47">
        <v>21</v>
      </c>
      <c r="H108" s="47">
        <v>126</v>
      </c>
      <c r="I108" s="47">
        <v>5</v>
      </c>
      <c r="J108" s="47">
        <v>7</v>
      </c>
      <c r="K108" s="47">
        <v>0.2</v>
      </c>
      <c r="L108" s="60">
        <v>46419</v>
      </c>
      <c r="M108" s="10">
        <f t="shared" si="3"/>
        <v>5.9602649006622516E-2</v>
      </c>
      <c r="N108" s="59">
        <f t="shared" si="5"/>
        <v>3.968253968253968E-2</v>
      </c>
      <c r="O108" s="7">
        <f t="shared" si="4"/>
        <v>0.16</v>
      </c>
      <c r="P108" s="7"/>
      <c r="Q108" s="7"/>
    </row>
    <row r="109" spans="2:17" ht="15.95" thickBot="1">
      <c r="B109" s="50" t="s">
        <v>131</v>
      </c>
      <c r="C109" s="47">
        <v>146</v>
      </c>
      <c r="D109" s="48">
        <v>2</v>
      </c>
      <c r="E109" s="47">
        <v>5</v>
      </c>
      <c r="F109" s="46">
        <v>2</v>
      </c>
      <c r="G109" s="47">
        <v>43</v>
      </c>
      <c r="H109" s="47">
        <v>98</v>
      </c>
      <c r="I109" s="47">
        <v>6</v>
      </c>
      <c r="J109" s="47">
        <v>5</v>
      </c>
      <c r="K109" s="47">
        <v>0.2</v>
      </c>
      <c r="L109" s="60">
        <v>39508</v>
      </c>
      <c r="M109" s="10">
        <f t="shared" si="3"/>
        <v>7.5342465753424653E-2</v>
      </c>
      <c r="N109" s="59">
        <f t="shared" si="5"/>
        <v>6.1224489795918366E-2</v>
      </c>
      <c r="O109" s="7">
        <f t="shared" si="4"/>
        <v>0.10416666666666667</v>
      </c>
      <c r="P109" s="7"/>
      <c r="Q109" s="7"/>
    </row>
    <row r="110" spans="2:17" ht="15.95" thickBot="1">
      <c r="B110" s="50" t="s">
        <v>83</v>
      </c>
      <c r="C110" s="47">
        <v>144</v>
      </c>
      <c r="D110" s="48">
        <v>21</v>
      </c>
      <c r="E110" s="47">
        <v>2</v>
      </c>
      <c r="F110" s="47"/>
      <c r="G110" s="47"/>
      <c r="H110" s="47">
        <v>142</v>
      </c>
      <c r="I110" s="47">
        <v>4</v>
      </c>
      <c r="J110" s="47">
        <v>229</v>
      </c>
      <c r="K110" s="47">
        <v>3</v>
      </c>
      <c r="L110" s="60">
        <v>38047</v>
      </c>
      <c r="M110" s="10">
        <f t="shared" si="3"/>
        <v>4.1666666666666664E-2</v>
      </c>
      <c r="N110" s="59">
        <f t="shared" si="5"/>
        <v>2.8169014084507043E-2</v>
      </c>
      <c r="O110" s="7">
        <f t="shared" si="4"/>
        <v>1</v>
      </c>
      <c r="P110" s="7"/>
      <c r="Q110" s="7"/>
    </row>
    <row r="111" spans="2:17" ht="15.95" thickBot="1">
      <c r="B111" s="50" t="s">
        <v>169</v>
      </c>
      <c r="C111" s="47">
        <v>138</v>
      </c>
      <c r="D111" s="48">
        <v>3</v>
      </c>
      <c r="E111" s="47">
        <v>3</v>
      </c>
      <c r="F111" s="47"/>
      <c r="G111" s="47">
        <v>27</v>
      </c>
      <c r="H111" s="47">
        <v>108</v>
      </c>
      <c r="I111" s="47">
        <v>19</v>
      </c>
      <c r="J111" s="47">
        <v>368</v>
      </c>
      <c r="K111" s="47">
        <v>8</v>
      </c>
      <c r="L111" s="60">
        <v>38047</v>
      </c>
      <c r="M111" s="10">
        <f t="shared" si="3"/>
        <v>0.15942028985507245</v>
      </c>
      <c r="N111" s="59">
        <f t="shared" si="5"/>
        <v>0.17592592592592593</v>
      </c>
      <c r="O111" s="7">
        <f t="shared" si="4"/>
        <v>0.1</v>
      </c>
      <c r="P111" s="7"/>
      <c r="Q111" s="7"/>
    </row>
    <row r="112" spans="2:17" ht="15.95" thickBot="1">
      <c r="B112" s="50" t="s">
        <v>168</v>
      </c>
      <c r="C112" s="47">
        <v>134</v>
      </c>
      <c r="D112" s="48">
        <v>25</v>
      </c>
      <c r="E112" s="47">
        <v>13</v>
      </c>
      <c r="F112" s="46">
        <v>4</v>
      </c>
      <c r="G112" s="47">
        <v>3</v>
      </c>
      <c r="H112" s="47">
        <v>118</v>
      </c>
      <c r="I112" s="47"/>
      <c r="J112" s="47">
        <v>1</v>
      </c>
      <c r="K112" s="47">
        <v>0.1</v>
      </c>
      <c r="L112" s="60">
        <v>40969</v>
      </c>
      <c r="M112" s="10">
        <f t="shared" si="3"/>
        <v>9.7014925373134331E-2</v>
      </c>
      <c r="N112" s="59">
        <f t="shared" si="5"/>
        <v>0</v>
      </c>
      <c r="O112" s="7">
        <f t="shared" si="4"/>
        <v>0.8125</v>
      </c>
      <c r="P112" s="7"/>
      <c r="Q112" s="7"/>
    </row>
    <row r="113" spans="2:17" ht="15.95" thickBot="1">
      <c r="B113" s="50" t="s">
        <v>92</v>
      </c>
      <c r="C113" s="47">
        <v>134</v>
      </c>
      <c r="D113" s="48">
        <v>17</v>
      </c>
      <c r="E113" s="47"/>
      <c r="F113" s="47"/>
      <c r="G113" s="47">
        <v>26</v>
      </c>
      <c r="H113" s="47">
        <v>108</v>
      </c>
      <c r="I113" s="47">
        <v>6</v>
      </c>
      <c r="J113" s="47">
        <v>34</v>
      </c>
      <c r="K113" s="47"/>
      <c r="L113" s="60">
        <v>45689</v>
      </c>
      <c r="M113" s="10">
        <f t="shared" si="3"/>
        <v>4.4776119402985072E-2</v>
      </c>
      <c r="N113" s="59">
        <f t="shared" si="5"/>
        <v>5.5555555555555552E-2</v>
      </c>
      <c r="O113" s="7">
        <f t="shared" si="4"/>
        <v>0</v>
      </c>
      <c r="P113" s="7"/>
      <c r="Q113" s="7"/>
    </row>
    <row r="114" spans="2:17" ht="15.95" thickBot="1">
      <c r="B114" s="50" t="s">
        <v>21</v>
      </c>
      <c r="C114" s="47">
        <v>133</v>
      </c>
      <c r="D114" s="48">
        <v>2</v>
      </c>
      <c r="E114" s="47">
        <v>1</v>
      </c>
      <c r="F114" s="47"/>
      <c r="G114" s="47">
        <v>56</v>
      </c>
      <c r="H114" s="47">
        <v>76</v>
      </c>
      <c r="I114" s="47">
        <v>3</v>
      </c>
      <c r="J114" s="47">
        <v>304</v>
      </c>
      <c r="K114" s="47">
        <v>2</v>
      </c>
      <c r="L114" s="60">
        <v>42430</v>
      </c>
      <c r="M114" s="10">
        <f t="shared" si="3"/>
        <v>3.007518796992481E-2</v>
      </c>
      <c r="N114" s="59">
        <f t="shared" si="5"/>
        <v>3.9473684210526314E-2</v>
      </c>
      <c r="O114" s="7">
        <f t="shared" si="4"/>
        <v>1.7543859649122806E-2</v>
      </c>
      <c r="P114" s="7"/>
      <c r="Q114" s="7"/>
    </row>
    <row r="115" spans="2:17" ht="15.95" thickBot="1">
      <c r="B115" s="50" t="s">
        <v>170</v>
      </c>
      <c r="C115" s="47">
        <v>128</v>
      </c>
      <c r="D115" s="48">
        <v>3</v>
      </c>
      <c r="E115" s="47">
        <v>6</v>
      </c>
      <c r="F115" s="47"/>
      <c r="G115" s="47">
        <v>24</v>
      </c>
      <c r="H115" s="47">
        <v>98</v>
      </c>
      <c r="I115" s="47">
        <v>14</v>
      </c>
      <c r="J115" s="47">
        <v>320</v>
      </c>
      <c r="K115" s="47">
        <v>15</v>
      </c>
      <c r="L115" s="60">
        <v>46023</v>
      </c>
      <c r="M115" s="10">
        <f t="shared" si="3"/>
        <v>0.15625</v>
      </c>
      <c r="N115" s="59">
        <f t="shared" si="5"/>
        <v>0.14285714285714285</v>
      </c>
      <c r="O115" s="7">
        <f t="shared" si="4"/>
        <v>0.2</v>
      </c>
      <c r="P115" s="7"/>
      <c r="Q115" s="7"/>
    </row>
    <row r="116" spans="2:17" ht="15.95" thickBot="1">
      <c r="B116" s="50" t="s">
        <v>144</v>
      </c>
      <c r="C116" s="47">
        <v>123</v>
      </c>
      <c r="D116" s="48">
        <v>8</v>
      </c>
      <c r="E116" s="47">
        <v>8</v>
      </c>
      <c r="F116" s="46">
        <v>1</v>
      </c>
      <c r="G116" s="47">
        <v>1</v>
      </c>
      <c r="H116" s="47">
        <v>114</v>
      </c>
      <c r="I116" s="47">
        <v>3</v>
      </c>
      <c r="J116" s="47">
        <v>11</v>
      </c>
      <c r="K116" s="47">
        <v>0.7</v>
      </c>
      <c r="L116" s="60">
        <v>39873</v>
      </c>
      <c r="M116" s="10">
        <f t="shared" si="3"/>
        <v>8.943089430894309E-2</v>
      </c>
      <c r="N116" s="59">
        <f t="shared" si="5"/>
        <v>2.6315789473684209E-2</v>
      </c>
      <c r="O116" s="7">
        <f t="shared" si="4"/>
        <v>0.88888888888888884</v>
      </c>
      <c r="P116" s="7"/>
      <c r="Q116" s="7"/>
    </row>
    <row r="117" spans="2:17" ht="15.95" thickBot="1">
      <c r="B117" s="50" t="s">
        <v>101</v>
      </c>
      <c r="C117" s="47">
        <v>116</v>
      </c>
      <c r="D117" s="48">
        <v>15</v>
      </c>
      <c r="E117" s="47">
        <v>1</v>
      </c>
      <c r="F117" s="47"/>
      <c r="G117" s="47">
        <v>10</v>
      </c>
      <c r="H117" s="47">
        <v>105</v>
      </c>
      <c r="I117" s="47">
        <v>3</v>
      </c>
      <c r="J117" s="47">
        <v>425</v>
      </c>
      <c r="K117" s="47">
        <v>4</v>
      </c>
      <c r="L117" s="60">
        <v>42795</v>
      </c>
      <c r="M117" s="10">
        <f t="shared" si="3"/>
        <v>3.4482758620689655E-2</v>
      </c>
      <c r="N117" s="59">
        <f t="shared" si="5"/>
        <v>2.8571428571428571E-2</v>
      </c>
      <c r="O117" s="7">
        <f t="shared" si="4"/>
        <v>9.0909090909090912E-2</v>
      </c>
      <c r="P117" s="7"/>
      <c r="Q117" s="7"/>
    </row>
    <row r="118" spans="2:17" ht="15.95" thickBot="1">
      <c r="B118" s="50" t="s">
        <v>53</v>
      </c>
      <c r="C118" s="47">
        <v>116</v>
      </c>
      <c r="D118" s="48">
        <v>5</v>
      </c>
      <c r="E118" s="47"/>
      <c r="F118" s="47"/>
      <c r="G118" s="47">
        <v>5</v>
      </c>
      <c r="H118" s="47">
        <v>111</v>
      </c>
      <c r="I118" s="47">
        <v>5</v>
      </c>
      <c r="J118" s="47">
        <v>18</v>
      </c>
      <c r="K118" s="47"/>
      <c r="L118" s="60">
        <v>39873</v>
      </c>
      <c r="M118" s="10">
        <f t="shared" si="3"/>
        <v>4.3103448275862072E-2</v>
      </c>
      <c r="N118" s="59">
        <f t="shared" si="5"/>
        <v>4.5045045045045043E-2</v>
      </c>
      <c r="O118" s="7">
        <f t="shared" si="4"/>
        <v>0</v>
      </c>
      <c r="P118" s="7"/>
      <c r="Q118" s="7"/>
    </row>
    <row r="119" spans="2:17" ht="15.95" thickBot="1">
      <c r="B119" s="50" t="s">
        <v>118</v>
      </c>
      <c r="C119" s="47">
        <v>110</v>
      </c>
      <c r="D119" s="48">
        <v>29</v>
      </c>
      <c r="E119" s="47">
        <v>3</v>
      </c>
      <c r="F119" s="46">
        <v>2</v>
      </c>
      <c r="G119" s="47">
        <v>4</v>
      </c>
      <c r="H119" s="47">
        <v>103</v>
      </c>
      <c r="I119" s="47">
        <v>2</v>
      </c>
      <c r="J119" s="47">
        <v>2</v>
      </c>
      <c r="K119" s="47">
        <v>0.06</v>
      </c>
      <c r="L119" s="60">
        <v>41334</v>
      </c>
      <c r="M119" s="10">
        <f t="shared" si="3"/>
        <v>4.5454545454545456E-2</v>
      </c>
      <c r="N119" s="59">
        <f t="shared" si="5"/>
        <v>1.9417475728155338E-2</v>
      </c>
      <c r="O119" s="7">
        <f t="shared" si="4"/>
        <v>0.42857142857142855</v>
      </c>
      <c r="P119" s="7"/>
      <c r="Q119" s="7"/>
    </row>
    <row r="120" spans="2:17" ht="15.95" thickBot="1">
      <c r="B120" s="50" t="s">
        <v>85</v>
      </c>
      <c r="C120" s="47">
        <v>110</v>
      </c>
      <c r="D120" s="48">
        <v>1</v>
      </c>
      <c r="E120" s="47"/>
      <c r="F120" s="47"/>
      <c r="G120" s="47">
        <v>34</v>
      </c>
      <c r="H120" s="47">
        <v>76</v>
      </c>
      <c r="I120" s="47">
        <v>1</v>
      </c>
      <c r="J120" s="47">
        <v>7</v>
      </c>
      <c r="K120" s="47"/>
      <c r="L120" s="60">
        <v>40603</v>
      </c>
      <c r="M120" s="10">
        <f t="shared" si="3"/>
        <v>9.0909090909090905E-3</v>
      </c>
      <c r="N120" s="59">
        <f t="shared" si="5"/>
        <v>1.3157894736842105E-2</v>
      </c>
      <c r="O120" s="7">
        <f t="shared" si="4"/>
        <v>0</v>
      </c>
      <c r="P120" s="7"/>
      <c r="Q120" s="7"/>
    </row>
    <row r="121" spans="2:17" ht="15.95" thickBot="1">
      <c r="B121" s="50" t="s">
        <v>110</v>
      </c>
      <c r="C121" s="47">
        <v>98</v>
      </c>
      <c r="D121" s="48">
        <v>24</v>
      </c>
      <c r="E121" s="47">
        <v>5</v>
      </c>
      <c r="F121" s="47"/>
      <c r="G121" s="47"/>
      <c r="H121" s="47">
        <v>93</v>
      </c>
      <c r="I121" s="47"/>
      <c r="J121" s="47">
        <v>4</v>
      </c>
      <c r="K121" s="47">
        <v>0.2</v>
      </c>
      <c r="L121" s="60">
        <v>41334</v>
      </c>
      <c r="M121" s="10">
        <f t="shared" si="3"/>
        <v>5.1020408163265307E-2</v>
      </c>
      <c r="N121" s="59">
        <f t="shared" si="5"/>
        <v>0</v>
      </c>
      <c r="O121" s="7">
        <f t="shared" si="4"/>
        <v>1</v>
      </c>
      <c r="P121" s="7"/>
      <c r="Q121" s="7"/>
    </row>
    <row r="122" spans="2:17" ht="15.95" thickBot="1">
      <c r="B122" s="50" t="s">
        <v>44</v>
      </c>
      <c r="C122" s="47">
        <v>95</v>
      </c>
      <c r="D122" s="48">
        <v>27</v>
      </c>
      <c r="E122" s="47">
        <v>1</v>
      </c>
      <c r="F122" s="47"/>
      <c r="G122" s="47"/>
      <c r="H122" s="47">
        <v>94</v>
      </c>
      <c r="I122" s="47"/>
      <c r="J122" s="44">
        <v>1117</v>
      </c>
      <c r="K122" s="47">
        <v>12</v>
      </c>
      <c r="L122" s="60">
        <v>37316</v>
      </c>
      <c r="M122" s="10">
        <f t="shared" si="3"/>
        <v>1.0526315789473684E-2</v>
      </c>
      <c r="N122" s="59">
        <f t="shared" si="5"/>
        <v>0</v>
      </c>
      <c r="O122" s="7">
        <f t="shared" si="4"/>
        <v>1</v>
      </c>
      <c r="P122" s="7"/>
      <c r="Q122" s="7"/>
    </row>
    <row r="123" spans="2:17" ht="28.5" thickBot="1">
      <c r="B123" s="50" t="s">
        <v>108</v>
      </c>
      <c r="C123" s="47">
        <v>94</v>
      </c>
      <c r="D123" s="48">
        <v>4</v>
      </c>
      <c r="E123" s="47">
        <v>5</v>
      </c>
      <c r="F123" s="47"/>
      <c r="G123" s="47">
        <v>1</v>
      </c>
      <c r="H123" s="47">
        <v>88</v>
      </c>
      <c r="I123" s="47"/>
      <c r="J123" s="47">
        <v>67</v>
      </c>
      <c r="K123" s="47">
        <v>4</v>
      </c>
      <c r="L123" s="60">
        <v>37316</v>
      </c>
      <c r="M123" s="10">
        <f t="shared" si="3"/>
        <v>5.3191489361702128E-2</v>
      </c>
      <c r="N123" s="59">
        <f t="shared" si="5"/>
        <v>0</v>
      </c>
      <c r="O123" s="7">
        <f t="shared" si="4"/>
        <v>0.83333333333333337</v>
      </c>
      <c r="P123" s="7"/>
      <c r="Q123" s="7"/>
    </row>
    <row r="124" spans="2:17" ht="15.95" thickBot="1">
      <c r="B124" s="50" t="s">
        <v>26</v>
      </c>
      <c r="C124" s="47">
        <v>88</v>
      </c>
      <c r="D124" s="48">
        <v>7</v>
      </c>
      <c r="E124" s="47"/>
      <c r="F124" s="47"/>
      <c r="G124" s="47">
        <v>46</v>
      </c>
      <c r="H124" s="47">
        <v>42</v>
      </c>
      <c r="I124" s="47"/>
      <c r="J124" s="44">
        <v>2612</v>
      </c>
      <c r="K124" s="47"/>
      <c r="L124" s="60">
        <v>38777</v>
      </c>
      <c r="M124" s="10">
        <f t="shared" si="3"/>
        <v>0</v>
      </c>
      <c r="N124" s="59">
        <f t="shared" si="5"/>
        <v>0</v>
      </c>
      <c r="O124" s="7">
        <f t="shared" si="4"/>
        <v>0</v>
      </c>
      <c r="P124" s="7"/>
      <c r="Q124" s="7"/>
    </row>
    <row r="125" spans="2:17" ht="15.95" thickBot="1">
      <c r="B125" s="50" t="s">
        <v>172</v>
      </c>
      <c r="C125" s="47">
        <v>84</v>
      </c>
      <c r="D125" s="48">
        <v>2</v>
      </c>
      <c r="E125" s="47"/>
      <c r="F125" s="47"/>
      <c r="G125" s="47"/>
      <c r="H125" s="47">
        <v>84</v>
      </c>
      <c r="I125" s="47"/>
      <c r="J125" s="47">
        <v>6</v>
      </c>
      <c r="K125" s="47"/>
      <c r="L125" s="60">
        <v>43160</v>
      </c>
      <c r="M125" s="10">
        <f t="shared" si="3"/>
        <v>0</v>
      </c>
      <c r="N125" s="59">
        <f t="shared" si="5"/>
        <v>0</v>
      </c>
      <c r="O125" s="7" t="e">
        <f t="shared" si="4"/>
        <v>#DIV/0!</v>
      </c>
      <c r="P125" s="7"/>
      <c r="Q125" s="7"/>
    </row>
    <row r="126" spans="2:17" ht="15.95" thickBot="1">
      <c r="B126" s="50" t="s">
        <v>114</v>
      </c>
      <c r="C126" s="47">
        <v>77</v>
      </c>
      <c r="D126" s="48">
        <v>8</v>
      </c>
      <c r="E126" s="47">
        <v>3</v>
      </c>
      <c r="F126" s="47"/>
      <c r="G126" s="47">
        <v>2</v>
      </c>
      <c r="H126" s="47">
        <v>72</v>
      </c>
      <c r="I126" s="47">
        <v>4</v>
      </c>
      <c r="J126" s="47">
        <v>11</v>
      </c>
      <c r="K126" s="47">
        <v>0.4</v>
      </c>
      <c r="L126" s="60">
        <v>40969</v>
      </c>
      <c r="M126" s="10">
        <f t="shared" si="3"/>
        <v>9.0909090909090912E-2</v>
      </c>
      <c r="N126" s="59">
        <f t="shared" si="5"/>
        <v>5.5555555555555552E-2</v>
      </c>
      <c r="O126" s="7">
        <f t="shared" si="4"/>
        <v>0.6</v>
      </c>
      <c r="P126" s="7"/>
      <c r="Q126" s="7"/>
    </row>
    <row r="127" spans="2:17" ht="15.95" thickBot="1">
      <c r="B127" s="50" t="s">
        <v>36</v>
      </c>
      <c r="C127" s="47">
        <v>75</v>
      </c>
      <c r="D127" s="48">
        <v>3</v>
      </c>
      <c r="E127" s="47"/>
      <c r="F127" s="47"/>
      <c r="G127" s="47"/>
      <c r="H127" s="47">
        <v>75</v>
      </c>
      <c r="I127" s="47"/>
      <c r="J127" s="44">
        <v>1967</v>
      </c>
      <c r="K127" s="47"/>
      <c r="L127" s="60">
        <v>43525</v>
      </c>
      <c r="M127" s="10">
        <f t="shared" si="3"/>
        <v>0</v>
      </c>
      <c r="N127" s="59">
        <f t="shared" si="5"/>
        <v>0</v>
      </c>
      <c r="O127" s="7" t="e">
        <f t="shared" si="4"/>
        <v>#DIV/0!</v>
      </c>
      <c r="P127" s="7"/>
      <c r="Q127" s="7"/>
    </row>
    <row r="128" spans="2:17" ht="15.95" thickBot="1">
      <c r="B128" s="50" t="s">
        <v>173</v>
      </c>
      <c r="C128" s="47">
        <v>60</v>
      </c>
      <c r="D128" s="48">
        <v>5</v>
      </c>
      <c r="E128" s="47">
        <v>1</v>
      </c>
      <c r="F128" s="47"/>
      <c r="G128" s="47">
        <v>2</v>
      </c>
      <c r="H128" s="47">
        <v>57</v>
      </c>
      <c r="I128" s="47">
        <v>2</v>
      </c>
      <c r="J128" s="44">
        <v>1529</v>
      </c>
      <c r="K128" s="47">
        <v>25</v>
      </c>
      <c r="L128" s="60">
        <v>40969</v>
      </c>
      <c r="M128" s="10">
        <f t="shared" si="3"/>
        <v>0.05</v>
      </c>
      <c r="N128" s="59">
        <f t="shared" si="5"/>
        <v>3.5087719298245612E-2</v>
      </c>
      <c r="O128" s="7">
        <f t="shared" si="4"/>
        <v>0.33333333333333331</v>
      </c>
      <c r="P128" s="7"/>
      <c r="Q128" s="7"/>
    </row>
    <row r="129" spans="2:17" ht="15.95" thickBot="1">
      <c r="B129" s="50" t="s">
        <v>50</v>
      </c>
      <c r="C129" s="47">
        <v>60</v>
      </c>
      <c r="D129" s="48">
        <v>5</v>
      </c>
      <c r="E129" s="47"/>
      <c r="F129" s="47"/>
      <c r="G129" s="47">
        <v>1</v>
      </c>
      <c r="H129" s="47">
        <v>59</v>
      </c>
      <c r="I129" s="47"/>
      <c r="J129" s="47">
        <v>562</v>
      </c>
      <c r="K129" s="47"/>
      <c r="L129" s="60">
        <v>46419</v>
      </c>
      <c r="M129" s="10">
        <f t="shared" si="3"/>
        <v>0</v>
      </c>
      <c r="N129" s="59">
        <f t="shared" si="5"/>
        <v>0</v>
      </c>
      <c r="O129" s="7">
        <f t="shared" si="4"/>
        <v>0</v>
      </c>
      <c r="P129" s="7"/>
      <c r="Q129" s="7"/>
    </row>
    <row r="130" spans="2:17" ht="15.95" thickBot="1">
      <c r="B130" s="50" t="s">
        <v>174</v>
      </c>
      <c r="C130" s="47">
        <v>59</v>
      </c>
      <c r="D130" s="48">
        <v>2</v>
      </c>
      <c r="E130" s="47"/>
      <c r="F130" s="47"/>
      <c r="G130" s="47"/>
      <c r="H130" s="47">
        <v>59</v>
      </c>
      <c r="I130" s="47">
        <v>6</v>
      </c>
      <c r="J130" s="47">
        <v>2</v>
      </c>
      <c r="K130" s="47"/>
      <c r="L130" s="60">
        <v>39142</v>
      </c>
      <c r="M130" s="10">
        <f t="shared" si="3"/>
        <v>0.10169491525423729</v>
      </c>
      <c r="N130" s="59">
        <f t="shared" si="5"/>
        <v>0.10169491525423729</v>
      </c>
      <c r="O130" s="7" t="e">
        <f t="shared" si="4"/>
        <v>#DIV/0!</v>
      </c>
      <c r="P130" s="7"/>
      <c r="Q130" s="7"/>
    </row>
    <row r="131" spans="2:17" ht="15.95" thickBot="1">
      <c r="B131" s="50" t="s">
        <v>141</v>
      </c>
      <c r="C131" s="47">
        <v>56</v>
      </c>
      <c r="D131" s="48">
        <v>2</v>
      </c>
      <c r="E131" s="47">
        <v>6</v>
      </c>
      <c r="F131" s="47"/>
      <c r="G131" s="47">
        <v>25</v>
      </c>
      <c r="H131" s="47">
        <v>25</v>
      </c>
      <c r="I131" s="47">
        <v>1</v>
      </c>
      <c r="J131" s="47">
        <v>0.3</v>
      </c>
      <c r="K131" s="47">
        <v>0.04</v>
      </c>
      <c r="L131" s="60">
        <v>38777</v>
      </c>
      <c r="M131" s="10">
        <f t="shared" si="3"/>
        <v>0.125</v>
      </c>
      <c r="N131" s="59">
        <f t="shared" si="5"/>
        <v>0.04</v>
      </c>
      <c r="O131" s="7">
        <f t="shared" si="4"/>
        <v>0.19354838709677419</v>
      </c>
      <c r="P131" s="7"/>
      <c r="Q131" s="7"/>
    </row>
    <row r="132" spans="2:17" ht="15.95" thickBot="1">
      <c r="B132" s="50" t="s">
        <v>171</v>
      </c>
      <c r="C132" s="47">
        <v>52</v>
      </c>
      <c r="D132" s="48">
        <v>22</v>
      </c>
      <c r="E132" s="47"/>
      <c r="F132" s="47"/>
      <c r="G132" s="47"/>
      <c r="H132" s="47">
        <v>52</v>
      </c>
      <c r="I132" s="47"/>
      <c r="J132" s="47">
        <v>4</v>
      </c>
      <c r="K132" s="47"/>
      <c r="L132" s="60">
        <v>43891</v>
      </c>
      <c r="M132" s="10">
        <f t="shared" ref="M132:M195" si="6">(E132+I132)/C132</f>
        <v>0</v>
      </c>
      <c r="N132" s="59">
        <f t="shared" si="5"/>
        <v>0</v>
      </c>
      <c r="O132" s="7" t="e">
        <f t="shared" ref="O132:O195" si="7">E132/(E132+G132)</f>
        <v>#DIV/0!</v>
      </c>
      <c r="P132" s="7"/>
      <c r="Q132" s="7"/>
    </row>
    <row r="133" spans="2:17" ht="28.5" thickBot="1">
      <c r="B133" s="50" t="s">
        <v>175</v>
      </c>
      <c r="C133" s="47">
        <v>51</v>
      </c>
      <c r="D133" s="47"/>
      <c r="E133" s="47"/>
      <c r="F133" s="47"/>
      <c r="G133" s="47">
        <v>15</v>
      </c>
      <c r="H133" s="47">
        <v>36</v>
      </c>
      <c r="I133" s="47"/>
      <c r="J133" s="47">
        <v>171</v>
      </c>
      <c r="K133" s="47"/>
      <c r="L133" s="60">
        <v>44197</v>
      </c>
      <c r="M133" s="10">
        <f t="shared" si="6"/>
        <v>0</v>
      </c>
      <c r="N133" s="59">
        <f t="shared" si="5"/>
        <v>0</v>
      </c>
      <c r="O133" s="7">
        <f t="shared" si="7"/>
        <v>0</v>
      </c>
      <c r="P133" s="7"/>
      <c r="Q133" s="7"/>
    </row>
    <row r="134" spans="2:17" ht="15.95" thickBot="1">
      <c r="B134" s="50" t="s">
        <v>121</v>
      </c>
      <c r="C134" s="47">
        <v>47</v>
      </c>
      <c r="D134" s="48">
        <v>3</v>
      </c>
      <c r="E134" s="47">
        <v>3</v>
      </c>
      <c r="F134" s="47"/>
      <c r="G134" s="47">
        <v>2</v>
      </c>
      <c r="H134" s="47">
        <v>42</v>
      </c>
      <c r="I134" s="47"/>
      <c r="J134" s="47">
        <v>16</v>
      </c>
      <c r="K134" s="47">
        <v>1</v>
      </c>
      <c r="L134" s="60">
        <v>39873</v>
      </c>
      <c r="M134" s="10">
        <f t="shared" si="6"/>
        <v>6.3829787234042548E-2</v>
      </c>
      <c r="N134" s="59">
        <f t="shared" ref="N134:N197" si="8">I134/H134</f>
        <v>0</v>
      </c>
      <c r="O134" s="7">
        <f t="shared" si="7"/>
        <v>0.6</v>
      </c>
      <c r="P134" s="7"/>
      <c r="Q134" s="7"/>
    </row>
    <row r="135" spans="2:17" ht="15.95" thickBot="1">
      <c r="B135" s="50" t="s">
        <v>128</v>
      </c>
      <c r="C135" s="47">
        <v>47</v>
      </c>
      <c r="D135" s="48">
        <v>8</v>
      </c>
      <c r="E135" s="47">
        <v>1</v>
      </c>
      <c r="F135" s="47"/>
      <c r="G135" s="47">
        <v>12</v>
      </c>
      <c r="H135" s="47">
        <v>34</v>
      </c>
      <c r="I135" s="47">
        <v>1</v>
      </c>
      <c r="J135" s="47">
        <v>3</v>
      </c>
      <c r="K135" s="47">
        <v>0.06</v>
      </c>
      <c r="L135" s="60">
        <v>40969</v>
      </c>
      <c r="M135" s="10">
        <f t="shared" si="6"/>
        <v>4.2553191489361701E-2</v>
      </c>
      <c r="N135" s="59">
        <f t="shared" si="8"/>
        <v>2.9411764705882353E-2</v>
      </c>
      <c r="O135" s="7">
        <f t="shared" si="7"/>
        <v>7.6923076923076927E-2</v>
      </c>
      <c r="P135" s="7"/>
      <c r="Q135" s="7"/>
    </row>
    <row r="136" spans="2:17" ht="15.95" thickBot="1">
      <c r="B136" s="50" t="s">
        <v>86</v>
      </c>
      <c r="C136" s="47">
        <v>46</v>
      </c>
      <c r="D136" s="48">
        <v>1</v>
      </c>
      <c r="E136" s="47"/>
      <c r="F136" s="47"/>
      <c r="G136" s="47"/>
      <c r="H136" s="47">
        <v>46</v>
      </c>
      <c r="I136" s="47"/>
      <c r="J136" s="47">
        <v>160</v>
      </c>
      <c r="K136" s="47"/>
      <c r="L136" s="60">
        <v>40238</v>
      </c>
      <c r="M136" s="10">
        <f t="shared" si="6"/>
        <v>0</v>
      </c>
      <c r="N136" s="59">
        <f t="shared" si="8"/>
        <v>0</v>
      </c>
      <c r="O136" s="7" t="e">
        <f t="shared" si="7"/>
        <v>#DIV/0!</v>
      </c>
      <c r="P136" s="7"/>
      <c r="Q136" s="7"/>
    </row>
    <row r="137" spans="2:17" ht="15.95" thickBot="1">
      <c r="B137" s="50" t="s">
        <v>112</v>
      </c>
      <c r="C137" s="47">
        <v>45</v>
      </c>
      <c r="D137" s="48">
        <v>1</v>
      </c>
      <c r="E137" s="47"/>
      <c r="F137" s="47"/>
      <c r="G137" s="47"/>
      <c r="H137" s="47">
        <v>45</v>
      </c>
      <c r="I137" s="47"/>
      <c r="J137" s="47">
        <v>1</v>
      </c>
      <c r="K137" s="47"/>
      <c r="L137" s="60">
        <v>42795</v>
      </c>
      <c r="M137" s="10">
        <f t="shared" si="6"/>
        <v>0</v>
      </c>
      <c r="N137" s="59">
        <f t="shared" si="8"/>
        <v>0</v>
      </c>
      <c r="O137" s="7" t="e">
        <f t="shared" si="7"/>
        <v>#DIV/0!</v>
      </c>
      <c r="P137" s="7"/>
      <c r="Q137" s="7"/>
    </row>
    <row r="138" spans="2:17" ht="15.95" thickBot="1">
      <c r="B138" s="50" t="s">
        <v>176</v>
      </c>
      <c r="C138" s="47">
        <v>41</v>
      </c>
      <c r="D138" s="48">
        <v>8</v>
      </c>
      <c r="E138" s="47">
        <v>2</v>
      </c>
      <c r="F138" s="47"/>
      <c r="G138" s="47"/>
      <c r="H138" s="47">
        <v>39</v>
      </c>
      <c r="I138" s="47">
        <v>4</v>
      </c>
      <c r="J138" s="47">
        <v>6</v>
      </c>
      <c r="K138" s="47">
        <v>0.3</v>
      </c>
      <c r="L138" s="60">
        <v>43160</v>
      </c>
      <c r="M138" s="10">
        <f t="shared" si="6"/>
        <v>0.14634146341463414</v>
      </c>
      <c r="N138" s="59">
        <f t="shared" si="8"/>
        <v>0.10256410256410256</v>
      </c>
      <c r="O138" s="7">
        <f t="shared" si="7"/>
        <v>1</v>
      </c>
      <c r="P138" s="7"/>
      <c r="Q138" s="7"/>
    </row>
    <row r="139" spans="2:17" ht="15.95" thickBot="1">
      <c r="B139" s="50" t="s">
        <v>181</v>
      </c>
      <c r="C139" s="47">
        <v>41</v>
      </c>
      <c r="D139" s="47"/>
      <c r="E139" s="47"/>
      <c r="F139" s="47"/>
      <c r="G139" s="47">
        <v>10</v>
      </c>
      <c r="H139" s="47">
        <v>31</v>
      </c>
      <c r="I139" s="47"/>
      <c r="J139" s="47">
        <v>63</v>
      </c>
      <c r="K139" s="47"/>
      <c r="L139" s="60">
        <v>38412</v>
      </c>
      <c r="M139" s="10">
        <f t="shared" si="6"/>
        <v>0</v>
      </c>
      <c r="N139" s="59">
        <f t="shared" si="8"/>
        <v>0</v>
      </c>
      <c r="O139" s="7">
        <f t="shared" si="7"/>
        <v>0</v>
      </c>
      <c r="P139" s="7"/>
      <c r="Q139" s="7"/>
    </row>
    <row r="140" spans="2:17" ht="15.95" thickBot="1">
      <c r="B140" s="50" t="s">
        <v>177</v>
      </c>
      <c r="C140" s="47">
        <v>40</v>
      </c>
      <c r="D140" s="48">
        <v>7</v>
      </c>
      <c r="E140" s="47"/>
      <c r="F140" s="47"/>
      <c r="G140" s="47"/>
      <c r="H140" s="47">
        <v>40</v>
      </c>
      <c r="I140" s="47"/>
      <c r="J140" s="47">
        <v>40</v>
      </c>
      <c r="K140" s="47"/>
      <c r="L140" s="60">
        <v>42430</v>
      </c>
      <c r="M140" s="10">
        <f t="shared" si="6"/>
        <v>0</v>
      </c>
      <c r="N140" s="59">
        <f t="shared" si="8"/>
        <v>0</v>
      </c>
      <c r="O140" s="7" t="e">
        <f t="shared" si="7"/>
        <v>#DIV/0!</v>
      </c>
      <c r="P140" s="7"/>
      <c r="Q140" s="7"/>
    </row>
    <row r="141" spans="2:17" ht="15.95" thickBot="1">
      <c r="B141" s="50" t="s">
        <v>180</v>
      </c>
      <c r="C141" s="47">
        <v>39</v>
      </c>
      <c r="D141" s="48">
        <v>3</v>
      </c>
      <c r="E141" s="47">
        <v>2</v>
      </c>
      <c r="F141" s="47"/>
      <c r="G141" s="47">
        <v>17</v>
      </c>
      <c r="H141" s="47">
        <v>20</v>
      </c>
      <c r="I141" s="47"/>
      <c r="J141" s="47">
        <v>5</v>
      </c>
      <c r="K141" s="47">
        <v>0.2</v>
      </c>
      <c r="L141" s="60">
        <v>43160</v>
      </c>
      <c r="M141" s="10">
        <f t="shared" si="6"/>
        <v>5.128205128205128E-2</v>
      </c>
      <c r="N141" s="59">
        <f t="shared" si="8"/>
        <v>0</v>
      </c>
      <c r="O141" s="7">
        <f t="shared" si="7"/>
        <v>0.10526315789473684</v>
      </c>
      <c r="P141" s="7"/>
      <c r="Q141" s="7"/>
    </row>
    <row r="142" spans="2:17" ht="15.95" thickBot="1">
      <c r="B142" s="50" t="s">
        <v>136</v>
      </c>
      <c r="C142" s="47">
        <v>39</v>
      </c>
      <c r="D142" s="48">
        <v>3</v>
      </c>
      <c r="E142" s="47">
        <v>1</v>
      </c>
      <c r="F142" s="46">
        <v>1</v>
      </c>
      <c r="G142" s="47"/>
      <c r="H142" s="47">
        <v>38</v>
      </c>
      <c r="I142" s="47"/>
      <c r="J142" s="47">
        <v>2</v>
      </c>
      <c r="K142" s="47">
        <v>0.05</v>
      </c>
      <c r="L142" s="60">
        <v>42795</v>
      </c>
      <c r="M142" s="10">
        <f t="shared" si="6"/>
        <v>2.564102564102564E-2</v>
      </c>
      <c r="N142" s="59">
        <f t="shared" si="8"/>
        <v>0</v>
      </c>
      <c r="O142" s="7">
        <f t="shared" si="7"/>
        <v>1</v>
      </c>
      <c r="P142" s="7"/>
      <c r="Q142" s="7"/>
    </row>
    <row r="143" spans="2:17" ht="28.5" thickBot="1">
      <c r="B143" s="50" t="s">
        <v>71</v>
      </c>
      <c r="C143" s="47">
        <v>37</v>
      </c>
      <c r="D143" s="47"/>
      <c r="E143" s="47"/>
      <c r="F143" s="47"/>
      <c r="G143" s="47"/>
      <c r="H143" s="47">
        <v>37</v>
      </c>
      <c r="I143" s="47">
        <v>1</v>
      </c>
      <c r="J143" s="47">
        <v>132</v>
      </c>
      <c r="K143" s="47"/>
      <c r="L143" s="60">
        <v>42795</v>
      </c>
      <c r="M143" s="10">
        <f t="shared" si="6"/>
        <v>2.7027027027027029E-2</v>
      </c>
      <c r="N143" s="59">
        <f t="shared" si="8"/>
        <v>2.7027027027027029E-2</v>
      </c>
      <c r="O143" s="7" t="e">
        <f t="shared" si="7"/>
        <v>#DIV/0!</v>
      </c>
      <c r="P143" s="7"/>
      <c r="Q143" s="7"/>
    </row>
    <row r="144" spans="2:17" ht="15.95" thickBot="1">
      <c r="B144" s="50" t="s">
        <v>179</v>
      </c>
      <c r="C144" s="47">
        <v>36</v>
      </c>
      <c r="D144" s="48">
        <v>5</v>
      </c>
      <c r="E144" s="47">
        <v>3</v>
      </c>
      <c r="F144" s="47"/>
      <c r="G144" s="47"/>
      <c r="H144" s="47">
        <v>33</v>
      </c>
      <c r="I144" s="47"/>
      <c r="J144" s="47">
        <v>2</v>
      </c>
      <c r="K144" s="47">
        <v>0.1</v>
      </c>
      <c r="L144" s="60">
        <v>45352</v>
      </c>
      <c r="M144" s="10">
        <f t="shared" si="6"/>
        <v>8.3333333333333329E-2</v>
      </c>
      <c r="N144" s="59">
        <f t="shared" si="8"/>
        <v>0</v>
      </c>
      <c r="O144" s="7">
        <f t="shared" si="7"/>
        <v>1</v>
      </c>
      <c r="P144" s="7"/>
      <c r="Q144" s="7"/>
    </row>
    <row r="145" spans="2:17" ht="15.95" thickBot="1">
      <c r="B145" s="50" t="s">
        <v>66</v>
      </c>
      <c r="C145" s="47">
        <v>35</v>
      </c>
      <c r="D145" s="48">
        <v>3</v>
      </c>
      <c r="E145" s="47"/>
      <c r="F145" s="47"/>
      <c r="G145" s="47">
        <v>11</v>
      </c>
      <c r="H145" s="47">
        <v>24</v>
      </c>
      <c r="I145" s="47"/>
      <c r="J145" s="47">
        <v>562</v>
      </c>
      <c r="K145" s="47"/>
      <c r="L145" s="60">
        <v>40969</v>
      </c>
      <c r="M145" s="10">
        <f t="shared" si="6"/>
        <v>0</v>
      </c>
      <c r="N145" s="59">
        <f t="shared" si="8"/>
        <v>0</v>
      </c>
      <c r="O145" s="7">
        <f t="shared" si="7"/>
        <v>0</v>
      </c>
      <c r="P145" s="7"/>
      <c r="Q145" s="7"/>
    </row>
    <row r="146" spans="2:17" ht="15.95" thickBot="1">
      <c r="B146" s="50" t="s">
        <v>133</v>
      </c>
      <c r="C146" s="47">
        <v>29</v>
      </c>
      <c r="D146" s="47"/>
      <c r="E146" s="47"/>
      <c r="F146" s="47"/>
      <c r="G146" s="47">
        <v>3</v>
      </c>
      <c r="H146" s="47">
        <v>26</v>
      </c>
      <c r="I146" s="47">
        <v>2</v>
      </c>
      <c r="J146" s="47">
        <v>0.3</v>
      </c>
      <c r="K146" s="47"/>
      <c r="L146" s="60">
        <v>40969</v>
      </c>
      <c r="M146" s="10">
        <f t="shared" si="6"/>
        <v>6.8965517241379309E-2</v>
      </c>
      <c r="N146" s="59">
        <f t="shared" si="8"/>
        <v>7.6923076923076927E-2</v>
      </c>
      <c r="O146" s="7">
        <f t="shared" si="7"/>
        <v>0</v>
      </c>
      <c r="P146" s="7"/>
      <c r="Q146" s="7"/>
    </row>
    <row r="147" spans="2:17" ht="28.5" thickBot="1">
      <c r="B147" s="50" t="s">
        <v>63</v>
      </c>
      <c r="C147" s="47">
        <v>28</v>
      </c>
      <c r="D147" s="48">
        <v>6</v>
      </c>
      <c r="E147" s="47">
        <v>1</v>
      </c>
      <c r="F147" s="47"/>
      <c r="G147" s="47"/>
      <c r="H147" s="47">
        <v>27</v>
      </c>
      <c r="I147" s="47"/>
      <c r="J147" s="47">
        <v>426</v>
      </c>
      <c r="K147" s="47">
        <v>15</v>
      </c>
      <c r="L147" s="60">
        <v>42064</v>
      </c>
      <c r="M147" s="10">
        <f t="shared" si="6"/>
        <v>3.5714285714285712E-2</v>
      </c>
      <c r="N147" s="59">
        <f t="shared" si="8"/>
        <v>0</v>
      </c>
      <c r="O147" s="7">
        <f t="shared" si="7"/>
        <v>1</v>
      </c>
      <c r="P147" s="7"/>
      <c r="Q147" s="7"/>
    </row>
    <row r="148" spans="2:17" ht="15.95" thickBot="1">
      <c r="B148" s="50" t="s">
        <v>183</v>
      </c>
      <c r="C148" s="47">
        <v>24</v>
      </c>
      <c r="D148" s="48">
        <v>3</v>
      </c>
      <c r="E148" s="47">
        <v>1</v>
      </c>
      <c r="F148" s="47"/>
      <c r="G148" s="47">
        <v>1</v>
      </c>
      <c r="H148" s="47">
        <v>22</v>
      </c>
      <c r="I148" s="47"/>
      <c r="J148" s="47">
        <v>61</v>
      </c>
      <c r="K148" s="47">
        <v>3</v>
      </c>
      <c r="L148" s="60">
        <v>41699</v>
      </c>
      <c r="M148" s="10">
        <f t="shared" si="6"/>
        <v>4.1666666666666664E-2</v>
      </c>
      <c r="N148" s="59">
        <f t="shared" si="8"/>
        <v>0</v>
      </c>
      <c r="O148" s="7">
        <f t="shared" si="7"/>
        <v>0.5</v>
      </c>
      <c r="P148" s="7"/>
      <c r="Q148" s="7"/>
    </row>
    <row r="149" spans="2:17" ht="15.95" thickBot="1">
      <c r="B149" s="50" t="s">
        <v>178</v>
      </c>
      <c r="C149" s="47">
        <v>22</v>
      </c>
      <c r="D149" s="47"/>
      <c r="E149" s="47">
        <v>2</v>
      </c>
      <c r="F149" s="47"/>
      <c r="G149" s="47">
        <v>2</v>
      </c>
      <c r="H149" s="47">
        <v>18</v>
      </c>
      <c r="I149" s="47"/>
      <c r="J149" s="47">
        <v>4</v>
      </c>
      <c r="K149" s="47">
        <v>0.4</v>
      </c>
      <c r="L149" s="60">
        <v>38777</v>
      </c>
      <c r="M149" s="10">
        <f t="shared" si="6"/>
        <v>9.0909090909090912E-2</v>
      </c>
      <c r="N149" s="59">
        <f t="shared" si="8"/>
        <v>0</v>
      </c>
      <c r="O149" s="7">
        <f t="shared" si="7"/>
        <v>0.5</v>
      </c>
      <c r="P149" s="7"/>
      <c r="Q149" s="7"/>
    </row>
    <row r="150" spans="2:17" ht="15.95" thickBot="1">
      <c r="B150" s="50" t="s">
        <v>182</v>
      </c>
      <c r="C150" s="47">
        <v>22</v>
      </c>
      <c r="D150" s="47"/>
      <c r="E150" s="47">
        <v>1</v>
      </c>
      <c r="F150" s="47"/>
      <c r="G150" s="47">
        <v>2</v>
      </c>
      <c r="H150" s="47">
        <v>19</v>
      </c>
      <c r="I150" s="47"/>
      <c r="J150" s="47">
        <v>569</v>
      </c>
      <c r="K150" s="47">
        <v>26</v>
      </c>
      <c r="L150" s="60">
        <v>40969</v>
      </c>
      <c r="M150" s="10">
        <f t="shared" si="6"/>
        <v>4.5454545454545456E-2</v>
      </c>
      <c r="N150" s="59">
        <f t="shared" si="8"/>
        <v>0</v>
      </c>
      <c r="O150" s="7">
        <f t="shared" si="7"/>
        <v>0.33333333333333331</v>
      </c>
      <c r="P150" s="7"/>
      <c r="Q150" s="7"/>
    </row>
    <row r="151" spans="2:17" ht="15.95" thickBot="1">
      <c r="B151" s="50" t="s">
        <v>184</v>
      </c>
      <c r="C151" s="47">
        <v>22</v>
      </c>
      <c r="D151" s="48">
        <v>7</v>
      </c>
      <c r="E151" s="47"/>
      <c r="F151" s="47"/>
      <c r="G151" s="47"/>
      <c r="H151" s="47">
        <v>22</v>
      </c>
      <c r="I151" s="47"/>
      <c r="J151" s="47">
        <v>6</v>
      </c>
      <c r="K151" s="47"/>
      <c r="L151" s="60">
        <v>42795</v>
      </c>
      <c r="M151" s="10">
        <f t="shared" si="6"/>
        <v>0</v>
      </c>
      <c r="N151" s="59">
        <f t="shared" si="8"/>
        <v>0</v>
      </c>
      <c r="O151" s="7" t="e">
        <f t="shared" si="7"/>
        <v>#DIV/0!</v>
      </c>
      <c r="P151" s="7"/>
      <c r="Q151" s="7"/>
    </row>
    <row r="152" spans="2:17" ht="15.95" thickBot="1">
      <c r="B152" s="50" t="s">
        <v>187</v>
      </c>
      <c r="C152" s="47">
        <v>21</v>
      </c>
      <c r="D152" s="48">
        <v>3</v>
      </c>
      <c r="E152" s="47">
        <v>1</v>
      </c>
      <c r="F152" s="47"/>
      <c r="G152" s="47"/>
      <c r="H152" s="47">
        <v>20</v>
      </c>
      <c r="I152" s="47"/>
      <c r="J152" s="47">
        <v>9</v>
      </c>
      <c r="K152" s="47">
        <v>0.4</v>
      </c>
      <c r="L152" s="60">
        <v>44621</v>
      </c>
      <c r="M152" s="10">
        <f t="shared" si="6"/>
        <v>4.7619047619047616E-2</v>
      </c>
      <c r="N152" s="59">
        <f t="shared" si="8"/>
        <v>0</v>
      </c>
      <c r="O152" s="7">
        <f t="shared" si="7"/>
        <v>1</v>
      </c>
      <c r="P152" s="7"/>
      <c r="Q152" s="7"/>
    </row>
    <row r="153" spans="2:17" ht="15.95" thickBot="1">
      <c r="B153" s="50" t="s">
        <v>188</v>
      </c>
      <c r="C153" s="47">
        <v>20</v>
      </c>
      <c r="D153" s="48">
        <v>4</v>
      </c>
      <c r="E153" s="47">
        <v>1</v>
      </c>
      <c r="F153" s="47"/>
      <c r="G153" s="47"/>
      <c r="H153" s="47">
        <v>19</v>
      </c>
      <c r="I153" s="47"/>
      <c r="J153" s="47">
        <v>0.4</v>
      </c>
      <c r="K153" s="47">
        <v>0.02</v>
      </c>
      <c r="L153" s="60">
        <v>47150</v>
      </c>
      <c r="M153" s="10">
        <f t="shared" si="6"/>
        <v>0.05</v>
      </c>
      <c r="N153" s="59">
        <f t="shared" si="8"/>
        <v>0</v>
      </c>
      <c r="O153" s="7">
        <f t="shared" si="7"/>
        <v>1</v>
      </c>
      <c r="P153" s="7"/>
      <c r="Q153" s="7"/>
    </row>
    <row r="154" spans="2:17" ht="15.95" thickBot="1">
      <c r="B154" s="50" t="s">
        <v>185</v>
      </c>
      <c r="C154" s="47">
        <v>20</v>
      </c>
      <c r="D154" s="47"/>
      <c r="E154" s="47">
        <v>1</v>
      </c>
      <c r="F154" s="47"/>
      <c r="G154" s="47">
        <v>2</v>
      </c>
      <c r="H154" s="47">
        <v>17</v>
      </c>
      <c r="I154" s="47"/>
      <c r="J154" s="47">
        <v>0.3</v>
      </c>
      <c r="K154" s="47">
        <v>0.02</v>
      </c>
      <c r="L154" s="60">
        <v>41334</v>
      </c>
      <c r="M154" s="10">
        <f t="shared" si="6"/>
        <v>0.05</v>
      </c>
      <c r="N154" s="59">
        <f t="shared" si="8"/>
        <v>0</v>
      </c>
      <c r="O154" s="7">
        <f t="shared" si="7"/>
        <v>0.33333333333333331</v>
      </c>
      <c r="P154" s="7"/>
      <c r="Q154" s="7"/>
    </row>
    <row r="155" spans="2:17" ht="15.95" thickBot="1">
      <c r="B155" s="50" t="s">
        <v>138</v>
      </c>
      <c r="C155" s="47">
        <v>19</v>
      </c>
      <c r="D155" s="47"/>
      <c r="E155" s="47">
        <v>4</v>
      </c>
      <c r="F155" s="46">
        <v>1</v>
      </c>
      <c r="G155" s="47"/>
      <c r="H155" s="47">
        <v>15</v>
      </c>
      <c r="I155" s="47"/>
      <c r="J155" s="47">
        <v>24</v>
      </c>
      <c r="K155" s="47">
        <v>5</v>
      </c>
      <c r="L155" s="60">
        <v>43891</v>
      </c>
      <c r="M155" s="10">
        <f t="shared" si="6"/>
        <v>0.21052631578947367</v>
      </c>
      <c r="N155" s="59">
        <f t="shared" si="8"/>
        <v>0</v>
      </c>
      <c r="O155" s="7">
        <f t="shared" si="7"/>
        <v>1</v>
      </c>
      <c r="P155" s="7"/>
      <c r="Q155" s="7"/>
    </row>
    <row r="156" spans="2:17" ht="15.95" thickBot="1">
      <c r="B156" s="50" t="s">
        <v>190</v>
      </c>
      <c r="C156" s="47">
        <v>19</v>
      </c>
      <c r="D156" s="47"/>
      <c r="E156" s="47"/>
      <c r="F156" s="47"/>
      <c r="G156" s="47">
        <v>13</v>
      </c>
      <c r="H156" s="47">
        <v>6</v>
      </c>
      <c r="I156" s="47"/>
      <c r="J156" s="47">
        <v>35</v>
      </c>
      <c r="K156" s="47"/>
      <c r="L156" s="60">
        <v>43525</v>
      </c>
      <c r="M156" s="10">
        <f t="shared" si="6"/>
        <v>0</v>
      </c>
      <c r="N156" s="59">
        <f t="shared" si="8"/>
        <v>0</v>
      </c>
      <c r="O156" s="7">
        <f t="shared" si="7"/>
        <v>0</v>
      </c>
      <c r="P156" s="7"/>
      <c r="Q156" s="7"/>
    </row>
    <row r="157" spans="2:17" ht="15.95" thickBot="1">
      <c r="B157" s="50" t="s">
        <v>100</v>
      </c>
      <c r="C157" s="47">
        <v>18</v>
      </c>
      <c r="D157" s="48">
        <v>2</v>
      </c>
      <c r="E157" s="47">
        <v>1</v>
      </c>
      <c r="F157" s="47"/>
      <c r="G157" s="47">
        <v>6</v>
      </c>
      <c r="H157" s="47">
        <v>11</v>
      </c>
      <c r="I157" s="47"/>
      <c r="J157" s="47">
        <v>420</v>
      </c>
      <c r="K157" s="47">
        <v>23</v>
      </c>
      <c r="L157" s="60">
        <v>40969</v>
      </c>
      <c r="M157" s="10">
        <f t="shared" si="6"/>
        <v>5.5555555555555552E-2</v>
      </c>
      <c r="N157" s="59">
        <f t="shared" si="8"/>
        <v>0</v>
      </c>
      <c r="O157" s="7">
        <f t="shared" si="7"/>
        <v>0.14285714285714285</v>
      </c>
      <c r="P157" s="7"/>
      <c r="Q157" s="7"/>
    </row>
    <row r="158" spans="2:17" ht="28.5" thickBot="1">
      <c r="B158" s="50" t="s">
        <v>23</v>
      </c>
      <c r="C158" s="47">
        <v>18</v>
      </c>
      <c r="D158" s="48">
        <v>2</v>
      </c>
      <c r="E158" s="47"/>
      <c r="F158" s="47"/>
      <c r="G158" s="47">
        <v>1</v>
      </c>
      <c r="H158" s="47">
        <v>17</v>
      </c>
      <c r="I158" s="47"/>
      <c r="J158" s="47">
        <v>63</v>
      </c>
      <c r="K158" s="47"/>
      <c r="L158" s="60">
        <v>41699</v>
      </c>
      <c r="M158" s="10">
        <f t="shared" si="6"/>
        <v>0</v>
      </c>
      <c r="N158" s="59">
        <f t="shared" si="8"/>
        <v>0</v>
      </c>
      <c r="O158" s="7">
        <f t="shared" si="7"/>
        <v>0</v>
      </c>
      <c r="P158" s="7"/>
      <c r="Q158" s="7"/>
    </row>
    <row r="159" spans="2:17" ht="15.95" thickBot="1">
      <c r="B159" s="50" t="s">
        <v>189</v>
      </c>
      <c r="C159" s="47">
        <v>16</v>
      </c>
      <c r="D159" s="48">
        <v>6</v>
      </c>
      <c r="E159" s="47">
        <v>2</v>
      </c>
      <c r="F159" s="47"/>
      <c r="G159" s="47"/>
      <c r="H159" s="47">
        <v>14</v>
      </c>
      <c r="I159" s="47"/>
      <c r="J159" s="47">
        <v>0.9</v>
      </c>
      <c r="K159" s="47">
        <v>0.1</v>
      </c>
      <c r="L159" s="60">
        <v>40969</v>
      </c>
      <c r="M159" s="10">
        <f t="shared" si="6"/>
        <v>0.125</v>
      </c>
      <c r="N159" s="59">
        <f t="shared" si="8"/>
        <v>0</v>
      </c>
      <c r="O159" s="7">
        <f t="shared" si="7"/>
        <v>1</v>
      </c>
      <c r="P159" s="7"/>
      <c r="Q159" s="7"/>
    </row>
    <row r="160" spans="2:17" ht="15.95" thickBot="1">
      <c r="B160" s="50" t="s">
        <v>142</v>
      </c>
      <c r="C160" s="47">
        <v>16</v>
      </c>
      <c r="D160" s="47"/>
      <c r="E160" s="47"/>
      <c r="F160" s="47"/>
      <c r="G160" s="47">
        <v>1</v>
      </c>
      <c r="H160" s="47">
        <v>15</v>
      </c>
      <c r="I160" s="47"/>
      <c r="J160" s="47">
        <v>1</v>
      </c>
      <c r="K160" s="47"/>
      <c r="L160" s="60">
        <v>40603</v>
      </c>
      <c r="M160" s="10">
        <f t="shared" si="6"/>
        <v>0</v>
      </c>
      <c r="N160" s="59">
        <f t="shared" si="8"/>
        <v>0</v>
      </c>
      <c r="O160" s="7">
        <f t="shared" si="7"/>
        <v>0</v>
      </c>
      <c r="P160" s="7"/>
      <c r="Q160" s="7"/>
    </row>
    <row r="161" spans="2:17" ht="28.5" thickBot="1">
      <c r="B161" s="50" t="s">
        <v>192</v>
      </c>
      <c r="C161" s="47">
        <v>15</v>
      </c>
      <c r="D161" s="47"/>
      <c r="E161" s="47"/>
      <c r="F161" s="47"/>
      <c r="G161" s="47">
        <v>1</v>
      </c>
      <c r="H161" s="47">
        <v>14</v>
      </c>
      <c r="I161" s="47"/>
      <c r="J161" s="47">
        <v>11</v>
      </c>
      <c r="K161" s="47"/>
      <c r="L161" s="60">
        <v>44256</v>
      </c>
      <c r="M161" s="10">
        <f t="shared" si="6"/>
        <v>0</v>
      </c>
      <c r="N161" s="59">
        <f t="shared" si="8"/>
        <v>0</v>
      </c>
      <c r="O161" s="7">
        <f t="shared" si="7"/>
        <v>0</v>
      </c>
      <c r="P161" s="7"/>
      <c r="Q161" s="7"/>
    </row>
    <row r="162" spans="2:17" ht="15.95" thickBot="1">
      <c r="B162" s="50" t="s">
        <v>194</v>
      </c>
      <c r="C162" s="47">
        <v>14</v>
      </c>
      <c r="D162" s="47"/>
      <c r="E162" s="47"/>
      <c r="F162" s="47"/>
      <c r="G162" s="47">
        <v>2</v>
      </c>
      <c r="H162" s="47">
        <v>12</v>
      </c>
      <c r="I162" s="47"/>
      <c r="J162" s="47">
        <v>4</v>
      </c>
      <c r="K162" s="47"/>
      <c r="L162" s="60">
        <v>39873</v>
      </c>
      <c r="M162" s="10">
        <f t="shared" si="6"/>
        <v>0</v>
      </c>
      <c r="N162" s="59">
        <f t="shared" si="8"/>
        <v>0</v>
      </c>
      <c r="O162" s="7">
        <f t="shared" si="7"/>
        <v>0</v>
      </c>
      <c r="P162" s="7"/>
      <c r="Q162" s="7"/>
    </row>
    <row r="163" spans="2:17" ht="15.95" thickBot="1">
      <c r="B163" s="50" t="s">
        <v>117</v>
      </c>
      <c r="C163" s="47">
        <v>14</v>
      </c>
      <c r="D163" s="47"/>
      <c r="E163" s="47"/>
      <c r="F163" s="47"/>
      <c r="G163" s="47">
        <v>3</v>
      </c>
      <c r="H163" s="47">
        <v>11</v>
      </c>
      <c r="I163" s="47"/>
      <c r="J163" s="47">
        <v>6</v>
      </c>
      <c r="K163" s="47"/>
      <c r="L163" s="60">
        <v>40969</v>
      </c>
      <c r="M163" s="10">
        <f t="shared" si="6"/>
        <v>0</v>
      </c>
      <c r="N163" s="59">
        <f t="shared" si="8"/>
        <v>0</v>
      </c>
      <c r="O163" s="7">
        <f t="shared" si="7"/>
        <v>0</v>
      </c>
      <c r="P163" s="7"/>
      <c r="Q163" s="7"/>
    </row>
    <row r="164" spans="2:17" ht="15.95" thickBot="1">
      <c r="B164" s="50" t="s">
        <v>186</v>
      </c>
      <c r="C164" s="47">
        <v>13</v>
      </c>
      <c r="D164" s="47"/>
      <c r="E164" s="47"/>
      <c r="F164" s="47"/>
      <c r="G164" s="47">
        <v>1</v>
      </c>
      <c r="H164" s="47">
        <v>12</v>
      </c>
      <c r="I164" s="47"/>
      <c r="J164" s="47">
        <v>1</v>
      </c>
      <c r="K164" s="47"/>
      <c r="L164" s="60">
        <v>41334</v>
      </c>
      <c r="M164" s="10">
        <f t="shared" si="6"/>
        <v>0</v>
      </c>
      <c r="N164" s="59">
        <f t="shared" si="8"/>
        <v>0</v>
      </c>
      <c r="O164" s="7">
        <f t="shared" si="7"/>
        <v>0</v>
      </c>
      <c r="P164" s="7"/>
      <c r="Q164" s="7"/>
    </row>
    <row r="165" spans="2:17" ht="15.95" thickBot="1">
      <c r="B165" s="50" t="s">
        <v>195</v>
      </c>
      <c r="C165" s="47">
        <v>13</v>
      </c>
      <c r="D165" s="47"/>
      <c r="E165" s="47"/>
      <c r="F165" s="47"/>
      <c r="G165" s="47">
        <v>1</v>
      </c>
      <c r="H165" s="47">
        <v>12</v>
      </c>
      <c r="I165" s="47"/>
      <c r="J165" s="47">
        <v>71</v>
      </c>
      <c r="K165" s="47"/>
      <c r="L165" s="60">
        <v>44256</v>
      </c>
      <c r="M165" s="10">
        <f t="shared" si="6"/>
        <v>0</v>
      </c>
      <c r="N165" s="59">
        <f t="shared" si="8"/>
        <v>0</v>
      </c>
      <c r="O165" s="7">
        <f t="shared" si="7"/>
        <v>0</v>
      </c>
      <c r="P165" s="7"/>
      <c r="Q165" s="7"/>
    </row>
    <row r="166" spans="2:17" ht="15.95" thickBot="1">
      <c r="B166" s="50" t="s">
        <v>60</v>
      </c>
      <c r="C166" s="47">
        <v>12</v>
      </c>
      <c r="D166" s="47"/>
      <c r="E166" s="47"/>
      <c r="F166" s="47"/>
      <c r="G166" s="47"/>
      <c r="H166" s="47">
        <v>12</v>
      </c>
      <c r="I166" s="47"/>
      <c r="J166" s="47">
        <v>167</v>
      </c>
      <c r="K166" s="47"/>
      <c r="L166" s="60">
        <v>42064</v>
      </c>
      <c r="M166" s="10">
        <f t="shared" si="6"/>
        <v>0</v>
      </c>
      <c r="N166" s="59">
        <f t="shared" si="8"/>
        <v>0</v>
      </c>
      <c r="O166" s="7" t="e">
        <f t="shared" si="7"/>
        <v>#DIV/0!</v>
      </c>
      <c r="P166" s="7"/>
      <c r="Q166" s="7"/>
    </row>
    <row r="167" spans="2:17" ht="15.95" thickBot="1">
      <c r="B167" s="50" t="s">
        <v>199</v>
      </c>
      <c r="C167" s="47">
        <v>11</v>
      </c>
      <c r="D167" s="47"/>
      <c r="E167" s="47">
        <v>1</v>
      </c>
      <c r="F167" s="47"/>
      <c r="G167" s="47">
        <v>3</v>
      </c>
      <c r="H167" s="47">
        <v>7</v>
      </c>
      <c r="I167" s="47"/>
      <c r="J167" s="47">
        <v>67</v>
      </c>
      <c r="K167" s="47">
        <v>6</v>
      </c>
      <c r="L167" s="60">
        <v>44986</v>
      </c>
      <c r="M167" s="10">
        <f t="shared" si="6"/>
        <v>9.0909090909090912E-2</v>
      </c>
      <c r="N167" s="59">
        <f t="shared" si="8"/>
        <v>0</v>
      </c>
      <c r="O167" s="7">
        <f t="shared" si="7"/>
        <v>0.25</v>
      </c>
      <c r="P167" s="7"/>
      <c r="Q167" s="7"/>
    </row>
    <row r="168" spans="2:17" ht="15.95" thickBot="1">
      <c r="B168" s="50" t="s">
        <v>132</v>
      </c>
      <c r="C168" s="47">
        <v>11</v>
      </c>
      <c r="D168" s="48">
        <v>1</v>
      </c>
      <c r="E168" s="47">
        <v>1</v>
      </c>
      <c r="F168" s="46">
        <v>1</v>
      </c>
      <c r="G168" s="47"/>
      <c r="H168" s="47">
        <v>10</v>
      </c>
      <c r="I168" s="47"/>
      <c r="J168" s="47">
        <v>2</v>
      </c>
      <c r="K168" s="47">
        <v>0.1</v>
      </c>
      <c r="L168" s="60">
        <v>41334</v>
      </c>
      <c r="M168" s="10">
        <f t="shared" si="6"/>
        <v>9.0909090909090912E-2</v>
      </c>
      <c r="N168" s="59">
        <f t="shared" si="8"/>
        <v>0</v>
      </c>
      <c r="O168" s="7">
        <f t="shared" si="7"/>
        <v>1</v>
      </c>
      <c r="P168" s="7"/>
      <c r="Q168" s="7"/>
    </row>
    <row r="169" spans="2:17" ht="15.95" thickBot="1">
      <c r="B169" s="50" t="s">
        <v>27</v>
      </c>
      <c r="C169" s="47">
        <v>10</v>
      </c>
      <c r="D169" s="47"/>
      <c r="E169" s="47"/>
      <c r="F169" s="47"/>
      <c r="G169" s="47">
        <v>2</v>
      </c>
      <c r="H169" s="47">
        <v>8</v>
      </c>
      <c r="I169" s="47"/>
      <c r="J169" s="47">
        <v>176</v>
      </c>
      <c r="K169" s="47"/>
      <c r="L169" s="60">
        <v>42064</v>
      </c>
      <c r="M169" s="10">
        <f t="shared" si="6"/>
        <v>0</v>
      </c>
      <c r="N169" s="59">
        <f t="shared" si="8"/>
        <v>0</v>
      </c>
      <c r="O169" s="7">
        <f t="shared" si="7"/>
        <v>0</v>
      </c>
      <c r="P169" s="7"/>
      <c r="Q169" s="7"/>
    </row>
    <row r="170" spans="2:17" ht="15.95" thickBot="1">
      <c r="B170" s="50" t="s">
        <v>122</v>
      </c>
      <c r="C170" s="47">
        <v>10</v>
      </c>
      <c r="D170" s="48">
        <v>1</v>
      </c>
      <c r="E170" s="47"/>
      <c r="F170" s="47"/>
      <c r="G170" s="47"/>
      <c r="H170" s="47">
        <v>10</v>
      </c>
      <c r="I170" s="47"/>
      <c r="J170" s="47">
        <v>89</v>
      </c>
      <c r="K170" s="47"/>
      <c r="L170" s="60">
        <v>44256</v>
      </c>
      <c r="M170" s="10">
        <f t="shared" si="6"/>
        <v>0</v>
      </c>
      <c r="N170" s="59">
        <f t="shared" si="8"/>
        <v>0</v>
      </c>
      <c r="O170" s="7" t="e">
        <f t="shared" si="7"/>
        <v>#DIV/0!</v>
      </c>
      <c r="P170" s="7"/>
      <c r="Q170" s="7"/>
    </row>
    <row r="171" spans="2:17" ht="15.95" thickBot="1">
      <c r="B171" s="50" t="s">
        <v>107</v>
      </c>
      <c r="C171" s="47">
        <v>10</v>
      </c>
      <c r="D171" s="47"/>
      <c r="E171" s="47"/>
      <c r="F171" s="47"/>
      <c r="G171" s="47"/>
      <c r="H171" s="47">
        <v>10</v>
      </c>
      <c r="I171" s="47"/>
      <c r="J171" s="47">
        <v>1</v>
      </c>
      <c r="K171" s="47"/>
      <c r="L171" s="60">
        <v>44986</v>
      </c>
      <c r="M171" s="10">
        <f t="shared" si="6"/>
        <v>0</v>
      </c>
      <c r="N171" s="59">
        <f t="shared" si="8"/>
        <v>0</v>
      </c>
      <c r="O171" s="7" t="e">
        <f t="shared" si="7"/>
        <v>#DIV/0!</v>
      </c>
      <c r="P171" s="7"/>
      <c r="Q171" s="7"/>
    </row>
    <row r="172" spans="2:17" ht="15.95" thickBot="1">
      <c r="B172" s="50" t="s">
        <v>139</v>
      </c>
      <c r="C172" s="47">
        <v>10</v>
      </c>
      <c r="D172" s="47"/>
      <c r="E172" s="47"/>
      <c r="F172" s="47"/>
      <c r="G172" s="47"/>
      <c r="H172" s="47">
        <v>10</v>
      </c>
      <c r="I172" s="47"/>
      <c r="J172" s="47">
        <v>0.3</v>
      </c>
      <c r="K172" s="47"/>
      <c r="L172" s="60">
        <v>40969</v>
      </c>
      <c r="M172" s="10">
        <f t="shared" si="6"/>
        <v>0</v>
      </c>
      <c r="N172" s="59">
        <f t="shared" si="8"/>
        <v>0</v>
      </c>
      <c r="O172" s="7" t="e">
        <f t="shared" si="7"/>
        <v>#DIV/0!</v>
      </c>
      <c r="P172" s="7"/>
      <c r="Q172" s="7"/>
    </row>
    <row r="173" spans="2:17" ht="15.95" thickBot="1">
      <c r="B173" s="50" t="s">
        <v>201</v>
      </c>
      <c r="C173" s="47">
        <v>10</v>
      </c>
      <c r="D173" s="47"/>
      <c r="E173" s="47"/>
      <c r="F173" s="47"/>
      <c r="G173" s="47"/>
      <c r="H173" s="47">
        <v>10</v>
      </c>
      <c r="I173" s="47"/>
      <c r="J173" s="47">
        <v>102</v>
      </c>
      <c r="K173" s="47"/>
      <c r="L173" s="60">
        <v>41334</v>
      </c>
      <c r="M173" s="10">
        <f t="shared" si="6"/>
        <v>0</v>
      </c>
      <c r="N173" s="59">
        <f t="shared" si="8"/>
        <v>0</v>
      </c>
      <c r="O173" s="7" t="e">
        <f t="shared" si="7"/>
        <v>#DIV/0!</v>
      </c>
      <c r="P173" s="7"/>
      <c r="Q173" s="7"/>
    </row>
    <row r="174" spans="2:17" ht="15.95" thickBot="1">
      <c r="B174" s="50" t="s">
        <v>200</v>
      </c>
      <c r="C174" s="47">
        <v>10</v>
      </c>
      <c r="D174" s="47"/>
      <c r="E174" s="47"/>
      <c r="F174" s="47"/>
      <c r="G174" s="47"/>
      <c r="H174" s="47">
        <v>10</v>
      </c>
      <c r="I174" s="47"/>
      <c r="J174" s="47">
        <v>17</v>
      </c>
      <c r="K174" s="47"/>
      <c r="L174" s="60">
        <v>43525</v>
      </c>
      <c r="M174" s="10">
        <f t="shared" si="6"/>
        <v>0</v>
      </c>
      <c r="N174" s="59">
        <f t="shared" si="8"/>
        <v>0</v>
      </c>
      <c r="O174" s="7" t="e">
        <f t="shared" si="7"/>
        <v>#DIV/0!</v>
      </c>
      <c r="P174" s="7"/>
      <c r="Q174" s="7"/>
    </row>
    <row r="175" spans="2:17" ht="15.95" thickBot="1">
      <c r="B175" s="51" t="s">
        <v>202</v>
      </c>
      <c r="C175" s="47">
        <v>9</v>
      </c>
      <c r="D175" s="47"/>
      <c r="E175" s="47">
        <v>2</v>
      </c>
      <c r="F175" s="47"/>
      <c r="G175" s="47"/>
      <c r="H175" s="47">
        <v>7</v>
      </c>
      <c r="I175" s="47"/>
      <c r="J175" s="47"/>
      <c r="K175" s="47"/>
      <c r="L175" s="60">
        <v>45352</v>
      </c>
      <c r="M175" s="10">
        <f t="shared" si="6"/>
        <v>0.22222222222222221</v>
      </c>
      <c r="N175" s="59">
        <f t="shared" si="8"/>
        <v>0</v>
      </c>
      <c r="O175" s="7">
        <f t="shared" si="7"/>
        <v>1</v>
      </c>
      <c r="P175" s="7"/>
      <c r="Q175" s="7"/>
    </row>
    <row r="176" spans="2:17" ht="15.95" thickBot="1">
      <c r="B176" s="50" t="s">
        <v>130</v>
      </c>
      <c r="C176" s="47">
        <v>9</v>
      </c>
      <c r="D176" s="48">
        <v>1</v>
      </c>
      <c r="E176" s="47">
        <v>1</v>
      </c>
      <c r="F176" s="47"/>
      <c r="G176" s="47"/>
      <c r="H176" s="47">
        <v>8</v>
      </c>
      <c r="I176" s="47"/>
      <c r="J176" s="47">
        <v>0.6</v>
      </c>
      <c r="K176" s="47">
        <v>7.0000000000000007E-2</v>
      </c>
      <c r="L176" s="60">
        <v>44256</v>
      </c>
      <c r="M176" s="10">
        <f t="shared" si="6"/>
        <v>0.1111111111111111</v>
      </c>
      <c r="N176" s="59">
        <f t="shared" si="8"/>
        <v>0</v>
      </c>
      <c r="O176" s="7">
        <f t="shared" si="7"/>
        <v>1</v>
      </c>
      <c r="P176" s="7"/>
      <c r="Q176" s="7"/>
    </row>
    <row r="177" spans="2:17" ht="28.5" thickBot="1">
      <c r="B177" s="50" t="s">
        <v>125</v>
      </c>
      <c r="C177" s="47">
        <v>9</v>
      </c>
      <c r="D177" s="48">
        <v>2</v>
      </c>
      <c r="E177" s="47"/>
      <c r="F177" s="47"/>
      <c r="G177" s="47"/>
      <c r="H177" s="47">
        <v>9</v>
      </c>
      <c r="I177" s="47"/>
      <c r="J177" s="47">
        <v>92</v>
      </c>
      <c r="K177" s="47"/>
      <c r="L177" s="60">
        <v>45352</v>
      </c>
      <c r="M177" s="10">
        <f t="shared" si="6"/>
        <v>0</v>
      </c>
      <c r="N177" s="59">
        <f t="shared" si="8"/>
        <v>0</v>
      </c>
      <c r="O177" s="7" t="e">
        <f t="shared" si="7"/>
        <v>#DIV/0!</v>
      </c>
      <c r="P177" s="7"/>
      <c r="Q177" s="7"/>
    </row>
    <row r="178" spans="2:17" ht="28.5" thickBot="1">
      <c r="B178" s="50" t="s">
        <v>191</v>
      </c>
      <c r="C178" s="47">
        <v>9</v>
      </c>
      <c r="D178" s="47"/>
      <c r="E178" s="47"/>
      <c r="F178" s="47"/>
      <c r="G178" s="47"/>
      <c r="H178" s="47">
        <v>9</v>
      </c>
      <c r="I178" s="47"/>
      <c r="J178" s="47">
        <v>5</v>
      </c>
      <c r="K178" s="47"/>
      <c r="L178" s="60">
        <v>43525</v>
      </c>
      <c r="M178" s="10">
        <f t="shared" si="6"/>
        <v>0</v>
      </c>
      <c r="N178" s="59">
        <f t="shared" si="8"/>
        <v>0</v>
      </c>
      <c r="O178" s="7" t="e">
        <f t="shared" si="7"/>
        <v>#DIV/0!</v>
      </c>
      <c r="P178" s="7"/>
      <c r="Q178" s="7"/>
    </row>
    <row r="179" spans="2:17" ht="28.5" thickBot="1">
      <c r="B179" s="50" t="s">
        <v>65</v>
      </c>
      <c r="C179" s="47">
        <v>9</v>
      </c>
      <c r="D179" s="48">
        <v>1</v>
      </c>
      <c r="E179" s="47"/>
      <c r="F179" s="47"/>
      <c r="G179" s="47"/>
      <c r="H179" s="47">
        <v>9</v>
      </c>
      <c r="I179" s="47"/>
      <c r="J179" s="47">
        <v>169</v>
      </c>
      <c r="K179" s="47"/>
      <c r="L179" s="60">
        <v>40969</v>
      </c>
      <c r="M179" s="10">
        <f t="shared" si="6"/>
        <v>0</v>
      </c>
      <c r="N179" s="59">
        <f t="shared" si="8"/>
        <v>0</v>
      </c>
      <c r="O179" s="7" t="e">
        <f t="shared" si="7"/>
        <v>#DIV/0!</v>
      </c>
      <c r="P179" s="7"/>
      <c r="Q179" s="7"/>
    </row>
    <row r="180" spans="2:17" ht="15.95" thickBot="1">
      <c r="B180" s="50" t="s">
        <v>204</v>
      </c>
      <c r="C180" s="47">
        <v>9</v>
      </c>
      <c r="D180" s="47"/>
      <c r="E180" s="47"/>
      <c r="F180" s="47"/>
      <c r="G180" s="47"/>
      <c r="H180" s="47">
        <v>9</v>
      </c>
      <c r="I180" s="47"/>
      <c r="J180" s="47">
        <v>8</v>
      </c>
      <c r="K180" s="47"/>
      <c r="L180" s="60">
        <v>40969</v>
      </c>
      <c r="M180" s="10">
        <f t="shared" si="6"/>
        <v>0</v>
      </c>
      <c r="N180" s="59">
        <f t="shared" si="8"/>
        <v>0</v>
      </c>
      <c r="O180" s="7" t="e">
        <f t="shared" si="7"/>
        <v>#DIV/0!</v>
      </c>
      <c r="P180" s="7"/>
      <c r="Q180" s="7"/>
    </row>
    <row r="181" spans="2:17" ht="15.95" thickBot="1">
      <c r="B181" s="50" t="s">
        <v>193</v>
      </c>
      <c r="C181" s="47">
        <v>8</v>
      </c>
      <c r="D181" s="47"/>
      <c r="E181" s="47">
        <v>2</v>
      </c>
      <c r="F181" s="47"/>
      <c r="G181" s="47">
        <v>1</v>
      </c>
      <c r="H181" s="47">
        <v>5</v>
      </c>
      <c r="I181" s="47"/>
      <c r="J181" s="47">
        <v>0.2</v>
      </c>
      <c r="K181" s="47">
        <v>0.06</v>
      </c>
      <c r="L181" s="60">
        <v>43160</v>
      </c>
      <c r="M181" s="10">
        <f t="shared" si="6"/>
        <v>0.25</v>
      </c>
      <c r="N181" s="59">
        <f t="shared" si="8"/>
        <v>0</v>
      </c>
      <c r="O181" s="7">
        <f t="shared" si="7"/>
        <v>0.66666666666666663</v>
      </c>
      <c r="P181" s="7"/>
      <c r="Q181" s="7"/>
    </row>
    <row r="182" spans="2:17" ht="15.95" thickBot="1">
      <c r="B182" s="50" t="s">
        <v>197</v>
      </c>
      <c r="C182" s="47">
        <v>8</v>
      </c>
      <c r="D182" s="48">
        <v>1</v>
      </c>
      <c r="E182" s="47">
        <v>2</v>
      </c>
      <c r="F182" s="47"/>
      <c r="G182" s="47">
        <v>2</v>
      </c>
      <c r="H182" s="47">
        <v>4</v>
      </c>
      <c r="I182" s="47"/>
      <c r="J182" s="47">
        <v>0.2</v>
      </c>
      <c r="K182" s="47">
        <v>0.05</v>
      </c>
      <c r="L182" s="60">
        <v>43525</v>
      </c>
      <c r="M182" s="10">
        <f t="shared" si="6"/>
        <v>0.25</v>
      </c>
      <c r="N182" s="59">
        <f t="shared" si="8"/>
        <v>0</v>
      </c>
      <c r="O182" s="7">
        <f t="shared" si="7"/>
        <v>0.5</v>
      </c>
      <c r="P182" s="7"/>
      <c r="Q182" s="7"/>
    </row>
    <row r="183" spans="2:17" ht="15.95" thickBot="1">
      <c r="B183" s="50" t="s">
        <v>203</v>
      </c>
      <c r="C183" s="47">
        <v>8</v>
      </c>
      <c r="D183" s="48">
        <v>1</v>
      </c>
      <c r="E183" s="47"/>
      <c r="F183" s="47"/>
      <c r="G183" s="47"/>
      <c r="H183" s="47">
        <v>8</v>
      </c>
      <c r="I183" s="47"/>
      <c r="J183" s="47">
        <v>0.5</v>
      </c>
      <c r="K183" s="47"/>
      <c r="L183" s="60">
        <v>40969</v>
      </c>
      <c r="M183" s="10">
        <f t="shared" si="6"/>
        <v>0</v>
      </c>
      <c r="N183" s="59">
        <f t="shared" si="8"/>
        <v>0</v>
      </c>
      <c r="O183" s="7" t="e">
        <f t="shared" si="7"/>
        <v>#DIV/0!</v>
      </c>
      <c r="P183" s="7"/>
      <c r="Q183" s="7"/>
    </row>
    <row r="184" spans="2:17" ht="15.95" thickBot="1">
      <c r="B184" s="50" t="s">
        <v>198</v>
      </c>
      <c r="C184" s="47">
        <v>7</v>
      </c>
      <c r="D184" s="48">
        <v>2</v>
      </c>
      <c r="E184" s="47"/>
      <c r="F184" s="47"/>
      <c r="G184" s="47"/>
      <c r="H184" s="47">
        <v>7</v>
      </c>
      <c r="I184" s="47"/>
      <c r="J184" s="47">
        <v>8</v>
      </c>
      <c r="K184" s="47"/>
      <c r="L184" s="60">
        <v>38412</v>
      </c>
      <c r="M184" s="10">
        <f t="shared" si="6"/>
        <v>0</v>
      </c>
      <c r="N184" s="59">
        <f t="shared" si="8"/>
        <v>0</v>
      </c>
      <c r="O184" s="7" t="e">
        <f t="shared" si="7"/>
        <v>#DIV/0!</v>
      </c>
      <c r="P184" s="7"/>
      <c r="Q184" s="7"/>
    </row>
    <row r="185" spans="2:17" ht="15.95" thickBot="1">
      <c r="B185" s="50" t="s">
        <v>207</v>
      </c>
      <c r="C185" s="47">
        <v>7</v>
      </c>
      <c r="D185" s="48">
        <v>1</v>
      </c>
      <c r="E185" s="47"/>
      <c r="F185" s="47"/>
      <c r="G185" s="47"/>
      <c r="H185" s="47">
        <v>7</v>
      </c>
      <c r="I185" s="47"/>
      <c r="J185" s="44">
        <v>8739</v>
      </c>
      <c r="K185" s="47"/>
      <c r="L185" s="60">
        <v>47150</v>
      </c>
      <c r="M185" s="10">
        <f t="shared" si="6"/>
        <v>0</v>
      </c>
      <c r="N185" s="59">
        <f t="shared" si="8"/>
        <v>0</v>
      </c>
      <c r="O185" s="7" t="e">
        <f t="shared" si="7"/>
        <v>#DIV/0!</v>
      </c>
      <c r="P185" s="7"/>
      <c r="Q185" s="7"/>
    </row>
    <row r="186" spans="2:17" ht="15.95" thickBot="1">
      <c r="B186" s="50" t="s">
        <v>206</v>
      </c>
      <c r="C186" s="47">
        <v>6</v>
      </c>
      <c r="D186" s="47"/>
      <c r="E186" s="47">
        <v>1</v>
      </c>
      <c r="F186" s="47"/>
      <c r="G186" s="47"/>
      <c r="H186" s="47">
        <v>5</v>
      </c>
      <c r="I186" s="47"/>
      <c r="J186" s="47">
        <v>11</v>
      </c>
      <c r="K186" s="47">
        <v>2</v>
      </c>
      <c r="L186" s="60">
        <v>42795</v>
      </c>
      <c r="M186" s="10">
        <f t="shared" si="6"/>
        <v>0.16666666666666666</v>
      </c>
      <c r="N186" s="59">
        <f t="shared" si="8"/>
        <v>0</v>
      </c>
      <c r="O186" s="7">
        <f t="shared" si="7"/>
        <v>1</v>
      </c>
      <c r="P186" s="7"/>
      <c r="Q186" s="7"/>
    </row>
    <row r="187" spans="2:17" ht="15.95" thickBot="1">
      <c r="B187" s="50" t="s">
        <v>145</v>
      </c>
      <c r="C187" s="47">
        <v>6</v>
      </c>
      <c r="D187" s="47"/>
      <c r="E187" s="47">
        <v>1</v>
      </c>
      <c r="F187" s="47"/>
      <c r="G187" s="47">
        <v>2</v>
      </c>
      <c r="H187" s="47">
        <v>3</v>
      </c>
      <c r="I187" s="47"/>
      <c r="J187" s="47">
        <v>1</v>
      </c>
      <c r="K187" s="47">
        <v>0.2</v>
      </c>
      <c r="L187" s="60">
        <v>43160</v>
      </c>
      <c r="M187" s="10">
        <f t="shared" si="6"/>
        <v>0.16666666666666666</v>
      </c>
      <c r="N187" s="59">
        <f t="shared" si="8"/>
        <v>0</v>
      </c>
      <c r="O187" s="7">
        <f t="shared" si="7"/>
        <v>0.33333333333333331</v>
      </c>
      <c r="P187" s="7"/>
      <c r="Q187" s="7"/>
    </row>
    <row r="188" spans="2:17" ht="15.95" thickBot="1">
      <c r="B188" s="50" t="s">
        <v>94</v>
      </c>
      <c r="C188" s="47">
        <v>6</v>
      </c>
      <c r="D188" s="48">
        <v>1</v>
      </c>
      <c r="E188" s="47"/>
      <c r="F188" s="47"/>
      <c r="G188" s="47">
        <v>1</v>
      </c>
      <c r="H188" s="47">
        <v>5</v>
      </c>
      <c r="I188" s="47"/>
      <c r="J188" s="47">
        <v>0.2</v>
      </c>
      <c r="K188" s="47"/>
      <c r="L188" s="60">
        <v>44927</v>
      </c>
      <c r="M188" s="10">
        <f t="shared" si="6"/>
        <v>0</v>
      </c>
      <c r="N188" s="59">
        <f t="shared" si="8"/>
        <v>0</v>
      </c>
      <c r="O188" s="7">
        <f t="shared" si="7"/>
        <v>0</v>
      </c>
      <c r="P188" s="7"/>
      <c r="Q188" s="7"/>
    </row>
    <row r="189" spans="2:17" ht="15.95" thickBot="1">
      <c r="B189" s="50" t="s">
        <v>196</v>
      </c>
      <c r="C189" s="47">
        <v>6</v>
      </c>
      <c r="D189" s="47"/>
      <c r="E189" s="47"/>
      <c r="F189" s="47"/>
      <c r="G189" s="47"/>
      <c r="H189" s="47">
        <v>6</v>
      </c>
      <c r="I189" s="47"/>
      <c r="J189" s="47">
        <v>1</v>
      </c>
      <c r="K189" s="47"/>
      <c r="L189" s="60">
        <v>43160</v>
      </c>
      <c r="M189" s="10">
        <f t="shared" si="6"/>
        <v>0</v>
      </c>
      <c r="N189" s="59">
        <f t="shared" si="8"/>
        <v>0</v>
      </c>
      <c r="O189" s="7" t="e">
        <f t="shared" si="7"/>
        <v>#DIV/0!</v>
      </c>
      <c r="P189" s="7"/>
      <c r="Q189" s="7"/>
    </row>
    <row r="190" spans="2:17" ht="15.95" thickBot="1">
      <c r="B190" s="50" t="s">
        <v>212</v>
      </c>
      <c r="C190" s="47">
        <v>6</v>
      </c>
      <c r="D190" s="47"/>
      <c r="E190" s="47"/>
      <c r="F190" s="47"/>
      <c r="G190" s="47">
        <v>1</v>
      </c>
      <c r="H190" s="47">
        <v>5</v>
      </c>
      <c r="I190" s="47"/>
      <c r="J190" s="47">
        <v>607</v>
      </c>
      <c r="K190" s="47"/>
      <c r="L190" s="60">
        <v>42795</v>
      </c>
      <c r="M190" s="10">
        <f t="shared" si="6"/>
        <v>0</v>
      </c>
      <c r="N190" s="59">
        <f t="shared" si="8"/>
        <v>0</v>
      </c>
      <c r="O190" s="7">
        <f t="shared" si="7"/>
        <v>0</v>
      </c>
      <c r="P190" s="7"/>
      <c r="Q190" s="7"/>
    </row>
    <row r="191" spans="2:17" ht="15.95" thickBot="1">
      <c r="B191" s="50" t="s">
        <v>210</v>
      </c>
      <c r="C191" s="47">
        <v>5</v>
      </c>
      <c r="D191" s="47"/>
      <c r="E191" s="47">
        <v>1</v>
      </c>
      <c r="F191" s="47"/>
      <c r="G191" s="47"/>
      <c r="H191" s="47">
        <v>4</v>
      </c>
      <c r="I191" s="47"/>
      <c r="J191" s="47">
        <v>0.8</v>
      </c>
      <c r="K191" s="47">
        <v>0.2</v>
      </c>
      <c r="L191" s="60">
        <v>42064</v>
      </c>
      <c r="M191" s="10">
        <f t="shared" si="6"/>
        <v>0.2</v>
      </c>
      <c r="N191" s="59">
        <f t="shared" si="8"/>
        <v>0</v>
      </c>
      <c r="O191" s="7">
        <f t="shared" si="7"/>
        <v>1</v>
      </c>
      <c r="P191" s="7"/>
      <c r="Q191" s="7"/>
    </row>
    <row r="192" spans="2:17" ht="15.95" thickBot="1">
      <c r="B192" s="50" t="s">
        <v>215</v>
      </c>
      <c r="C192" s="47">
        <v>5</v>
      </c>
      <c r="D192" s="48">
        <v>1</v>
      </c>
      <c r="E192" s="47"/>
      <c r="F192" s="47"/>
      <c r="G192" s="47">
        <v>1</v>
      </c>
      <c r="H192" s="47">
        <v>4</v>
      </c>
      <c r="I192" s="47"/>
      <c r="J192" s="47">
        <v>6</v>
      </c>
      <c r="K192" s="47"/>
      <c r="L192" s="60">
        <v>44621</v>
      </c>
      <c r="M192" s="10">
        <f t="shared" si="6"/>
        <v>0</v>
      </c>
      <c r="N192" s="59">
        <f t="shared" si="8"/>
        <v>0</v>
      </c>
      <c r="O192" s="7">
        <f t="shared" si="7"/>
        <v>0</v>
      </c>
      <c r="P192" s="7"/>
      <c r="Q192" s="7"/>
    </row>
    <row r="193" spans="2:17" ht="15.95" thickBot="1">
      <c r="B193" s="50" t="s">
        <v>211</v>
      </c>
      <c r="C193" s="47">
        <v>5</v>
      </c>
      <c r="D193" s="47"/>
      <c r="E193" s="47"/>
      <c r="F193" s="47"/>
      <c r="G193" s="47"/>
      <c r="H193" s="47">
        <v>5</v>
      </c>
      <c r="I193" s="47"/>
      <c r="J193" s="44">
        <v>1002</v>
      </c>
      <c r="K193" s="47"/>
      <c r="L193" s="60">
        <v>47178</v>
      </c>
      <c r="M193" s="10">
        <f t="shared" si="6"/>
        <v>0</v>
      </c>
      <c r="N193" s="59">
        <f t="shared" si="8"/>
        <v>0</v>
      </c>
      <c r="O193" s="7" t="e">
        <f t="shared" si="7"/>
        <v>#DIV/0!</v>
      </c>
      <c r="P193" s="7"/>
      <c r="Q193" s="7"/>
    </row>
    <row r="194" spans="2:17" ht="15.95" thickBot="1">
      <c r="B194" s="50" t="s">
        <v>209</v>
      </c>
      <c r="C194" s="47">
        <v>5</v>
      </c>
      <c r="D194" s="47"/>
      <c r="E194" s="47"/>
      <c r="F194" s="47"/>
      <c r="G194" s="47">
        <v>1</v>
      </c>
      <c r="H194" s="47">
        <v>4</v>
      </c>
      <c r="I194" s="47"/>
      <c r="J194" s="47">
        <v>0.3</v>
      </c>
      <c r="K194" s="47"/>
      <c r="L194" s="60">
        <v>42430</v>
      </c>
      <c r="M194" s="10">
        <f t="shared" si="6"/>
        <v>0</v>
      </c>
      <c r="N194" s="59">
        <f t="shared" si="8"/>
        <v>0</v>
      </c>
      <c r="O194" s="7">
        <f t="shared" si="7"/>
        <v>0</v>
      </c>
      <c r="P194" s="7"/>
      <c r="Q194" s="7"/>
    </row>
    <row r="195" spans="2:17" ht="28.5" thickBot="1">
      <c r="B195" s="50" t="s">
        <v>214</v>
      </c>
      <c r="C195" s="47">
        <v>5</v>
      </c>
      <c r="D195" s="47"/>
      <c r="E195" s="47"/>
      <c r="F195" s="47"/>
      <c r="G195" s="47"/>
      <c r="H195" s="47">
        <v>5</v>
      </c>
      <c r="I195" s="47"/>
      <c r="J195" s="47">
        <v>129</v>
      </c>
      <c r="K195" s="47"/>
      <c r="L195" s="60">
        <v>38412</v>
      </c>
      <c r="M195" s="10">
        <f t="shared" si="6"/>
        <v>0</v>
      </c>
      <c r="N195" s="59">
        <f t="shared" si="8"/>
        <v>0</v>
      </c>
      <c r="O195" s="7" t="e">
        <f t="shared" si="7"/>
        <v>#DIV/0!</v>
      </c>
      <c r="P195" s="7"/>
      <c r="Q195" s="7"/>
    </row>
    <row r="196" spans="2:17" ht="15.95" thickBot="1">
      <c r="B196" s="50" t="s">
        <v>58</v>
      </c>
      <c r="C196" s="47">
        <v>4</v>
      </c>
      <c r="D196" s="47"/>
      <c r="E196" s="47">
        <v>1</v>
      </c>
      <c r="F196" s="47"/>
      <c r="G196" s="47"/>
      <c r="H196" s="47">
        <v>3</v>
      </c>
      <c r="I196" s="47"/>
      <c r="J196" s="47">
        <v>2</v>
      </c>
      <c r="K196" s="47">
        <v>0.4</v>
      </c>
      <c r="L196" s="60">
        <v>44621</v>
      </c>
      <c r="M196" s="10">
        <f t="shared" ref="M196:M211" si="9">(E196+I196)/C196</f>
        <v>0.25</v>
      </c>
      <c r="N196" s="59">
        <f t="shared" si="8"/>
        <v>0</v>
      </c>
      <c r="O196" s="7">
        <f t="shared" ref="O196:O211" si="10">E196/(E196+G196)</f>
        <v>1</v>
      </c>
      <c r="P196" s="7"/>
      <c r="Q196" s="7"/>
    </row>
    <row r="197" spans="2:17" ht="15.95" thickBot="1">
      <c r="B197" s="50" t="s">
        <v>216</v>
      </c>
      <c r="C197" s="47">
        <v>4</v>
      </c>
      <c r="D197" s="47"/>
      <c r="E197" s="47">
        <v>1</v>
      </c>
      <c r="F197" s="47"/>
      <c r="G197" s="47">
        <v>2</v>
      </c>
      <c r="H197" s="47">
        <v>1</v>
      </c>
      <c r="I197" s="47"/>
      <c r="J197" s="47">
        <v>2</v>
      </c>
      <c r="K197" s="47">
        <v>0.4</v>
      </c>
      <c r="L197" s="60">
        <v>45352</v>
      </c>
      <c r="M197" s="10">
        <f t="shared" si="9"/>
        <v>0.25</v>
      </c>
      <c r="N197" s="59">
        <f t="shared" si="8"/>
        <v>0</v>
      </c>
      <c r="O197" s="7">
        <f t="shared" si="10"/>
        <v>0.33333333333333331</v>
      </c>
      <c r="P197" s="7"/>
      <c r="Q197" s="7"/>
    </row>
    <row r="198" spans="2:17" ht="15.95" thickBot="1">
      <c r="B198" s="50" t="s">
        <v>219</v>
      </c>
      <c r="C198" s="47">
        <v>3</v>
      </c>
      <c r="D198" s="48">
        <v>1</v>
      </c>
      <c r="E198" s="47"/>
      <c r="F198" s="47"/>
      <c r="G198" s="47"/>
      <c r="H198" s="47">
        <v>3</v>
      </c>
      <c r="I198" s="47"/>
      <c r="J198" s="47">
        <v>200</v>
      </c>
      <c r="K198" s="47"/>
      <c r="L198" s="60">
        <v>41699</v>
      </c>
      <c r="M198" s="10">
        <f t="shared" si="9"/>
        <v>0</v>
      </c>
      <c r="N198" s="59">
        <f>I198/H198</f>
        <v>0</v>
      </c>
      <c r="O198" s="7" t="e">
        <f t="shared" si="10"/>
        <v>#DIV/0!</v>
      </c>
      <c r="P198" s="7"/>
      <c r="Q198" s="7"/>
    </row>
    <row r="199" spans="2:17" ht="15.95" thickBot="1">
      <c r="B199" s="50" t="s">
        <v>103</v>
      </c>
      <c r="C199" s="47">
        <v>3</v>
      </c>
      <c r="D199" s="47"/>
      <c r="E199" s="47"/>
      <c r="F199" s="47"/>
      <c r="G199" s="47"/>
      <c r="H199" s="47">
        <v>3</v>
      </c>
      <c r="I199" s="47"/>
      <c r="J199" s="47">
        <v>8</v>
      </c>
      <c r="K199" s="47"/>
      <c r="L199" s="60">
        <v>42064</v>
      </c>
      <c r="M199" s="10">
        <f t="shared" si="9"/>
        <v>0</v>
      </c>
      <c r="N199" s="59">
        <f t="shared" ref="N199:N211" si="11">I199/H199</f>
        <v>0</v>
      </c>
      <c r="O199" s="7" t="e">
        <f t="shared" si="10"/>
        <v>#DIV/0!</v>
      </c>
      <c r="P199" s="7"/>
      <c r="Q199" s="7"/>
    </row>
    <row r="200" spans="2:17" ht="28.5" thickBot="1">
      <c r="B200" s="50" t="s">
        <v>220</v>
      </c>
      <c r="C200" s="47">
        <v>3</v>
      </c>
      <c r="D200" s="47"/>
      <c r="E200" s="47"/>
      <c r="F200" s="47"/>
      <c r="G200" s="47"/>
      <c r="H200" s="47">
        <v>3</v>
      </c>
      <c r="I200" s="47"/>
      <c r="J200" s="47">
        <v>99</v>
      </c>
      <c r="K200" s="47"/>
      <c r="L200" s="60">
        <v>46082</v>
      </c>
      <c r="M200" s="10">
        <f t="shared" si="9"/>
        <v>0</v>
      </c>
      <c r="N200" s="59">
        <f t="shared" si="11"/>
        <v>0</v>
      </c>
      <c r="O200" s="7" t="e">
        <f t="shared" si="10"/>
        <v>#DIV/0!</v>
      </c>
      <c r="P200" s="7"/>
      <c r="Q200" s="7"/>
    </row>
    <row r="201" spans="2:17" ht="15.95" thickBot="1">
      <c r="B201" s="50" t="s">
        <v>221</v>
      </c>
      <c r="C201" s="47">
        <v>3</v>
      </c>
      <c r="D201" s="48">
        <v>1</v>
      </c>
      <c r="E201" s="47"/>
      <c r="F201" s="47"/>
      <c r="G201" s="47"/>
      <c r="H201" s="47">
        <v>3</v>
      </c>
      <c r="I201" s="47"/>
      <c r="J201" s="47">
        <v>0.3</v>
      </c>
      <c r="K201" s="47"/>
      <c r="L201" s="60">
        <v>45717</v>
      </c>
      <c r="M201" s="10">
        <f t="shared" si="9"/>
        <v>0</v>
      </c>
      <c r="N201" s="59">
        <f t="shared" si="11"/>
        <v>0</v>
      </c>
      <c r="O201" s="7" t="e">
        <f t="shared" si="10"/>
        <v>#DIV/0!</v>
      </c>
      <c r="P201" s="7"/>
      <c r="Q201" s="7"/>
    </row>
    <row r="202" spans="2:17" ht="15.95" thickBot="1">
      <c r="B202" s="50" t="s">
        <v>205</v>
      </c>
      <c r="C202" s="47">
        <v>3</v>
      </c>
      <c r="D202" s="47"/>
      <c r="E202" s="47"/>
      <c r="F202" s="47"/>
      <c r="G202" s="47"/>
      <c r="H202" s="47">
        <v>3</v>
      </c>
      <c r="I202" s="47"/>
      <c r="J202" s="47">
        <v>0.6</v>
      </c>
      <c r="K202" s="47"/>
      <c r="L202" s="60">
        <v>11018</v>
      </c>
      <c r="M202" s="10">
        <f t="shared" si="9"/>
        <v>0</v>
      </c>
      <c r="N202" s="59">
        <f t="shared" si="11"/>
        <v>0</v>
      </c>
      <c r="O202" s="7" t="e">
        <f t="shared" si="10"/>
        <v>#DIV/0!</v>
      </c>
      <c r="P202" s="7"/>
      <c r="Q202" s="7"/>
    </row>
    <row r="203" spans="2:17" ht="15.95" thickBot="1">
      <c r="B203" s="50" t="s">
        <v>217</v>
      </c>
      <c r="C203" s="47">
        <v>3</v>
      </c>
      <c r="D203" s="48">
        <v>3</v>
      </c>
      <c r="E203" s="47"/>
      <c r="F203" s="47"/>
      <c r="G203" s="47"/>
      <c r="H203" s="47">
        <v>3</v>
      </c>
      <c r="I203" s="47"/>
      <c r="J203" s="47">
        <v>0.2</v>
      </c>
      <c r="K203" s="47"/>
      <c r="L203" s="60">
        <v>43525</v>
      </c>
      <c r="M203" s="10">
        <f t="shared" si="9"/>
        <v>0</v>
      </c>
      <c r="N203" s="59">
        <f t="shared" si="11"/>
        <v>0</v>
      </c>
      <c r="O203" s="7" t="e">
        <f t="shared" si="10"/>
        <v>#DIV/0!</v>
      </c>
      <c r="P203" s="7"/>
      <c r="Q203" s="7"/>
    </row>
    <row r="204" spans="2:17" ht="28.5" thickBot="1">
      <c r="B204" s="50" t="s">
        <v>119</v>
      </c>
      <c r="C204" s="47">
        <v>2</v>
      </c>
      <c r="D204" s="47"/>
      <c r="E204" s="47"/>
      <c r="F204" s="47"/>
      <c r="G204" s="47"/>
      <c r="H204" s="47">
        <v>2</v>
      </c>
      <c r="I204" s="47"/>
      <c r="J204" s="47">
        <v>76</v>
      </c>
      <c r="K204" s="47"/>
      <c r="L204" s="61">
        <v>40238</v>
      </c>
      <c r="M204" s="10">
        <f t="shared" si="9"/>
        <v>0</v>
      </c>
      <c r="N204" s="59">
        <f t="shared" si="11"/>
        <v>0</v>
      </c>
      <c r="O204" s="7" t="e">
        <f t="shared" si="10"/>
        <v>#DIV/0!</v>
      </c>
      <c r="P204" s="7"/>
      <c r="Q204" s="7"/>
    </row>
    <row r="205" spans="2:17" ht="28.5" thickBot="1">
      <c r="B205" s="50" t="s">
        <v>208</v>
      </c>
      <c r="C205" s="47">
        <v>2</v>
      </c>
      <c r="D205" s="47"/>
      <c r="E205" s="47"/>
      <c r="F205" s="47"/>
      <c r="G205" s="47">
        <v>1</v>
      </c>
      <c r="H205" s="47">
        <v>1</v>
      </c>
      <c r="I205" s="47"/>
      <c r="J205" s="47">
        <v>18</v>
      </c>
      <c r="K205" s="47"/>
      <c r="L205" s="60">
        <v>11018</v>
      </c>
      <c r="M205" s="10">
        <f t="shared" si="9"/>
        <v>0</v>
      </c>
      <c r="N205" s="59">
        <f t="shared" si="11"/>
        <v>0</v>
      </c>
      <c r="O205" s="7">
        <f t="shared" si="10"/>
        <v>0</v>
      </c>
      <c r="P205" s="7"/>
      <c r="Q205" s="7"/>
    </row>
    <row r="206" spans="2:17" ht="15.95" thickBot="1">
      <c r="B206" s="50" t="s">
        <v>213</v>
      </c>
      <c r="C206" s="47">
        <v>2</v>
      </c>
      <c r="D206" s="47"/>
      <c r="E206" s="47"/>
      <c r="F206" s="47"/>
      <c r="G206" s="47"/>
      <c r="H206" s="47">
        <v>2</v>
      </c>
      <c r="I206" s="47"/>
      <c r="J206" s="47">
        <v>0.3</v>
      </c>
      <c r="K206" s="47"/>
      <c r="L206" s="62">
        <v>43891</v>
      </c>
      <c r="M206" s="10">
        <f t="shared" si="9"/>
        <v>0</v>
      </c>
      <c r="N206" s="59">
        <f t="shared" si="11"/>
        <v>0</v>
      </c>
      <c r="O206" s="7" t="e">
        <f t="shared" si="10"/>
        <v>#DIV/0!</v>
      </c>
    </row>
    <row r="207" spans="2:17" ht="28.5" thickBot="1">
      <c r="B207" s="50" t="s">
        <v>135</v>
      </c>
      <c r="C207" s="47">
        <v>1</v>
      </c>
      <c r="D207" s="47"/>
      <c r="E207" s="47"/>
      <c r="F207" s="47"/>
      <c r="G207" s="47"/>
      <c r="H207" s="47">
        <v>1</v>
      </c>
      <c r="I207" s="47"/>
      <c r="J207" s="47">
        <v>0.1</v>
      </c>
      <c r="K207" s="47"/>
      <c r="L207" s="75"/>
      <c r="M207" s="10"/>
      <c r="N207" s="59"/>
      <c r="O207" s="7"/>
    </row>
    <row r="208" spans="2:17" ht="15.95" thickBot="1">
      <c r="B208" s="79" t="s">
        <v>225</v>
      </c>
      <c r="C208" s="80">
        <v>1</v>
      </c>
      <c r="D208" s="80"/>
      <c r="E208" s="80"/>
      <c r="F208" s="80"/>
      <c r="G208" s="80"/>
      <c r="H208" s="80">
        <v>1</v>
      </c>
      <c r="I208" s="80"/>
      <c r="J208" s="80">
        <v>0.8</v>
      </c>
      <c r="K208" s="39"/>
      <c r="L208" s="75"/>
      <c r="M208" s="10"/>
      <c r="N208" s="59"/>
      <c r="O208" s="7"/>
    </row>
    <row r="209" spans="1:17">
      <c r="B209" s="23"/>
      <c r="C209" s="24"/>
      <c r="D209" s="24"/>
      <c r="E209" s="24"/>
      <c r="F209" s="24"/>
      <c r="G209" s="24"/>
      <c r="H209" s="24"/>
      <c r="I209" s="24"/>
      <c r="J209" s="24"/>
      <c r="K209" s="24"/>
      <c r="L209" s="75"/>
      <c r="M209" s="10"/>
      <c r="N209" s="59"/>
      <c r="O209" s="7"/>
    </row>
    <row r="210" spans="1:17">
      <c r="B210" s="23"/>
      <c r="C210" s="24"/>
      <c r="D210" s="24"/>
      <c r="E210" s="24"/>
      <c r="F210" s="24"/>
      <c r="G210" s="24"/>
      <c r="H210" s="24"/>
      <c r="I210" s="24"/>
      <c r="J210" s="24"/>
      <c r="K210" s="24"/>
      <c r="L210" s="75"/>
      <c r="M210" s="10"/>
      <c r="N210" s="59"/>
      <c r="O210" s="7"/>
    </row>
    <row r="211" spans="1:17">
      <c r="A211" t="s">
        <v>227</v>
      </c>
      <c r="C211" s="6">
        <f t="shared" ref="C211:I211" si="12">SUM(C3:C206)</f>
        <v>1014941</v>
      </c>
      <c r="D211" s="6">
        <f t="shared" si="12"/>
        <v>79747</v>
      </c>
      <c r="E211" s="6">
        <f t="shared" si="12"/>
        <v>53166</v>
      </c>
      <c r="F211" s="6">
        <f t="shared" si="12"/>
        <v>5974</v>
      </c>
      <c r="G211" s="6">
        <f t="shared" si="12"/>
        <v>212018</v>
      </c>
      <c r="H211" s="6">
        <f t="shared" si="12"/>
        <v>749757</v>
      </c>
      <c r="I211" s="6">
        <f t="shared" si="12"/>
        <v>37698</v>
      </c>
      <c r="J211" s="6"/>
      <c r="M211" s="10">
        <f t="shared" si="9"/>
        <v>8.9526386262846799E-2</v>
      </c>
      <c r="N211" s="59">
        <f t="shared" si="11"/>
        <v>5.0280290814223812E-2</v>
      </c>
      <c r="O211" s="7">
        <f t="shared" si="10"/>
        <v>0.20048720888138047</v>
      </c>
      <c r="P211" s="7"/>
      <c r="Q211" s="7"/>
    </row>
    <row r="212" spans="1:17">
      <c r="C212" s="6"/>
      <c r="D212" s="6"/>
      <c r="E212" s="6"/>
      <c r="F212" s="6"/>
      <c r="G212" s="6"/>
      <c r="H212" s="6"/>
      <c r="I212" s="6"/>
      <c r="J212" s="6"/>
      <c r="M212" s="10"/>
      <c r="N212" s="59"/>
      <c r="O212" s="6"/>
      <c r="P212" s="7"/>
      <c r="Q212" s="7"/>
    </row>
  </sheetData>
  <hyperlinks>
    <hyperlink ref="B3" r:id="rId1" display="https://www.worldometers.info/coronavirus/country/us/" xr:uid="{0E5620AB-C5AC-43C7-9F91-4967B6270289}"/>
    <hyperlink ref="B4" r:id="rId2" display="https://www.worldometers.info/coronavirus/country/italy/" xr:uid="{B4A5775D-723E-40CF-8AC1-172B9FBB32CF}"/>
    <hyperlink ref="B5" r:id="rId3" display="https://www.worldometers.info/coronavirus/country/spain/" xr:uid="{328A349B-F800-4127-98F1-79BED2C61FF2}"/>
    <hyperlink ref="B6" r:id="rId4" display="https://www.worldometers.info/coronavirus/country/germany/" xr:uid="{A0E91F22-4DC0-4DB2-9230-66D11A686EEA}"/>
    <hyperlink ref="B7" r:id="rId5" display="https://www.worldometers.info/coronavirus/country/china/" xr:uid="{14555856-3FBA-4A73-81CC-70E74B4DA09B}"/>
    <hyperlink ref="B8" r:id="rId6" display="https://www.worldometers.info/coronavirus/country/france/" xr:uid="{1A89848D-8267-4D26-91B8-5A5ABC1D0163}"/>
    <hyperlink ref="B9" r:id="rId7" display="https://www.worldometers.info/coronavirus/country/iran/" xr:uid="{92A23F0F-4BDE-43A1-8646-9A4A11720478}"/>
    <hyperlink ref="B10" r:id="rId8" display="https://www.worldometers.info/coronavirus/country/uk/" xr:uid="{2D7AC450-A0B2-4520-8854-E3A362080703}"/>
    <hyperlink ref="B11" r:id="rId9" display="https://www.worldometers.info/coronavirus/country/switzerland/" xr:uid="{C1939D73-D0FE-4861-9EC6-8309A5358046}"/>
    <hyperlink ref="B12" r:id="rId10" display="https://www.worldometers.info/coronavirus/country/turkey/" xr:uid="{99BC14AF-9569-4AB7-A3A1-5CD14E8CA90C}"/>
    <hyperlink ref="B13" r:id="rId11" display="https://www.worldometers.info/coronavirus/country/belgium/" xr:uid="{13C5711F-5CD8-4786-A00A-9030B17AFE87}"/>
    <hyperlink ref="B14" r:id="rId12" display="https://www.worldometers.info/coronavirus/country/netherlands/" xr:uid="{E09B2026-CA06-43A7-AA59-B4F3951A7F74}"/>
    <hyperlink ref="B15" r:id="rId13" display="https://www.worldometers.info/coronavirus/country/canada/" xr:uid="{10C3F099-7B4B-43E6-8DF7-50A19137484E}"/>
    <hyperlink ref="B16" r:id="rId14" display="https://www.worldometers.info/coronavirus/country/austria/" xr:uid="{3786A103-DC1C-4019-B580-E12FDE6313D6}"/>
    <hyperlink ref="B17" r:id="rId15" display="https://www.worldometers.info/coronavirus/country/south-korea/" xr:uid="{55CA098B-A381-4E56-AE46-8DEB05854E12}"/>
    <hyperlink ref="B18" r:id="rId16" display="https://www.worldometers.info/coronavirus/country/portugal/" xr:uid="{62CF01A7-BBA2-49A7-958B-180559FB4CAD}"/>
    <hyperlink ref="B19" r:id="rId17" display="https://www.worldometers.info/coronavirus/country/brazil/" xr:uid="{EED92294-C97F-4AD0-B719-7C0BF4F22CDD}"/>
    <hyperlink ref="B20" r:id="rId18" display="https://www.worldometers.info/coronavirus/country/israel/" xr:uid="{34A8F298-4351-485F-9C38-E2AA8DF209CB}"/>
    <hyperlink ref="B21" r:id="rId19" display="https://www.worldometers.info/coronavirus/country/sweden/" xr:uid="{13F824EF-49F7-4D63-826A-28F01FE1AC6D}"/>
    <hyperlink ref="B22" r:id="rId20" display="https://www.worldometers.info/coronavirus/country/australia/" xr:uid="{A8520E1B-566B-4A47-8CD8-0E7FA0320253}"/>
    <hyperlink ref="B23" r:id="rId21" display="https://www.worldometers.info/coronavirus/country/norway/" xr:uid="{491AF365-8C3D-45CF-BB12-50408C28CEB4}"/>
    <hyperlink ref="B25" r:id="rId22" display="https://www.worldometers.info/coronavirus/country/ireland/" xr:uid="{5FC423ED-6FB1-485C-BBF6-03C1D8FAB9D1}"/>
    <hyperlink ref="B28" r:id="rId23" display="https://www.worldometers.info/coronavirus/country/denmark/" xr:uid="{C65FA17D-B0CE-429F-A571-A480B8F91F90}"/>
    <hyperlink ref="B30" r:id="rId24" display="https://www.worldometers.info/coronavirus/country/malaysia/" xr:uid="{9A5240D7-8393-49E3-8754-4DD349FB0E20}"/>
    <hyperlink ref="B31" r:id="rId25" display="https://www.worldometers.info/coronavirus/country/poland/" xr:uid="{40D5FF09-F1EB-4432-B104-7ECFF0594D80}"/>
    <hyperlink ref="B33" r:id="rId26" display="https://www.worldometers.info/coronavirus/country/philippines/" xr:uid="{B2E8B5A1-167B-4A9B-AE4E-1E4D8505AB3E}"/>
    <hyperlink ref="B34" r:id="rId27" display="https://www.worldometers.info/coronavirus/country/india/" xr:uid="{578041CE-07B6-4577-8605-DD45947A4C49}"/>
    <hyperlink ref="B40" r:id="rId28" display="https://www.worldometers.info/coronavirus/country/indonesia/" xr:uid="{ABAFC648-7474-4605-85DB-160F4268D347}"/>
    <hyperlink ref="B41" r:id="rId29" display="https://www.worldometers.info/coronavirus/country/greece/" xr:uid="{0EFCAD3A-A34F-4537-9269-85C73E75AF5B}"/>
    <hyperlink ref="B55" r:id="rId30" display="https://www.worldometers.info/coronavirus/country/algeria/" xr:uid="{5505C850-641A-46B4-AE41-7E125FC3DD1E}"/>
    <hyperlink ref="B61" r:id="rId31" display="https://www.worldometers.info/coronavirus/country/china-hong-kong-sar/" xr:uid="{FF9C2652-098E-4E03-B917-7CF86609F894}"/>
    <hyperlink ref="B63" r:id="rId32" display="https://www.worldometers.info/coronavirus/country/iraq/" xr:uid="{4AE2E5C2-BFD0-4D66-B59C-B9600012469D}"/>
  </hyperlinks>
  <pageMargins left="0.7" right="0.7" top="0.75" bottom="0.75" header="0.3" footer="0.3"/>
  <pageSetup orientation="portrait" r:id="rId3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462B6-3893-4CDB-85A4-55D3D2860CB9}">
  <dimension ref="A1:Q212"/>
  <sheetViews>
    <sheetView zoomScale="90" zoomScaleNormal="90" workbookViewId="0">
      <pane xSplit="2" ySplit="1" topLeftCell="C41" activePane="bottomRight" state="frozen"/>
      <selection pane="bottomRight" activeCell="A17" sqref="A17"/>
      <selection pane="bottomLeft" activeCell="A2" sqref="A2"/>
      <selection pane="topRight" activeCell="C1" sqref="C1"/>
    </sheetView>
  </sheetViews>
  <sheetFormatPr defaultRowHeight="14.45"/>
  <cols>
    <col min="2" max="2" width="14" customWidth="1"/>
    <col min="3" max="4" width="10.5703125" customWidth="1"/>
    <col min="5" max="5" width="11.42578125" customWidth="1"/>
    <col min="6" max="6" width="11.28515625" customWidth="1"/>
    <col min="7" max="7" width="15.42578125" customWidth="1"/>
    <col min="8" max="8" width="11.5703125" customWidth="1"/>
    <col min="9" max="9" width="13.42578125" customWidth="1"/>
    <col min="10" max="10" width="18.28515625" customWidth="1"/>
    <col min="11" max="11" width="14.85546875" customWidth="1"/>
    <col min="12" max="12" width="12.5703125" customWidth="1"/>
    <col min="13" max="13" width="30.85546875" style="8" customWidth="1"/>
    <col min="14" max="14" width="13.7109375" style="29" customWidth="1"/>
    <col min="15" max="15" width="18.28515625" customWidth="1"/>
  </cols>
  <sheetData>
    <row r="1" spans="2:17" ht="29.45" thickBot="1"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63" t="s">
        <v>9</v>
      </c>
      <c r="K1" s="63" t="s">
        <v>10</v>
      </c>
      <c r="L1" s="31" t="s">
        <v>228</v>
      </c>
      <c r="M1" s="8" t="s">
        <v>13</v>
      </c>
      <c r="N1" s="29" t="s">
        <v>14</v>
      </c>
      <c r="O1" s="8" t="s">
        <v>15</v>
      </c>
      <c r="P1" s="8"/>
      <c r="Q1" s="8"/>
    </row>
    <row r="2" spans="2:17" ht="15" thickBot="1">
      <c r="B2" s="66" t="s">
        <v>226</v>
      </c>
      <c r="C2" s="64">
        <v>935197</v>
      </c>
      <c r="D2" s="64">
        <v>76872</v>
      </c>
      <c r="E2" s="64">
        <v>47192</v>
      </c>
      <c r="F2" s="64">
        <v>4890</v>
      </c>
      <c r="G2" s="64">
        <v>193989</v>
      </c>
      <c r="H2" s="64">
        <v>694016</v>
      </c>
      <c r="I2" s="64">
        <v>35478</v>
      </c>
      <c r="J2" s="65">
        <v>120</v>
      </c>
      <c r="K2" s="65">
        <v>6.1</v>
      </c>
      <c r="L2" s="67">
        <v>43840</v>
      </c>
      <c r="M2" s="10">
        <f>(E2+I2)/C2</f>
        <v>8.8398487163667119E-2</v>
      </c>
      <c r="N2" s="59">
        <f>I2/H2</f>
        <v>5.1119858908151974E-2</v>
      </c>
      <c r="O2" s="7">
        <f>E2/(E2+G2)</f>
        <v>0.19567047155455861</v>
      </c>
      <c r="P2" s="8"/>
      <c r="Q2" s="8"/>
    </row>
    <row r="3" spans="2:17" ht="15" thickBot="1">
      <c r="B3" s="18" t="s">
        <v>73</v>
      </c>
      <c r="C3" s="15">
        <v>215003</v>
      </c>
      <c r="D3" s="14">
        <v>26473</v>
      </c>
      <c r="E3" s="15">
        <v>5102</v>
      </c>
      <c r="F3" s="76">
        <v>1049</v>
      </c>
      <c r="G3" s="15">
        <v>8878</v>
      </c>
      <c r="H3" s="15">
        <v>201023</v>
      </c>
      <c r="I3" s="15">
        <v>5005</v>
      </c>
      <c r="J3" s="16">
        <v>650</v>
      </c>
      <c r="K3" s="16">
        <v>15</v>
      </c>
      <c r="L3" s="77">
        <v>43850</v>
      </c>
      <c r="M3" s="10">
        <f>(E3+I3)/C3</f>
        <v>4.7008646390980589E-2</v>
      </c>
      <c r="N3" s="59">
        <f>I3/H3</f>
        <v>2.4897648527780404E-2</v>
      </c>
      <c r="O3" s="7">
        <f>E3/(E3+G3)</f>
        <v>0.36494992846924179</v>
      </c>
      <c r="P3" s="7"/>
      <c r="Q3" s="7"/>
    </row>
    <row r="4" spans="2:17" ht="15" thickBot="1">
      <c r="B4" s="17" t="s">
        <v>62</v>
      </c>
      <c r="C4" s="1">
        <v>110574</v>
      </c>
      <c r="D4" s="14">
        <v>4782</v>
      </c>
      <c r="E4" s="1">
        <v>13155</v>
      </c>
      <c r="F4" s="3">
        <v>727</v>
      </c>
      <c r="G4" s="1">
        <v>16847</v>
      </c>
      <c r="H4" s="1">
        <v>80572</v>
      </c>
      <c r="I4" s="1">
        <v>4035</v>
      </c>
      <c r="J4" s="1">
        <v>1829</v>
      </c>
      <c r="K4" s="4">
        <v>218</v>
      </c>
      <c r="L4" s="60">
        <v>43859</v>
      </c>
      <c r="M4" s="10">
        <f t="shared" ref="M4:M67" si="0">(E4+I4)/C4</f>
        <v>0.15546150089532801</v>
      </c>
      <c r="N4" s="59">
        <f>I4/H4</f>
        <v>5.0079432060765525E-2</v>
      </c>
      <c r="O4" s="7">
        <f t="shared" ref="O4:O67" si="1">E4/(E4+G4)</f>
        <v>0.43847076861542567</v>
      </c>
      <c r="P4" s="7"/>
      <c r="Q4" s="7"/>
    </row>
    <row r="5" spans="2:17" ht="15" thickBot="1">
      <c r="B5" s="17" t="s">
        <v>79</v>
      </c>
      <c r="C5" s="1">
        <v>104118</v>
      </c>
      <c r="D5" s="14">
        <v>8195</v>
      </c>
      <c r="E5" s="1">
        <v>9387</v>
      </c>
      <c r="F5" s="3">
        <v>923</v>
      </c>
      <c r="G5" s="1">
        <v>22647</v>
      </c>
      <c r="H5" s="1">
        <v>72084</v>
      </c>
      <c r="I5" s="1">
        <v>5872</v>
      </c>
      <c r="J5" s="1">
        <v>2227</v>
      </c>
      <c r="K5" s="4">
        <v>201</v>
      </c>
      <c r="L5" s="60">
        <v>43860</v>
      </c>
      <c r="M5" s="10">
        <f t="shared" si="0"/>
        <v>0.14655487043546744</v>
      </c>
      <c r="N5" s="59">
        <f>I5/H5</f>
        <v>8.1460518284223959E-2</v>
      </c>
      <c r="O5" s="7">
        <f t="shared" si="1"/>
        <v>0.29303240307173628</v>
      </c>
      <c r="P5" s="7"/>
      <c r="Q5" s="7"/>
    </row>
    <row r="6" spans="2:17" ht="15" thickBot="1">
      <c r="B6" s="17" t="s">
        <v>147</v>
      </c>
      <c r="C6" s="1">
        <v>81554</v>
      </c>
      <c r="D6" s="2">
        <v>36</v>
      </c>
      <c r="E6" s="1">
        <v>3312</v>
      </c>
      <c r="F6" s="3">
        <v>7</v>
      </c>
      <c r="G6" s="1">
        <v>76238</v>
      </c>
      <c r="H6" s="1">
        <v>2004</v>
      </c>
      <c r="I6" s="4">
        <v>466</v>
      </c>
      <c r="J6" s="4">
        <v>57</v>
      </c>
      <c r="K6" s="4">
        <v>2</v>
      </c>
      <c r="L6" s="60">
        <v>43840</v>
      </c>
      <c r="M6" s="10">
        <f t="shared" si="0"/>
        <v>4.6325134266866123E-2</v>
      </c>
      <c r="N6" s="59">
        <f t="shared" ref="N6:N69" si="2">I6/H6</f>
        <v>0.23253493013972057</v>
      </c>
      <c r="O6" s="7">
        <f t="shared" si="1"/>
        <v>4.163419233186675E-2</v>
      </c>
      <c r="P6" s="7"/>
      <c r="Q6" s="7"/>
    </row>
    <row r="7" spans="2:17" ht="15" thickBot="1">
      <c r="B7" s="17" t="s">
        <v>52</v>
      </c>
      <c r="C7" s="1">
        <v>77981</v>
      </c>
      <c r="D7" s="14">
        <v>6173</v>
      </c>
      <c r="E7" s="4">
        <v>931</v>
      </c>
      <c r="F7" s="3">
        <v>156</v>
      </c>
      <c r="G7" s="1">
        <v>18700</v>
      </c>
      <c r="H7" s="1">
        <v>58350</v>
      </c>
      <c r="I7" s="1">
        <v>3408</v>
      </c>
      <c r="J7" s="4">
        <v>931</v>
      </c>
      <c r="K7" s="4">
        <v>11</v>
      </c>
      <c r="L7" s="60">
        <v>43856</v>
      </c>
      <c r="M7" s="10">
        <f t="shared" si="0"/>
        <v>5.5641758889986022E-2</v>
      </c>
      <c r="N7" s="59">
        <f t="shared" si="2"/>
        <v>5.8406169665809769E-2</v>
      </c>
      <c r="O7" s="7">
        <f t="shared" si="1"/>
        <v>4.7424991085527994E-2</v>
      </c>
      <c r="P7" s="7"/>
      <c r="Q7" s="7"/>
    </row>
    <row r="8" spans="2:17" s="11" customFormat="1" ht="15" thickBot="1">
      <c r="B8" s="17" t="s">
        <v>95</v>
      </c>
      <c r="C8" s="1">
        <v>56989</v>
      </c>
      <c r="D8" s="14">
        <v>4861</v>
      </c>
      <c r="E8" s="1">
        <v>4032</v>
      </c>
      <c r="F8" s="3">
        <v>509</v>
      </c>
      <c r="G8" s="1">
        <v>10935</v>
      </c>
      <c r="H8" s="1">
        <v>42022</v>
      </c>
      <c r="I8" s="1">
        <v>6017</v>
      </c>
      <c r="J8" s="4">
        <v>873</v>
      </c>
      <c r="K8" s="4">
        <v>62</v>
      </c>
      <c r="L8" s="60">
        <v>43853</v>
      </c>
      <c r="M8" s="10">
        <f t="shared" si="0"/>
        <v>0.17633227464949378</v>
      </c>
      <c r="N8" s="59">
        <f t="shared" si="2"/>
        <v>0.14318690209890059</v>
      </c>
      <c r="O8" s="7">
        <f t="shared" si="1"/>
        <v>0.2693926638604931</v>
      </c>
      <c r="P8" s="7"/>
      <c r="Q8" s="7"/>
    </row>
    <row r="9" spans="2:17" ht="15" thickBot="1">
      <c r="B9" s="17" t="s">
        <v>99</v>
      </c>
      <c r="C9" s="1">
        <v>47593</v>
      </c>
      <c r="D9" s="14">
        <v>2988</v>
      </c>
      <c r="E9" s="1">
        <v>3036</v>
      </c>
      <c r="F9" s="3">
        <v>138</v>
      </c>
      <c r="G9" s="1">
        <v>15473</v>
      </c>
      <c r="H9" s="1">
        <v>29084</v>
      </c>
      <c r="I9" s="1">
        <v>3871</v>
      </c>
      <c r="J9" s="4">
        <v>567</v>
      </c>
      <c r="K9" s="4">
        <v>36</v>
      </c>
      <c r="L9" s="60">
        <v>43879</v>
      </c>
      <c r="M9" s="10">
        <f t="shared" si="0"/>
        <v>0.14512638413212026</v>
      </c>
      <c r="N9" s="59">
        <f t="shared" si="2"/>
        <v>0.13309723559345343</v>
      </c>
      <c r="O9" s="7">
        <f t="shared" si="1"/>
        <v>0.16402831055162354</v>
      </c>
      <c r="P9" s="7"/>
      <c r="Q9" s="7"/>
    </row>
    <row r="10" spans="2:17" ht="15" thickBot="1">
      <c r="B10" s="17" t="s">
        <v>89</v>
      </c>
      <c r="C10" s="1">
        <v>29474</v>
      </c>
      <c r="D10" s="14">
        <v>4324</v>
      </c>
      <c r="E10" s="1">
        <v>2352</v>
      </c>
      <c r="F10" s="3">
        <v>563</v>
      </c>
      <c r="G10" s="4">
        <v>135</v>
      </c>
      <c r="H10" s="1">
        <v>26987</v>
      </c>
      <c r="I10" s="4">
        <v>163</v>
      </c>
      <c r="J10" s="4">
        <v>434</v>
      </c>
      <c r="K10" s="4">
        <v>35</v>
      </c>
      <c r="L10" s="60">
        <v>43860</v>
      </c>
      <c r="M10" s="10">
        <f t="shared" si="0"/>
        <v>8.5329442898826088E-2</v>
      </c>
      <c r="N10" s="59">
        <f t="shared" si="2"/>
        <v>6.0399451587801536E-3</v>
      </c>
      <c r="O10" s="7">
        <f t="shared" si="1"/>
        <v>0.9457177322074789</v>
      </c>
      <c r="P10" s="7"/>
      <c r="Q10" s="7"/>
    </row>
    <row r="11" spans="2:17" ht="15" thickBot="1">
      <c r="B11" s="17" t="s">
        <v>46</v>
      </c>
      <c r="C11" s="1">
        <v>17768</v>
      </c>
      <c r="D11" s="14">
        <v>1163</v>
      </c>
      <c r="E11" s="4">
        <v>488</v>
      </c>
      <c r="F11" s="3">
        <v>55</v>
      </c>
      <c r="G11" s="1">
        <v>2967</v>
      </c>
      <c r="H11" s="1">
        <v>14313</v>
      </c>
      <c r="I11" s="4">
        <v>348</v>
      </c>
      <c r="J11" s="1">
        <v>2053</v>
      </c>
      <c r="K11" s="4">
        <v>56</v>
      </c>
      <c r="L11" s="60">
        <v>43885</v>
      </c>
      <c r="M11" s="10">
        <f t="shared" si="0"/>
        <v>4.7050877982890593E-2</v>
      </c>
      <c r="N11" s="59">
        <f t="shared" si="2"/>
        <v>2.4313561098302242E-2</v>
      </c>
      <c r="O11" s="7">
        <f t="shared" si="1"/>
        <v>0.14124457308248914</v>
      </c>
      <c r="P11" s="7"/>
      <c r="Q11" s="7"/>
    </row>
    <row r="12" spans="2:17" ht="15" thickBot="1">
      <c r="B12" s="17" t="s">
        <v>87</v>
      </c>
      <c r="C12" s="1">
        <v>15679</v>
      </c>
      <c r="D12" s="14">
        <v>2148</v>
      </c>
      <c r="E12" s="4">
        <v>277</v>
      </c>
      <c r="F12" s="3">
        <v>63</v>
      </c>
      <c r="G12" s="4">
        <v>333</v>
      </c>
      <c r="H12" s="1">
        <v>15069</v>
      </c>
      <c r="I12" s="4">
        <v>847</v>
      </c>
      <c r="J12" s="4">
        <v>186</v>
      </c>
      <c r="K12" s="4">
        <v>3</v>
      </c>
      <c r="L12" s="60">
        <v>43899</v>
      </c>
      <c r="M12" s="10">
        <f t="shared" si="0"/>
        <v>7.16882454238153E-2</v>
      </c>
      <c r="N12" s="59">
        <f t="shared" si="2"/>
        <v>5.6208109363594133E-2</v>
      </c>
      <c r="O12" s="7">
        <f t="shared" si="1"/>
        <v>0.45409836065573772</v>
      </c>
      <c r="P12" s="7"/>
      <c r="Q12" s="7"/>
    </row>
    <row r="13" spans="2:17" ht="15" thickBot="1">
      <c r="B13" s="17" t="s">
        <v>77</v>
      </c>
      <c r="C13" s="1">
        <v>13964</v>
      </c>
      <c r="D13" s="14">
        <v>1189</v>
      </c>
      <c r="E13" s="4">
        <v>828</v>
      </c>
      <c r="F13" s="3">
        <v>123</v>
      </c>
      <c r="G13" s="1">
        <v>2132</v>
      </c>
      <c r="H13" s="1">
        <v>11004</v>
      </c>
      <c r="I13" s="1">
        <v>1088</v>
      </c>
      <c r="J13" s="1">
        <v>1205</v>
      </c>
      <c r="K13" s="4">
        <v>71</v>
      </c>
      <c r="L13" s="60">
        <v>43864</v>
      </c>
      <c r="M13" s="10">
        <f t="shared" si="0"/>
        <v>0.1372099684904039</v>
      </c>
      <c r="N13" s="59">
        <f t="shared" si="2"/>
        <v>9.8873137041075976E-2</v>
      </c>
      <c r="O13" s="7">
        <f t="shared" si="1"/>
        <v>0.2797297297297297</v>
      </c>
      <c r="P13" s="7"/>
      <c r="Q13" s="7"/>
    </row>
    <row r="14" spans="2:17" ht="15" thickBot="1">
      <c r="B14" s="17" t="s">
        <v>84</v>
      </c>
      <c r="C14" s="1">
        <v>13614</v>
      </c>
      <c r="D14" s="14">
        <v>1019</v>
      </c>
      <c r="E14" s="1">
        <v>1173</v>
      </c>
      <c r="F14" s="3">
        <v>134</v>
      </c>
      <c r="G14" s="4">
        <v>250</v>
      </c>
      <c r="H14" s="1">
        <v>12191</v>
      </c>
      <c r="I14" s="1">
        <v>1053</v>
      </c>
      <c r="J14" s="4">
        <v>795</v>
      </c>
      <c r="K14" s="4">
        <v>68</v>
      </c>
      <c r="L14" s="60">
        <v>43887</v>
      </c>
      <c r="M14" s="10">
        <f t="shared" si="0"/>
        <v>0.1635081533715293</v>
      </c>
      <c r="N14" s="59">
        <f t="shared" si="2"/>
        <v>8.6375194815847753E-2</v>
      </c>
      <c r="O14" s="7">
        <f t="shared" si="1"/>
        <v>0.82431482782853127</v>
      </c>
      <c r="P14" s="7"/>
      <c r="Q14" s="7"/>
    </row>
    <row r="15" spans="2:17" ht="15" thickBot="1">
      <c r="B15" s="17" t="s">
        <v>51</v>
      </c>
      <c r="C15" s="1">
        <v>10711</v>
      </c>
      <c r="D15" s="2">
        <v>531</v>
      </c>
      <c r="E15" s="4">
        <v>146</v>
      </c>
      <c r="F15" s="3">
        <v>18</v>
      </c>
      <c r="G15" s="1">
        <v>1436</v>
      </c>
      <c r="H15" s="1">
        <v>9129</v>
      </c>
      <c r="I15" s="4">
        <v>215</v>
      </c>
      <c r="J15" s="1">
        <v>1189</v>
      </c>
      <c r="K15" s="4">
        <v>16</v>
      </c>
      <c r="L15" s="60">
        <v>43885</v>
      </c>
      <c r="M15" s="10">
        <f t="shared" si="0"/>
        <v>3.3703669125198392E-2</v>
      </c>
      <c r="N15" s="59">
        <f t="shared" si="2"/>
        <v>2.3551319969328514E-2</v>
      </c>
      <c r="O15" s="7">
        <f t="shared" si="1"/>
        <v>9.2288242730720602E-2</v>
      </c>
      <c r="P15" s="7"/>
      <c r="Q15" s="7"/>
    </row>
    <row r="16" spans="2:17" ht="15" thickBot="1">
      <c r="B16" s="17" t="s">
        <v>29</v>
      </c>
      <c r="C16" s="1">
        <v>9887</v>
      </c>
      <c r="D16" s="2">
        <v>101</v>
      </c>
      <c r="E16" s="4">
        <v>165</v>
      </c>
      <c r="F16" s="3">
        <v>3</v>
      </c>
      <c r="G16" s="1">
        <v>5567</v>
      </c>
      <c r="H16" s="1">
        <v>4155</v>
      </c>
      <c r="I16" s="4">
        <v>55</v>
      </c>
      <c r="J16" s="4">
        <v>193</v>
      </c>
      <c r="K16" s="4">
        <v>3</v>
      </c>
      <c r="L16" s="60">
        <v>43849</v>
      </c>
      <c r="M16" s="10">
        <f t="shared" si="0"/>
        <v>2.2251441286537877E-2</v>
      </c>
      <c r="N16" s="59">
        <f t="shared" si="2"/>
        <v>1.3237063778580024E-2</v>
      </c>
      <c r="O16" s="7">
        <f t="shared" si="1"/>
        <v>2.8785764131193301E-2</v>
      </c>
      <c r="P16" s="7"/>
      <c r="Q16" s="7"/>
    </row>
    <row r="17" spans="2:17" ht="15" thickBot="1">
      <c r="B17" s="17" t="s">
        <v>43</v>
      </c>
      <c r="C17" s="1">
        <v>9731</v>
      </c>
      <c r="D17" s="14">
        <v>1119</v>
      </c>
      <c r="E17" s="4">
        <v>114</v>
      </c>
      <c r="F17" s="3">
        <v>13</v>
      </c>
      <c r="G17" s="1">
        <v>1736</v>
      </c>
      <c r="H17" s="1">
        <v>7881</v>
      </c>
      <c r="I17" s="4">
        <v>120</v>
      </c>
      <c r="J17" s="4">
        <v>258</v>
      </c>
      <c r="K17" s="4">
        <v>3</v>
      </c>
      <c r="L17" s="60">
        <v>43854</v>
      </c>
      <c r="M17" s="10">
        <f t="shared" si="0"/>
        <v>2.4046860548761689E-2</v>
      </c>
      <c r="N17" s="59">
        <f t="shared" si="2"/>
        <v>1.5226494099733536E-2</v>
      </c>
      <c r="O17" s="7">
        <f t="shared" si="1"/>
        <v>6.1621621621621624E-2</v>
      </c>
      <c r="P17" s="7"/>
      <c r="Q17" s="7"/>
    </row>
    <row r="18" spans="2:17" s="11" customFormat="1" ht="15" thickBot="1">
      <c r="B18" s="17" t="s">
        <v>59</v>
      </c>
      <c r="C18" s="1">
        <v>8251</v>
      </c>
      <c r="D18" s="2">
        <v>808</v>
      </c>
      <c r="E18" s="4">
        <v>187</v>
      </c>
      <c r="F18" s="3">
        <v>27</v>
      </c>
      <c r="G18" s="4">
        <v>43</v>
      </c>
      <c r="H18" s="1">
        <v>8021</v>
      </c>
      <c r="I18" s="4">
        <v>230</v>
      </c>
      <c r="J18" s="4">
        <v>809</v>
      </c>
      <c r="K18" s="4">
        <v>18</v>
      </c>
      <c r="L18" s="60">
        <v>43891</v>
      </c>
      <c r="M18" s="10">
        <f t="shared" si="0"/>
        <v>5.0539328566234394E-2</v>
      </c>
      <c r="N18" s="59">
        <f t="shared" si="2"/>
        <v>2.867472883680339E-2</v>
      </c>
      <c r="O18" s="7">
        <f t="shared" si="1"/>
        <v>0.81304347826086953</v>
      </c>
      <c r="P18" s="7"/>
      <c r="Q18" s="7"/>
    </row>
    <row r="19" spans="2:17" ht="15" thickBot="1">
      <c r="B19" s="17" t="s">
        <v>123</v>
      </c>
      <c r="C19" s="1">
        <v>6880</v>
      </c>
      <c r="D19" s="14">
        <v>1163</v>
      </c>
      <c r="E19" s="4">
        <v>242</v>
      </c>
      <c r="F19" s="3">
        <v>41</v>
      </c>
      <c r="G19" s="4">
        <v>127</v>
      </c>
      <c r="H19" s="1">
        <v>6511</v>
      </c>
      <c r="I19" s="4">
        <v>296</v>
      </c>
      <c r="J19" s="4">
        <v>32</v>
      </c>
      <c r="K19" s="4">
        <v>1</v>
      </c>
      <c r="L19" s="60">
        <v>43885</v>
      </c>
      <c r="M19" s="10">
        <f t="shared" si="0"/>
        <v>7.8197674418604646E-2</v>
      </c>
      <c r="N19" s="59">
        <f t="shared" si="2"/>
        <v>4.5461526647212411E-2</v>
      </c>
      <c r="O19" s="7">
        <f t="shared" si="1"/>
        <v>0.65582655826558267</v>
      </c>
      <c r="P19" s="7"/>
      <c r="Q19" s="7"/>
    </row>
    <row r="20" spans="2:17" ht="15" thickBot="1">
      <c r="B20" s="17" t="s">
        <v>49</v>
      </c>
      <c r="C20" s="1">
        <v>6092</v>
      </c>
      <c r="D20" s="2">
        <v>734</v>
      </c>
      <c r="E20" s="4">
        <v>26</v>
      </c>
      <c r="F20" s="3">
        <v>6</v>
      </c>
      <c r="G20" s="4">
        <v>241</v>
      </c>
      <c r="H20" s="1">
        <v>5825</v>
      </c>
      <c r="I20" s="4">
        <v>95</v>
      </c>
      <c r="J20" s="4">
        <v>704</v>
      </c>
      <c r="K20" s="4">
        <v>3</v>
      </c>
      <c r="L20" s="60">
        <v>43881</v>
      </c>
      <c r="M20" s="10">
        <f t="shared" si="0"/>
        <v>1.9862114248194354E-2</v>
      </c>
      <c r="N20" s="59">
        <f t="shared" si="2"/>
        <v>1.6309012875536481E-2</v>
      </c>
      <c r="O20" s="7">
        <f t="shared" si="1"/>
        <v>9.7378277153558054E-2</v>
      </c>
      <c r="P20" s="7"/>
      <c r="Q20" s="7"/>
    </row>
    <row r="21" spans="2:17" ht="15" thickBot="1">
      <c r="B21" s="17" t="s">
        <v>25</v>
      </c>
      <c r="C21" s="1">
        <v>5048</v>
      </c>
      <c r="D21" s="2">
        <v>285</v>
      </c>
      <c r="E21" s="4">
        <v>23</v>
      </c>
      <c r="F21" s="3">
        <v>3</v>
      </c>
      <c r="G21" s="4">
        <v>345</v>
      </c>
      <c r="H21" s="1">
        <v>4680</v>
      </c>
      <c r="I21" s="4">
        <v>50</v>
      </c>
      <c r="J21" s="4">
        <v>198</v>
      </c>
      <c r="K21" s="4">
        <v>0.9</v>
      </c>
      <c r="L21" s="60">
        <v>43854</v>
      </c>
      <c r="M21" s="10">
        <f t="shared" si="0"/>
        <v>1.4461172741679873E-2</v>
      </c>
      <c r="N21" s="59">
        <f t="shared" si="2"/>
        <v>1.0683760683760684E-2</v>
      </c>
      <c r="O21" s="7">
        <f t="shared" si="1"/>
        <v>6.25E-2</v>
      </c>
      <c r="P21" s="7"/>
      <c r="Q21" s="7"/>
    </row>
    <row r="22" spans="2:17" ht="15" thickBot="1">
      <c r="B22" s="17" t="s">
        <v>81</v>
      </c>
      <c r="C22" s="1">
        <v>4947</v>
      </c>
      <c r="D22" s="2">
        <v>512</v>
      </c>
      <c r="E22" s="4">
        <v>239</v>
      </c>
      <c r="F22" s="3">
        <v>59</v>
      </c>
      <c r="G22" s="4">
        <v>103</v>
      </c>
      <c r="H22" s="1">
        <v>4605</v>
      </c>
      <c r="I22" s="4">
        <v>393</v>
      </c>
      <c r="J22" s="4">
        <v>490</v>
      </c>
      <c r="K22" s="4">
        <v>24</v>
      </c>
      <c r="L22" s="60">
        <v>43860</v>
      </c>
      <c r="M22" s="10">
        <f t="shared" si="0"/>
        <v>0.12775419446128966</v>
      </c>
      <c r="N22" s="59">
        <f t="shared" si="2"/>
        <v>8.534201954397394E-2</v>
      </c>
      <c r="O22" s="7">
        <f t="shared" si="1"/>
        <v>0.69883040935672514</v>
      </c>
      <c r="P22" s="7"/>
      <c r="Q22" s="7"/>
    </row>
    <row r="23" spans="2:17" s="11" customFormat="1" ht="15" thickBot="1">
      <c r="B23" s="17" t="s">
        <v>31</v>
      </c>
      <c r="C23" s="1">
        <v>4877</v>
      </c>
      <c r="D23" s="2">
        <v>236</v>
      </c>
      <c r="E23" s="4">
        <v>44</v>
      </c>
      <c r="F23" s="3">
        <v>5</v>
      </c>
      <c r="G23" s="4">
        <v>13</v>
      </c>
      <c r="H23" s="1">
        <v>4820</v>
      </c>
      <c r="I23" s="4">
        <v>105</v>
      </c>
      <c r="J23" s="4">
        <v>900</v>
      </c>
      <c r="K23" s="4">
        <v>8</v>
      </c>
      <c r="L23" s="60">
        <v>43886</v>
      </c>
      <c r="M23" s="10">
        <f t="shared" si="0"/>
        <v>3.0551568587246256E-2</v>
      </c>
      <c r="N23" s="59">
        <f t="shared" si="2"/>
        <v>2.1784232365145227E-2</v>
      </c>
      <c r="O23" s="7">
        <f t="shared" si="1"/>
        <v>0.77192982456140347</v>
      </c>
      <c r="P23" s="13"/>
      <c r="Q23" s="13"/>
    </row>
    <row r="24" spans="2:17" ht="15" thickBot="1">
      <c r="B24" s="5" t="s">
        <v>48</v>
      </c>
      <c r="C24" s="1">
        <v>3589</v>
      </c>
      <c r="D24" s="2">
        <v>281</v>
      </c>
      <c r="E24" s="4">
        <v>39</v>
      </c>
      <c r="F24" s="3">
        <v>8</v>
      </c>
      <c r="G24" s="4">
        <v>61</v>
      </c>
      <c r="H24" s="1">
        <v>3489</v>
      </c>
      <c r="I24" s="4">
        <v>70</v>
      </c>
      <c r="J24" s="4">
        <v>335</v>
      </c>
      <c r="K24" s="4">
        <v>4</v>
      </c>
      <c r="L24" s="60">
        <v>43890</v>
      </c>
      <c r="M24" s="10">
        <f t="shared" si="0"/>
        <v>3.0370576762329338E-2</v>
      </c>
      <c r="N24" s="59">
        <f t="shared" si="2"/>
        <v>2.0063055316709658E-2</v>
      </c>
      <c r="O24" s="7">
        <f t="shared" si="1"/>
        <v>0.39</v>
      </c>
      <c r="P24" s="7"/>
      <c r="Q24" s="7"/>
    </row>
    <row r="25" spans="2:17" ht="15" thickBot="1">
      <c r="B25" s="17" t="s">
        <v>68</v>
      </c>
      <c r="C25" s="1">
        <v>3447</v>
      </c>
      <c r="D25" s="2">
        <v>212</v>
      </c>
      <c r="E25" s="4">
        <v>85</v>
      </c>
      <c r="F25" s="3">
        <v>14</v>
      </c>
      <c r="G25" s="4">
        <v>5</v>
      </c>
      <c r="H25" s="1">
        <v>3357</v>
      </c>
      <c r="I25" s="4">
        <v>103</v>
      </c>
      <c r="J25" s="4">
        <v>698</v>
      </c>
      <c r="K25" s="4">
        <v>17</v>
      </c>
      <c r="L25" s="60">
        <v>43889</v>
      </c>
      <c r="M25" s="10">
        <f t="shared" si="0"/>
        <v>5.4540179866550624E-2</v>
      </c>
      <c r="N25" s="59">
        <f t="shared" si="2"/>
        <v>3.0682156687518617E-2</v>
      </c>
      <c r="O25" s="7">
        <f t="shared" si="1"/>
        <v>0.94444444444444442</v>
      </c>
      <c r="P25" s="7"/>
      <c r="Q25" s="7"/>
    </row>
    <row r="26" spans="2:17" ht="15" thickBot="1">
      <c r="B26" s="17" t="s">
        <v>54</v>
      </c>
      <c r="C26" s="1">
        <v>3107</v>
      </c>
      <c r="D26" s="2">
        <v>247</v>
      </c>
      <c r="E26" s="4">
        <v>104</v>
      </c>
      <c r="F26" s="3">
        <v>14</v>
      </c>
      <c r="G26" s="4">
        <v>894</v>
      </c>
      <c r="H26" s="1">
        <v>2109</v>
      </c>
      <c r="I26" s="4">
        <v>145</v>
      </c>
      <c r="J26" s="4">
        <v>536</v>
      </c>
      <c r="K26" s="4">
        <v>18</v>
      </c>
      <c r="L26" s="60">
        <v>43887</v>
      </c>
      <c r="M26" s="10">
        <f t="shared" si="0"/>
        <v>8.0141615706469257E-2</v>
      </c>
      <c r="N26" s="59">
        <f t="shared" si="2"/>
        <v>6.8752963489805599E-2</v>
      </c>
      <c r="O26" s="7">
        <f t="shared" si="1"/>
        <v>0.10420841683366733</v>
      </c>
      <c r="P26" s="7"/>
      <c r="Q26" s="7"/>
    </row>
    <row r="27" spans="2:17" ht="15" thickBot="1">
      <c r="B27" s="5" t="s">
        <v>72</v>
      </c>
      <c r="C27" s="1">
        <v>3031</v>
      </c>
      <c r="D27" s="2">
        <v>293</v>
      </c>
      <c r="E27" s="4">
        <v>16</v>
      </c>
      <c r="F27" s="3">
        <v>4</v>
      </c>
      <c r="G27" s="4">
        <v>234</v>
      </c>
      <c r="H27" s="1">
        <v>2781</v>
      </c>
      <c r="I27" s="4">
        <v>31</v>
      </c>
      <c r="J27" s="4">
        <v>159</v>
      </c>
      <c r="K27" s="4">
        <v>0.8</v>
      </c>
      <c r="L27" s="60">
        <v>43892</v>
      </c>
      <c r="M27" s="10">
        <f t="shared" si="0"/>
        <v>1.5506433520290333E-2</v>
      </c>
      <c r="N27" s="59">
        <f t="shared" si="2"/>
        <v>1.1147069399496584E-2</v>
      </c>
      <c r="O27" s="7">
        <f t="shared" si="1"/>
        <v>6.4000000000000001E-2</v>
      </c>
      <c r="P27" s="7"/>
      <c r="Q27" s="7"/>
    </row>
    <row r="28" spans="2:17" ht="15" thickBot="1">
      <c r="B28" s="17" t="s">
        <v>76</v>
      </c>
      <c r="C28" s="1">
        <v>2908</v>
      </c>
      <c r="D28" s="2">
        <v>142</v>
      </c>
      <c r="E28" s="4">
        <v>45</v>
      </c>
      <c r="F28" s="3">
        <v>2</v>
      </c>
      <c r="G28" s="4">
        <v>645</v>
      </c>
      <c r="H28" s="1">
        <v>2218</v>
      </c>
      <c r="I28" s="4">
        <v>102</v>
      </c>
      <c r="J28" s="4">
        <v>90</v>
      </c>
      <c r="K28" s="4">
        <v>1</v>
      </c>
      <c r="L28" s="60">
        <v>43854</v>
      </c>
      <c r="M28" s="10">
        <f t="shared" si="0"/>
        <v>5.0550206327372768E-2</v>
      </c>
      <c r="N28" s="59">
        <f t="shared" si="2"/>
        <v>4.5987376014427414E-2</v>
      </c>
      <c r="O28" s="7">
        <f t="shared" si="1"/>
        <v>6.5217391304347824E-2</v>
      </c>
      <c r="P28" s="7"/>
      <c r="Q28" s="7"/>
    </row>
    <row r="29" spans="2:17" ht="15" thickBot="1">
      <c r="B29" s="5" t="s">
        <v>24</v>
      </c>
      <c r="C29" s="1">
        <v>2777</v>
      </c>
      <c r="D29" s="2">
        <v>440</v>
      </c>
      <c r="E29" s="4">
        <v>24</v>
      </c>
      <c r="F29" s="3">
        <v>7</v>
      </c>
      <c r="G29" s="4">
        <v>190</v>
      </c>
      <c r="H29" s="1">
        <v>2563</v>
      </c>
      <c r="I29" s="4">
        <v>8</v>
      </c>
      <c r="J29" s="4">
        <v>19</v>
      </c>
      <c r="K29" s="4">
        <v>0.2</v>
      </c>
      <c r="L29" s="60">
        <v>43860</v>
      </c>
      <c r="M29" s="10">
        <f t="shared" si="0"/>
        <v>1.1523226503420959E-2</v>
      </c>
      <c r="N29" s="59">
        <f t="shared" si="2"/>
        <v>3.1213421771361686E-3</v>
      </c>
      <c r="O29" s="7">
        <f t="shared" si="1"/>
        <v>0.11214953271028037</v>
      </c>
      <c r="P29" s="7"/>
      <c r="Q29" s="7"/>
    </row>
    <row r="30" spans="2:17" ht="15" thickBot="1">
      <c r="B30" s="5" t="s">
        <v>115</v>
      </c>
      <c r="C30" s="1">
        <v>2758</v>
      </c>
      <c r="D30" s="2">
        <v>456</v>
      </c>
      <c r="E30" s="4">
        <v>98</v>
      </c>
      <c r="F30" s="3">
        <v>19</v>
      </c>
      <c r="G30" s="4">
        <v>58</v>
      </c>
      <c r="H30" s="1">
        <v>2602</v>
      </c>
      <c r="I30" s="4">
        <v>100</v>
      </c>
      <c r="J30" s="4">
        <v>156</v>
      </c>
      <c r="K30" s="4">
        <v>6</v>
      </c>
      <c r="L30" s="60">
        <v>43889</v>
      </c>
      <c r="M30" s="10">
        <f t="shared" si="0"/>
        <v>7.1791153009427122E-2</v>
      </c>
      <c r="N30" s="59">
        <f t="shared" si="2"/>
        <v>3.843197540353574E-2</v>
      </c>
      <c r="O30" s="7">
        <f t="shared" si="1"/>
        <v>0.62820512820512819</v>
      </c>
      <c r="P30" s="7"/>
      <c r="Q30" s="7"/>
    </row>
    <row r="31" spans="2:17" ht="15" thickBot="1">
      <c r="B31" s="17" t="s">
        <v>64</v>
      </c>
      <c r="C31" s="1">
        <v>2554</v>
      </c>
      <c r="D31" s="2">
        <v>243</v>
      </c>
      <c r="E31" s="4">
        <v>43</v>
      </c>
      <c r="F31" s="3">
        <v>10</v>
      </c>
      <c r="G31" s="4">
        <v>56</v>
      </c>
      <c r="H31" s="1">
        <v>2455</v>
      </c>
      <c r="I31" s="4">
        <v>50</v>
      </c>
      <c r="J31" s="4">
        <v>67</v>
      </c>
      <c r="K31" s="4">
        <v>1</v>
      </c>
      <c r="L31" s="60">
        <v>43893</v>
      </c>
      <c r="M31" s="10">
        <f t="shared" si="0"/>
        <v>3.6413469068128423E-2</v>
      </c>
      <c r="N31" s="59">
        <f t="shared" si="2"/>
        <v>2.0366598778004074E-2</v>
      </c>
      <c r="O31" s="7">
        <f t="shared" si="1"/>
        <v>0.43434343434343436</v>
      </c>
      <c r="P31" s="7"/>
      <c r="Q31" s="7"/>
    </row>
    <row r="32" spans="2:17" ht="15" thickBot="1">
      <c r="B32" s="5" t="s">
        <v>80</v>
      </c>
      <c r="C32" s="1">
        <v>2460</v>
      </c>
      <c r="D32" s="2">
        <v>215</v>
      </c>
      <c r="E32" s="4">
        <v>92</v>
      </c>
      <c r="F32" s="3">
        <v>10</v>
      </c>
      <c r="G32" s="4">
        <v>252</v>
      </c>
      <c r="H32" s="1">
        <v>2116</v>
      </c>
      <c r="I32" s="4">
        <v>57</v>
      </c>
      <c r="J32" s="4">
        <v>128</v>
      </c>
      <c r="K32" s="4">
        <v>5</v>
      </c>
      <c r="L32" s="60">
        <v>43886</v>
      </c>
      <c r="M32" s="10">
        <f t="shared" si="0"/>
        <v>6.0569105691056911E-2</v>
      </c>
      <c r="N32" s="59">
        <f t="shared" si="2"/>
        <v>2.6937618147448016E-2</v>
      </c>
      <c r="O32" s="7">
        <f t="shared" si="1"/>
        <v>0.26744186046511625</v>
      </c>
      <c r="P32" s="7"/>
      <c r="Q32" s="7"/>
    </row>
    <row r="33" spans="2:17" ht="15" thickBot="1">
      <c r="B33" s="5" t="s">
        <v>105</v>
      </c>
      <c r="C33" s="1">
        <v>2384</v>
      </c>
      <c r="D33" s="2">
        <v>206</v>
      </c>
      <c r="E33" s="4">
        <v>57</v>
      </c>
      <c r="F33" s="4"/>
      <c r="G33" s="4">
        <v>472</v>
      </c>
      <c r="H33" s="1">
        <v>1855</v>
      </c>
      <c r="I33" s="4">
        <v>69</v>
      </c>
      <c r="J33" s="4">
        <v>19</v>
      </c>
      <c r="K33" s="4">
        <v>0.5</v>
      </c>
      <c r="L33" s="60">
        <v>43844</v>
      </c>
      <c r="M33" s="10">
        <f t="shared" si="0"/>
        <v>5.2852348993288591E-2</v>
      </c>
      <c r="N33" s="59">
        <f t="shared" si="2"/>
        <v>3.7196765498652293E-2</v>
      </c>
      <c r="O33" s="7">
        <f t="shared" si="1"/>
        <v>0.10775047258979206</v>
      </c>
      <c r="P33" s="7"/>
      <c r="Q33" s="7"/>
    </row>
    <row r="34" spans="2:17" ht="15" thickBot="1">
      <c r="B34" s="5" t="s">
        <v>33</v>
      </c>
      <c r="C34" s="1">
        <v>2319</v>
      </c>
      <c r="D34" s="2">
        <v>141</v>
      </c>
      <c r="E34" s="4">
        <v>29</v>
      </c>
      <c r="F34" s="3">
        <v>6</v>
      </c>
      <c r="G34" s="4">
        <v>80</v>
      </c>
      <c r="H34" s="1">
        <v>2210</v>
      </c>
      <c r="I34" s="4">
        <v>31</v>
      </c>
      <c r="J34" s="1">
        <v>3705</v>
      </c>
      <c r="K34" s="4">
        <v>46</v>
      </c>
      <c r="L34" s="60">
        <v>43889</v>
      </c>
      <c r="M34" s="10">
        <f t="shared" si="0"/>
        <v>2.5873221216041398E-2</v>
      </c>
      <c r="N34" s="59">
        <f t="shared" si="2"/>
        <v>1.4027149321266969E-2</v>
      </c>
      <c r="O34" s="7">
        <f t="shared" si="1"/>
        <v>0.26605504587155965</v>
      </c>
      <c r="P34" s="7"/>
      <c r="Q34" s="7"/>
    </row>
    <row r="35" spans="2:17" ht="15" thickBot="1">
      <c r="B35" s="17" t="s">
        <v>126</v>
      </c>
      <c r="C35" s="1">
        <v>2311</v>
      </c>
      <c r="D35" s="2">
        <v>227</v>
      </c>
      <c r="E35" s="4">
        <v>96</v>
      </c>
      <c r="F35" s="3">
        <v>8</v>
      </c>
      <c r="G35" s="4">
        <v>50</v>
      </c>
      <c r="H35" s="1">
        <v>2165</v>
      </c>
      <c r="I35" s="4">
        <v>1</v>
      </c>
      <c r="J35" s="4">
        <v>21</v>
      </c>
      <c r="K35" s="4">
        <v>0.9</v>
      </c>
      <c r="L35" s="60">
        <v>43859</v>
      </c>
      <c r="M35" s="10">
        <f t="shared" si="0"/>
        <v>4.1973171787105149E-2</v>
      </c>
      <c r="N35" s="59">
        <f t="shared" si="2"/>
        <v>4.6189376443418013E-4</v>
      </c>
      <c r="O35" s="7">
        <f t="shared" si="1"/>
        <v>0.65753424657534243</v>
      </c>
      <c r="P35" s="7"/>
      <c r="Q35" s="7"/>
    </row>
    <row r="36" spans="2:17" ht="15" thickBot="1">
      <c r="B36" s="5" t="s">
        <v>120</v>
      </c>
      <c r="C36" s="1">
        <v>2118</v>
      </c>
      <c r="D36" s="2">
        <v>180</v>
      </c>
      <c r="E36" s="4">
        <v>27</v>
      </c>
      <c r="F36" s="3">
        <v>1</v>
      </c>
      <c r="G36" s="4">
        <v>94</v>
      </c>
      <c r="H36" s="1">
        <v>1997</v>
      </c>
      <c r="I36" s="4">
        <v>12</v>
      </c>
      <c r="J36" s="4">
        <v>10</v>
      </c>
      <c r="K36" s="4">
        <v>0.1</v>
      </c>
      <c r="L36" s="60">
        <v>43886</v>
      </c>
      <c r="M36" s="10">
        <f t="shared" si="0"/>
        <v>1.8413597733711047E-2</v>
      </c>
      <c r="N36" s="59">
        <f t="shared" si="2"/>
        <v>6.0090135202804209E-3</v>
      </c>
      <c r="O36" s="7">
        <f t="shared" si="1"/>
        <v>0.2231404958677686</v>
      </c>
      <c r="P36" s="7"/>
      <c r="Q36" s="7"/>
    </row>
    <row r="37" spans="2:17" ht="15" thickBot="1">
      <c r="B37" s="17" t="s">
        <v>113</v>
      </c>
      <c r="C37" s="1">
        <v>1998</v>
      </c>
      <c r="D37" s="2">
        <v>601</v>
      </c>
      <c r="E37" s="4">
        <v>58</v>
      </c>
      <c r="F37" s="3">
        <v>23</v>
      </c>
      <c r="G37" s="4">
        <v>148</v>
      </c>
      <c r="H37" s="1">
        <v>1792</v>
      </c>
      <c r="I37" s="4"/>
      <c r="J37" s="4">
        <v>1</v>
      </c>
      <c r="K37" s="4">
        <v>0.04</v>
      </c>
      <c r="L37" s="60">
        <v>43859</v>
      </c>
      <c r="M37" s="10">
        <f t="shared" si="0"/>
        <v>2.9029029029029031E-2</v>
      </c>
      <c r="N37" s="59">
        <f t="shared" si="2"/>
        <v>0</v>
      </c>
      <c r="O37" s="7">
        <f t="shared" si="1"/>
        <v>0.28155339805825241</v>
      </c>
      <c r="P37" s="7"/>
      <c r="Q37" s="7"/>
    </row>
    <row r="38" spans="2:17" ht="15" thickBot="1">
      <c r="B38" s="5" t="s">
        <v>109</v>
      </c>
      <c r="C38" s="1">
        <v>1771</v>
      </c>
      <c r="D38" s="2">
        <v>120</v>
      </c>
      <c r="E38" s="4">
        <v>12</v>
      </c>
      <c r="F38" s="3">
        <v>2</v>
      </c>
      <c r="G38" s="4">
        <v>505</v>
      </c>
      <c r="H38" s="1">
        <v>1254</v>
      </c>
      <c r="I38" s="4">
        <v>23</v>
      </c>
      <c r="J38" s="4">
        <v>25</v>
      </c>
      <c r="K38" s="4">
        <v>0.2</v>
      </c>
      <c r="L38" s="60">
        <v>43842</v>
      </c>
      <c r="M38" s="10">
        <f t="shared" si="0"/>
        <v>1.9762845849802372E-2</v>
      </c>
      <c r="N38" s="59">
        <f t="shared" si="2"/>
        <v>1.8341307814992026E-2</v>
      </c>
      <c r="O38" s="7">
        <f t="shared" si="1"/>
        <v>2.321083172147002E-2</v>
      </c>
      <c r="P38" s="7"/>
      <c r="Q38" s="7"/>
    </row>
    <row r="39" spans="2:17" ht="15" thickBot="1">
      <c r="B39" s="5" t="s">
        <v>148</v>
      </c>
      <c r="C39" s="1">
        <v>1720</v>
      </c>
      <c r="D39" s="2">
        <v>157</v>
      </c>
      <c r="E39" s="4">
        <v>16</v>
      </c>
      <c r="F39" s="3">
        <v>6</v>
      </c>
      <c r="G39" s="4">
        <v>264</v>
      </c>
      <c r="H39" s="1">
        <v>1440</v>
      </c>
      <c r="I39" s="4">
        <v>31</v>
      </c>
      <c r="J39" s="4">
        <v>49</v>
      </c>
      <c r="K39" s="4">
        <v>0.5</v>
      </c>
      <c r="L39" s="60">
        <v>43891</v>
      </c>
      <c r="M39" s="10">
        <f t="shared" si="0"/>
        <v>2.7325581395348839E-2</v>
      </c>
      <c r="N39" s="59">
        <f t="shared" si="2"/>
        <v>2.1527777777777778E-2</v>
      </c>
      <c r="O39" s="7">
        <f t="shared" si="1"/>
        <v>5.7142857142857141E-2</v>
      </c>
      <c r="P39" s="7"/>
      <c r="Q39" s="7"/>
    </row>
    <row r="40" spans="2:17" ht="15" thickBot="1">
      <c r="B40" s="17" t="s">
        <v>146</v>
      </c>
      <c r="C40" s="1">
        <v>1677</v>
      </c>
      <c r="D40" s="2">
        <v>149</v>
      </c>
      <c r="E40" s="4">
        <v>157</v>
      </c>
      <c r="F40" s="3">
        <v>21</v>
      </c>
      <c r="G40" s="4">
        <v>103</v>
      </c>
      <c r="H40" s="1">
        <v>1417</v>
      </c>
      <c r="I40" s="4"/>
      <c r="J40" s="4">
        <v>6</v>
      </c>
      <c r="K40" s="4">
        <v>0.6</v>
      </c>
      <c r="L40" s="60">
        <v>43891</v>
      </c>
      <c r="M40" s="10">
        <f t="shared" si="0"/>
        <v>9.3619558735837799E-2</v>
      </c>
      <c r="N40" s="59">
        <f t="shared" si="2"/>
        <v>0</v>
      </c>
      <c r="O40" s="7">
        <f t="shared" si="1"/>
        <v>0.60384615384615381</v>
      </c>
      <c r="P40" s="7"/>
      <c r="Q40" s="7"/>
    </row>
    <row r="41" spans="2:17" ht="15" thickBot="1">
      <c r="B41" s="5" t="s">
        <v>55</v>
      </c>
      <c r="C41" s="1">
        <v>1446</v>
      </c>
      <c r="D41" s="2">
        <v>28</v>
      </c>
      <c r="E41" s="4">
        <v>17</v>
      </c>
      <c r="F41" s="4"/>
      <c r="G41" s="4">
        <v>10</v>
      </c>
      <c r="H41" s="1">
        <v>1419</v>
      </c>
      <c r="I41" s="4">
        <v>62</v>
      </c>
      <c r="J41" s="4">
        <v>261</v>
      </c>
      <c r="K41" s="4">
        <v>3</v>
      </c>
      <c r="L41" s="60">
        <v>43858</v>
      </c>
      <c r="M41" s="10">
        <f t="shared" si="0"/>
        <v>5.4633471645919779E-2</v>
      </c>
      <c r="N41" s="59">
        <f t="shared" si="2"/>
        <v>4.3692741367159969E-2</v>
      </c>
      <c r="O41" s="7">
        <f t="shared" si="1"/>
        <v>0.62962962962962965</v>
      </c>
      <c r="P41" s="7"/>
      <c r="Q41" s="7"/>
    </row>
    <row r="42" spans="2:17" ht="15" thickBot="1">
      <c r="B42" s="17" t="s">
        <v>69</v>
      </c>
      <c r="C42" s="1">
        <v>1415</v>
      </c>
      <c r="D42" s="2">
        <v>101</v>
      </c>
      <c r="E42" s="4">
        <v>51</v>
      </c>
      <c r="F42" s="3">
        <v>2</v>
      </c>
      <c r="G42" s="4">
        <v>52</v>
      </c>
      <c r="H42" s="1">
        <v>1312</v>
      </c>
      <c r="I42" s="4">
        <v>90</v>
      </c>
      <c r="J42" s="4">
        <v>136</v>
      </c>
      <c r="K42" s="4">
        <v>5</v>
      </c>
      <c r="L42" s="60">
        <v>43886</v>
      </c>
      <c r="M42" s="10">
        <f t="shared" si="0"/>
        <v>9.9646643109540634E-2</v>
      </c>
      <c r="N42" s="59">
        <f t="shared" si="2"/>
        <v>6.8597560975609762E-2</v>
      </c>
      <c r="O42" s="7">
        <f t="shared" si="1"/>
        <v>0.49514563106796117</v>
      </c>
      <c r="P42" s="7"/>
      <c r="Q42" s="7"/>
    </row>
    <row r="43" spans="2:17" ht="15" thickBot="1">
      <c r="B43" s="5" t="s">
        <v>70</v>
      </c>
      <c r="C43" s="1">
        <v>1380</v>
      </c>
      <c r="D43" s="2">
        <v>27</v>
      </c>
      <c r="E43" s="4">
        <v>5</v>
      </c>
      <c r="F43" s="4"/>
      <c r="G43" s="4">
        <v>50</v>
      </c>
      <c r="H43" s="1">
        <v>1325</v>
      </c>
      <c r="I43" s="4">
        <v>7</v>
      </c>
      <c r="J43" s="4">
        <v>23</v>
      </c>
      <c r="K43" s="4">
        <v>0.08</v>
      </c>
      <c r="L43" s="60">
        <v>43894</v>
      </c>
      <c r="M43" s="10">
        <f t="shared" si="0"/>
        <v>8.6956521739130436E-3</v>
      </c>
      <c r="N43" s="59">
        <f t="shared" si="2"/>
        <v>5.2830188679245287E-3</v>
      </c>
      <c r="O43" s="7">
        <f t="shared" si="1"/>
        <v>9.0909090909090912E-2</v>
      </c>
      <c r="P43" s="7"/>
      <c r="Q43" s="7"/>
    </row>
    <row r="44" spans="2:17" ht="15" thickBot="1">
      <c r="B44" s="5" t="s">
        <v>106</v>
      </c>
      <c r="C44" s="1">
        <v>1323</v>
      </c>
      <c r="D44" s="2">
        <v>258</v>
      </c>
      <c r="E44" s="4">
        <v>38</v>
      </c>
      <c r="F44" s="3">
        <v>8</v>
      </c>
      <c r="G44" s="4">
        <v>394</v>
      </c>
      <c r="H44" s="4">
        <v>891</v>
      </c>
      <c r="I44" s="4">
        <v>49</v>
      </c>
      <c r="J44" s="4">
        <v>40</v>
      </c>
      <c r="K44" s="4">
        <v>1</v>
      </c>
      <c r="L44" s="60">
        <v>43895</v>
      </c>
      <c r="M44" s="10">
        <f t="shared" si="0"/>
        <v>6.5759637188208611E-2</v>
      </c>
      <c r="N44" s="59">
        <f t="shared" si="2"/>
        <v>5.4994388327721661E-2</v>
      </c>
      <c r="O44" s="7">
        <f t="shared" si="1"/>
        <v>8.7962962962962965E-2</v>
      </c>
      <c r="P44" s="7"/>
      <c r="Q44" s="7"/>
    </row>
    <row r="45" spans="2:17" ht="15" thickBot="1">
      <c r="B45" s="5" t="s">
        <v>91</v>
      </c>
      <c r="C45" s="1">
        <v>1317</v>
      </c>
      <c r="D45" s="2">
        <v>136</v>
      </c>
      <c r="E45" s="4">
        <v>32</v>
      </c>
      <c r="F45" s="3">
        <v>2</v>
      </c>
      <c r="G45" s="4">
        <v>9</v>
      </c>
      <c r="H45" s="1">
        <v>1276</v>
      </c>
      <c r="I45" s="4">
        <v>50</v>
      </c>
      <c r="J45" s="4">
        <v>305</v>
      </c>
      <c r="K45" s="4">
        <v>7</v>
      </c>
      <c r="L45" s="60">
        <v>43899</v>
      </c>
      <c r="M45" s="10">
        <f t="shared" si="0"/>
        <v>6.2262718299164771E-2</v>
      </c>
      <c r="N45" s="59">
        <f t="shared" si="2"/>
        <v>3.918495297805643E-2</v>
      </c>
      <c r="O45" s="7">
        <f t="shared" si="1"/>
        <v>0.78048780487804881</v>
      </c>
      <c r="P45" s="7"/>
      <c r="Q45" s="7"/>
    </row>
    <row r="46" spans="2:17" ht="21.6" thickBot="1">
      <c r="B46" s="5" t="s">
        <v>124</v>
      </c>
      <c r="C46" s="1">
        <v>1284</v>
      </c>
      <c r="D46" s="2">
        <v>175</v>
      </c>
      <c r="E46" s="4">
        <v>57</v>
      </c>
      <c r="F46" s="3">
        <v>6</v>
      </c>
      <c r="G46" s="4">
        <v>9</v>
      </c>
      <c r="H46" s="1">
        <v>1218</v>
      </c>
      <c r="I46" s="4"/>
      <c r="J46" s="4">
        <v>118</v>
      </c>
      <c r="K46" s="4">
        <v>5</v>
      </c>
      <c r="L46" s="60">
        <v>43890</v>
      </c>
      <c r="M46" s="10">
        <f t="shared" si="0"/>
        <v>4.4392523364485979E-2</v>
      </c>
      <c r="N46" s="59">
        <f t="shared" si="2"/>
        <v>0</v>
      </c>
      <c r="O46" s="7">
        <f t="shared" si="1"/>
        <v>0.86363636363636365</v>
      </c>
      <c r="P46" s="7"/>
      <c r="Q46" s="7"/>
    </row>
    <row r="47" spans="2:17" ht="15" thickBot="1">
      <c r="B47" s="5" t="s">
        <v>20</v>
      </c>
      <c r="C47" s="1">
        <v>1220</v>
      </c>
      <c r="D47" s="2">
        <v>85</v>
      </c>
      <c r="E47" s="4">
        <v>2</v>
      </c>
      <c r="F47" s="4"/>
      <c r="G47" s="4">
        <v>236</v>
      </c>
      <c r="H47" s="4">
        <v>982</v>
      </c>
      <c r="I47" s="4">
        <v>12</v>
      </c>
      <c r="J47" s="1">
        <v>3575</v>
      </c>
      <c r="K47" s="4">
        <v>6</v>
      </c>
      <c r="L47" s="60">
        <v>43888</v>
      </c>
      <c r="M47" s="10">
        <f t="shared" si="0"/>
        <v>1.1475409836065573E-2</v>
      </c>
      <c r="N47" s="59">
        <f t="shared" si="2"/>
        <v>1.2219959266802444E-2</v>
      </c>
      <c r="O47" s="7">
        <f t="shared" si="1"/>
        <v>8.4033613445378148E-3</v>
      </c>
      <c r="P47" s="7"/>
      <c r="Q47" s="7"/>
    </row>
    <row r="48" spans="2:17" ht="15" thickBot="1">
      <c r="B48" s="5" t="s">
        <v>129</v>
      </c>
      <c r="C48" s="1">
        <v>1215</v>
      </c>
      <c r="D48" s="2">
        <v>121</v>
      </c>
      <c r="E48" s="4">
        <v>29</v>
      </c>
      <c r="F48" s="3">
        <v>1</v>
      </c>
      <c r="G48" s="4">
        <v>35</v>
      </c>
      <c r="H48" s="1">
        <v>1151</v>
      </c>
      <c r="I48" s="4">
        <v>1</v>
      </c>
      <c r="J48" s="4">
        <v>9</v>
      </c>
      <c r="K48" s="4">
        <v>0.2</v>
      </c>
      <c r="L48" s="60">
        <v>43888</v>
      </c>
      <c r="M48" s="10">
        <f t="shared" si="0"/>
        <v>2.4691358024691357E-2</v>
      </c>
      <c r="N48" s="59">
        <f t="shared" si="2"/>
        <v>8.6880973066898344E-4</v>
      </c>
      <c r="O48" s="7">
        <f t="shared" si="1"/>
        <v>0.453125</v>
      </c>
      <c r="P48" s="7"/>
      <c r="Q48" s="7"/>
    </row>
    <row r="49" spans="2:17" ht="15" thickBot="1">
      <c r="B49" s="5" t="s">
        <v>127</v>
      </c>
      <c r="C49" s="1">
        <v>1133</v>
      </c>
      <c r="D49" s="2">
        <v>79</v>
      </c>
      <c r="E49" s="4">
        <v>32</v>
      </c>
      <c r="F49" s="3">
        <v>5</v>
      </c>
      <c r="G49" s="4">
        <v>248</v>
      </c>
      <c r="H49" s="4">
        <v>853</v>
      </c>
      <c r="I49" s="4"/>
      <c r="J49" s="4">
        <v>25</v>
      </c>
      <c r="K49" s="4">
        <v>0.7</v>
      </c>
      <c r="L49" s="60">
        <v>43892</v>
      </c>
      <c r="M49" s="10">
        <f t="shared" si="0"/>
        <v>2.8243601059135041E-2</v>
      </c>
      <c r="N49" s="59">
        <f t="shared" si="2"/>
        <v>0</v>
      </c>
      <c r="O49" s="7">
        <f t="shared" si="1"/>
        <v>0.11428571428571428</v>
      </c>
      <c r="P49" s="7"/>
      <c r="Q49" s="7"/>
    </row>
    <row r="50" spans="2:17" ht="15" thickBot="1">
      <c r="B50" s="5" t="s">
        <v>98</v>
      </c>
      <c r="C50" s="1">
        <v>1065</v>
      </c>
      <c r="D50" s="2">
        <v>159</v>
      </c>
      <c r="E50" s="4">
        <v>17</v>
      </c>
      <c r="F50" s="3">
        <v>1</v>
      </c>
      <c r="G50" s="4">
        <v>39</v>
      </c>
      <c r="H50" s="1">
        <v>1009</v>
      </c>
      <c r="I50" s="4">
        <v>47</v>
      </c>
      <c r="J50" s="4">
        <v>21</v>
      </c>
      <c r="K50" s="4">
        <v>0.3</v>
      </c>
      <c r="L50" s="60">
        <v>43895</v>
      </c>
      <c r="M50" s="10">
        <f t="shared" si="0"/>
        <v>6.0093896713615022E-2</v>
      </c>
      <c r="N50" s="59">
        <f t="shared" si="2"/>
        <v>4.6580773042616451E-2</v>
      </c>
      <c r="O50" s="7">
        <f t="shared" si="1"/>
        <v>0.30357142857142855</v>
      </c>
      <c r="P50" s="7"/>
      <c r="Q50" s="7"/>
    </row>
    <row r="51" spans="2:17" ht="15" thickBot="1">
      <c r="B51" s="5" t="s">
        <v>111</v>
      </c>
      <c r="C51" s="1">
        <v>1060</v>
      </c>
      <c r="D51" s="2">
        <v>160</v>
      </c>
      <c r="E51" s="4">
        <v>28</v>
      </c>
      <c r="F51" s="3">
        <v>5</v>
      </c>
      <c r="G51" s="4">
        <v>42</v>
      </c>
      <c r="H51" s="4">
        <v>990</v>
      </c>
      <c r="I51" s="4">
        <v>62</v>
      </c>
      <c r="J51" s="4">
        <v>121</v>
      </c>
      <c r="K51" s="4">
        <v>3</v>
      </c>
      <c r="L51" s="60">
        <v>43895</v>
      </c>
      <c r="M51" s="10">
        <f t="shared" si="0"/>
        <v>8.4905660377358486E-2</v>
      </c>
      <c r="N51" s="59">
        <f t="shared" si="2"/>
        <v>6.2626262626262627E-2</v>
      </c>
      <c r="O51" s="7">
        <f t="shared" si="1"/>
        <v>0.4</v>
      </c>
      <c r="P51" s="7"/>
      <c r="Q51" s="7"/>
    </row>
    <row r="52" spans="2:17" ht="15" thickBot="1">
      <c r="B52" s="5" t="s">
        <v>41</v>
      </c>
      <c r="C52" s="1">
        <v>1000</v>
      </c>
      <c r="D52" s="2">
        <v>74</v>
      </c>
      <c r="E52" s="4">
        <v>3</v>
      </c>
      <c r="F52" s="4"/>
      <c r="G52" s="4">
        <v>245</v>
      </c>
      <c r="H52" s="4">
        <v>752</v>
      </c>
      <c r="I52" s="4">
        <v>24</v>
      </c>
      <c r="J52" s="4">
        <v>171</v>
      </c>
      <c r="K52" s="4">
        <v>0.5</v>
      </c>
      <c r="L52" s="60">
        <v>43852</v>
      </c>
      <c r="M52" s="10">
        <f t="shared" si="0"/>
        <v>2.7E-2</v>
      </c>
      <c r="N52" s="59">
        <f t="shared" si="2"/>
        <v>3.1914893617021274E-2</v>
      </c>
      <c r="O52" s="7">
        <f t="shared" si="1"/>
        <v>1.2096774193548387E-2</v>
      </c>
      <c r="P52" s="7"/>
      <c r="Q52" s="7"/>
    </row>
    <row r="53" spans="2:17" ht="15" thickBot="1">
      <c r="B53" s="5" t="s">
        <v>75</v>
      </c>
      <c r="C53" s="4">
        <v>963</v>
      </c>
      <c r="D53" s="2">
        <v>96</v>
      </c>
      <c r="E53" s="4">
        <v>6</v>
      </c>
      <c r="F53" s="4"/>
      <c r="G53" s="4">
        <v>73</v>
      </c>
      <c r="H53" s="4">
        <v>884</v>
      </c>
      <c r="I53" s="4">
        <v>34</v>
      </c>
      <c r="J53" s="4">
        <v>235</v>
      </c>
      <c r="K53" s="4">
        <v>1</v>
      </c>
      <c r="L53" s="60">
        <v>43885</v>
      </c>
      <c r="M53" s="10">
        <f t="shared" si="0"/>
        <v>4.1536863966770511E-2</v>
      </c>
      <c r="N53" s="59">
        <f t="shared" si="2"/>
        <v>3.8461538461538464E-2</v>
      </c>
      <c r="O53" s="7">
        <f t="shared" si="1"/>
        <v>7.5949367088607597E-2</v>
      </c>
      <c r="P53" s="7"/>
      <c r="Q53" s="7"/>
    </row>
    <row r="54" spans="2:17" ht="15" thickBot="1">
      <c r="B54" s="17" t="s">
        <v>143</v>
      </c>
      <c r="C54" s="4">
        <v>847</v>
      </c>
      <c r="D54" s="2">
        <v>131</v>
      </c>
      <c r="E54" s="4">
        <v>58</v>
      </c>
      <c r="F54" s="3">
        <v>14</v>
      </c>
      <c r="G54" s="4">
        <v>61</v>
      </c>
      <c r="H54" s="4">
        <v>728</v>
      </c>
      <c r="I54" s="4"/>
      <c r="J54" s="4">
        <v>19</v>
      </c>
      <c r="K54" s="4">
        <v>1</v>
      </c>
      <c r="L54" s="60">
        <v>43885</v>
      </c>
      <c r="M54" s="10">
        <f t="shared" si="0"/>
        <v>6.8476977567886663E-2</v>
      </c>
      <c r="N54" s="59">
        <f t="shared" si="2"/>
        <v>0</v>
      </c>
      <c r="O54" s="7">
        <f t="shared" si="1"/>
        <v>0.48739495798319327</v>
      </c>
      <c r="P54" s="7"/>
      <c r="Q54" s="7"/>
    </row>
    <row r="55" spans="2:17" ht="15" thickBot="1">
      <c r="B55" s="5" t="s">
        <v>30</v>
      </c>
      <c r="C55" s="4">
        <v>841</v>
      </c>
      <c r="D55" s="2">
        <v>39</v>
      </c>
      <c r="E55" s="4">
        <v>15</v>
      </c>
      <c r="F55" s="4"/>
      <c r="G55" s="4">
        <v>10</v>
      </c>
      <c r="H55" s="4">
        <v>816</v>
      </c>
      <c r="I55" s="4">
        <v>31</v>
      </c>
      <c r="J55" s="4">
        <v>405</v>
      </c>
      <c r="K55" s="4">
        <v>7</v>
      </c>
      <c r="L55" s="60">
        <v>43893</v>
      </c>
      <c r="M55" s="10">
        <f t="shared" si="0"/>
        <v>5.4696789536266346E-2</v>
      </c>
      <c r="N55" s="59">
        <f t="shared" si="2"/>
        <v>3.7990196078431369E-2</v>
      </c>
      <c r="O55" s="7">
        <f t="shared" si="1"/>
        <v>0.6</v>
      </c>
      <c r="P55" s="7"/>
      <c r="Q55" s="7"/>
    </row>
    <row r="56" spans="2:17" ht="15" thickBot="1">
      <c r="B56" s="5" t="s">
        <v>35</v>
      </c>
      <c r="C56" s="4">
        <v>835</v>
      </c>
      <c r="D56" s="2">
        <v>54</v>
      </c>
      <c r="E56" s="4">
        <v>2</v>
      </c>
      <c r="F56" s="4"/>
      <c r="G56" s="4">
        <v>71</v>
      </c>
      <c r="H56" s="4">
        <v>762</v>
      </c>
      <c r="I56" s="4">
        <v>37</v>
      </c>
      <c r="J56" s="4">
        <v>290</v>
      </c>
      <c r="K56" s="4">
        <v>0.7</v>
      </c>
      <c r="L56" s="60">
        <v>43889</v>
      </c>
      <c r="M56" s="10">
        <f t="shared" si="0"/>
        <v>4.6706586826347304E-2</v>
      </c>
      <c r="N56" s="59">
        <f t="shared" si="2"/>
        <v>4.8556430446194225E-2</v>
      </c>
      <c r="O56" s="7">
        <f t="shared" si="1"/>
        <v>2.7397260273972601E-2</v>
      </c>
      <c r="P56" s="7"/>
      <c r="Q56" s="7"/>
    </row>
    <row r="57" spans="2:17" ht="15" thickBot="1">
      <c r="B57" s="5" t="s">
        <v>16</v>
      </c>
      <c r="C57" s="4">
        <v>814</v>
      </c>
      <c r="D57" s="2">
        <v>150</v>
      </c>
      <c r="E57" s="4">
        <v>8</v>
      </c>
      <c r="F57" s="3">
        <v>2</v>
      </c>
      <c r="G57" s="4">
        <v>61</v>
      </c>
      <c r="H57" s="4">
        <v>745</v>
      </c>
      <c r="I57" s="4">
        <v>2</v>
      </c>
      <c r="J57" s="4">
        <v>82</v>
      </c>
      <c r="K57" s="4">
        <v>0.8</v>
      </c>
      <c r="L57" s="60">
        <v>43858</v>
      </c>
      <c r="M57" s="10">
        <f t="shared" si="0"/>
        <v>1.2285012285012284E-2</v>
      </c>
      <c r="N57" s="59">
        <f t="shared" si="2"/>
        <v>2.6845637583892616E-3</v>
      </c>
      <c r="O57" s="7">
        <f t="shared" si="1"/>
        <v>0.11594202898550725</v>
      </c>
      <c r="P57" s="7"/>
      <c r="Q57" s="7"/>
    </row>
    <row r="58" spans="2:17" ht="15" thickBot="1">
      <c r="B58" s="5" t="s">
        <v>137</v>
      </c>
      <c r="C58" s="4">
        <v>794</v>
      </c>
      <c r="D58" s="2">
        <v>149</v>
      </c>
      <c r="E58" s="4">
        <v>20</v>
      </c>
      <c r="F58" s="3">
        <v>3</v>
      </c>
      <c r="G58" s="4">
        <v>13</v>
      </c>
      <c r="H58" s="4">
        <v>761</v>
      </c>
      <c r="I58" s="4"/>
      <c r="J58" s="4">
        <v>18</v>
      </c>
      <c r="K58" s="4">
        <v>0.5</v>
      </c>
      <c r="L58" s="60">
        <v>43892</v>
      </c>
      <c r="M58" s="10">
        <f t="shared" si="0"/>
        <v>2.5188916876574308E-2</v>
      </c>
      <c r="N58" s="59">
        <f t="shared" si="2"/>
        <v>0</v>
      </c>
      <c r="O58" s="7">
        <f t="shared" si="1"/>
        <v>0.60606060606060608</v>
      </c>
      <c r="P58" s="7"/>
      <c r="Q58" s="7"/>
    </row>
    <row r="59" spans="2:17" ht="15" thickBot="1">
      <c r="B59" s="5" t="s">
        <v>104</v>
      </c>
      <c r="C59" s="4">
        <v>779</v>
      </c>
      <c r="D59" s="2">
        <v>69</v>
      </c>
      <c r="E59" s="4">
        <v>52</v>
      </c>
      <c r="F59" s="3">
        <v>6</v>
      </c>
      <c r="G59" s="4">
        <v>179</v>
      </c>
      <c r="H59" s="4">
        <v>548</v>
      </c>
      <c r="I59" s="4"/>
      <c r="J59" s="4">
        <v>8</v>
      </c>
      <c r="K59" s="4">
        <v>0.5</v>
      </c>
      <c r="L59" s="60">
        <v>43874</v>
      </c>
      <c r="M59" s="10">
        <f t="shared" si="0"/>
        <v>6.6752246469833118E-2</v>
      </c>
      <c r="N59" s="59">
        <f t="shared" si="2"/>
        <v>0</v>
      </c>
      <c r="O59" s="7">
        <f t="shared" si="1"/>
        <v>0.22510822510822512</v>
      </c>
      <c r="P59" s="7"/>
      <c r="Q59" s="7"/>
    </row>
    <row r="60" spans="2:17" ht="15" thickBot="1">
      <c r="B60" s="5" t="s">
        <v>34</v>
      </c>
      <c r="C60" s="4">
        <v>779</v>
      </c>
      <c r="D60" s="2">
        <v>34</v>
      </c>
      <c r="E60" s="4">
        <v>5</v>
      </c>
      <c r="F60" s="3">
        <v>1</v>
      </c>
      <c r="G60" s="4">
        <v>33</v>
      </c>
      <c r="H60" s="4">
        <v>741</v>
      </c>
      <c r="I60" s="4">
        <v>15</v>
      </c>
      <c r="J60" s="4">
        <v>587</v>
      </c>
      <c r="K60" s="4">
        <v>4</v>
      </c>
      <c r="L60" s="60">
        <v>43887</v>
      </c>
      <c r="M60" s="10">
        <f t="shared" si="0"/>
        <v>2.5673940949935817E-2</v>
      </c>
      <c r="N60" s="59">
        <f t="shared" si="2"/>
        <v>2.0242914979757085E-2</v>
      </c>
      <c r="O60" s="7">
        <f t="shared" si="1"/>
        <v>0.13157894736842105</v>
      </c>
      <c r="P60" s="7"/>
      <c r="Q60" s="7"/>
    </row>
    <row r="61" spans="2:17" ht="15" thickBot="1">
      <c r="B61" s="17" t="s">
        <v>19</v>
      </c>
      <c r="C61" s="4">
        <v>766</v>
      </c>
      <c r="D61" s="2">
        <v>51</v>
      </c>
      <c r="E61" s="4">
        <v>4</v>
      </c>
      <c r="F61" s="4"/>
      <c r="G61" s="4">
        <v>147</v>
      </c>
      <c r="H61" s="4">
        <v>615</v>
      </c>
      <c r="I61" s="4">
        <v>5</v>
      </c>
      <c r="J61" s="4">
        <v>102</v>
      </c>
      <c r="K61" s="4">
        <v>0.5</v>
      </c>
      <c r="L61" s="60">
        <v>43852</v>
      </c>
      <c r="M61" s="10">
        <f t="shared" si="0"/>
        <v>1.1749347258485639E-2</v>
      </c>
      <c r="N61" s="59">
        <f t="shared" si="2"/>
        <v>8.130081300813009E-3</v>
      </c>
      <c r="O61" s="7">
        <f t="shared" si="1"/>
        <v>2.6490066225165563E-2</v>
      </c>
      <c r="P61" s="7"/>
      <c r="Q61" s="7"/>
    </row>
    <row r="62" spans="2:17" ht="15" thickBot="1">
      <c r="B62" s="17" t="s">
        <v>149</v>
      </c>
      <c r="C62" s="4">
        <v>728</v>
      </c>
      <c r="D62" s="2">
        <v>34</v>
      </c>
      <c r="E62" s="4">
        <v>52</v>
      </c>
      <c r="F62" s="3">
        <v>2</v>
      </c>
      <c r="G62" s="4">
        <v>182</v>
      </c>
      <c r="H62" s="4">
        <v>494</v>
      </c>
      <c r="I62" s="4"/>
      <c r="J62" s="4">
        <v>18</v>
      </c>
      <c r="K62" s="4">
        <v>1</v>
      </c>
      <c r="L62" s="60">
        <v>43882</v>
      </c>
      <c r="M62" s="10">
        <f t="shared" si="0"/>
        <v>7.1428571428571425E-2</v>
      </c>
      <c r="N62" s="59">
        <f t="shared" si="2"/>
        <v>0</v>
      </c>
      <c r="O62" s="7">
        <f t="shared" si="1"/>
        <v>0.22222222222222221</v>
      </c>
      <c r="P62" s="7"/>
      <c r="Q62" s="7"/>
    </row>
    <row r="63" spans="2:17" ht="15" thickBot="1">
      <c r="B63" s="19" t="s">
        <v>151</v>
      </c>
      <c r="C63" s="4">
        <v>712</v>
      </c>
      <c r="D63" s="4"/>
      <c r="E63" s="4">
        <v>11</v>
      </c>
      <c r="F63" s="4"/>
      <c r="G63" s="4">
        <v>603</v>
      </c>
      <c r="H63" s="4">
        <v>98</v>
      </c>
      <c r="I63" s="4">
        <v>15</v>
      </c>
      <c r="J63" s="4"/>
      <c r="K63" s="4"/>
      <c r="L63" s="60">
        <v>43865</v>
      </c>
      <c r="M63" s="10">
        <f t="shared" si="0"/>
        <v>3.6516853932584269E-2</v>
      </c>
      <c r="N63" s="59">
        <f t="shared" si="2"/>
        <v>0.15306122448979592</v>
      </c>
      <c r="O63" s="7">
        <f t="shared" si="1"/>
        <v>1.7915309446254073E-2</v>
      </c>
      <c r="P63" s="7"/>
      <c r="Q63" s="7"/>
    </row>
    <row r="64" spans="2:17" ht="15" thickBot="1">
      <c r="B64" s="5" t="s">
        <v>38</v>
      </c>
      <c r="C64" s="4">
        <v>708</v>
      </c>
      <c r="D64" s="2">
        <v>61</v>
      </c>
      <c r="E64" s="4">
        <v>1</v>
      </c>
      <c r="F64" s="4"/>
      <c r="G64" s="4">
        <v>83</v>
      </c>
      <c r="H64" s="4">
        <v>624</v>
      </c>
      <c r="I64" s="4">
        <v>2</v>
      </c>
      <c r="J64" s="4">
        <v>147</v>
      </c>
      <c r="K64" s="4">
        <v>0.2</v>
      </c>
      <c r="L64" s="60">
        <v>43888</v>
      </c>
      <c r="M64" s="10">
        <f t="shared" si="0"/>
        <v>4.2372881355932203E-3</v>
      </c>
      <c r="N64" s="59">
        <f t="shared" si="2"/>
        <v>3.205128205128205E-3</v>
      </c>
      <c r="O64" s="7">
        <f t="shared" si="1"/>
        <v>1.1904761904761904E-2</v>
      </c>
      <c r="P64" s="7"/>
      <c r="Q64" s="7"/>
    </row>
    <row r="65" spans="2:17" ht="15" thickBot="1">
      <c r="B65" s="5" t="s">
        <v>134</v>
      </c>
      <c r="C65" s="4">
        <v>654</v>
      </c>
      <c r="D65" s="2">
        <v>37</v>
      </c>
      <c r="E65" s="4">
        <v>39</v>
      </c>
      <c r="F65" s="3">
        <v>3</v>
      </c>
      <c r="G65" s="4">
        <v>29</v>
      </c>
      <c r="H65" s="4">
        <v>586</v>
      </c>
      <c r="I65" s="4">
        <v>1</v>
      </c>
      <c r="J65" s="4">
        <v>18</v>
      </c>
      <c r="K65" s="4">
        <v>1</v>
      </c>
      <c r="L65" s="60">
        <v>43891</v>
      </c>
      <c r="M65" s="10">
        <f t="shared" si="0"/>
        <v>6.1162079510703363E-2</v>
      </c>
      <c r="N65" s="59">
        <f t="shared" si="2"/>
        <v>1.7064846416382253E-3</v>
      </c>
      <c r="O65" s="7">
        <f t="shared" si="1"/>
        <v>0.57352941176470584</v>
      </c>
      <c r="P65" s="7"/>
      <c r="Q65" s="7"/>
    </row>
    <row r="66" spans="2:17" ht="15" thickBot="1">
      <c r="B66" s="5" t="s">
        <v>39</v>
      </c>
      <c r="C66" s="4">
        <v>581</v>
      </c>
      <c r="D66" s="2">
        <v>44</v>
      </c>
      <c r="E66" s="4">
        <v>8</v>
      </c>
      <c r="F66" s="4"/>
      <c r="G66" s="4">
        <v>7</v>
      </c>
      <c r="H66" s="4">
        <v>566</v>
      </c>
      <c r="I66" s="4">
        <v>11</v>
      </c>
      <c r="J66" s="4">
        <v>213</v>
      </c>
      <c r="K66" s="4">
        <v>3</v>
      </c>
      <c r="L66" s="60">
        <v>43888</v>
      </c>
      <c r="M66" s="10">
        <f t="shared" si="0"/>
        <v>3.2702237521514632E-2</v>
      </c>
      <c r="N66" s="59">
        <f t="shared" si="2"/>
        <v>1.9434628975265017E-2</v>
      </c>
      <c r="O66" s="7">
        <f t="shared" si="1"/>
        <v>0.53333333333333333</v>
      </c>
      <c r="P66" s="7"/>
      <c r="Q66" s="7"/>
    </row>
    <row r="67" spans="2:17" ht="15" thickBot="1">
      <c r="B67" s="5" t="s">
        <v>93</v>
      </c>
      <c r="C67" s="4">
        <v>571</v>
      </c>
      <c r="D67" s="2">
        <v>39</v>
      </c>
      <c r="E67" s="4">
        <v>4</v>
      </c>
      <c r="F67" s="3">
        <v>1</v>
      </c>
      <c r="G67" s="4">
        <v>31</v>
      </c>
      <c r="H67" s="4">
        <v>536</v>
      </c>
      <c r="I67" s="4">
        <v>30</v>
      </c>
      <c r="J67" s="4">
        <v>193</v>
      </c>
      <c r="K67" s="4">
        <v>1</v>
      </c>
      <c r="L67" s="60">
        <v>43890</v>
      </c>
      <c r="M67" s="10">
        <f t="shared" si="0"/>
        <v>5.9544658493870403E-2</v>
      </c>
      <c r="N67" s="59">
        <f t="shared" si="2"/>
        <v>5.5970149253731345E-2</v>
      </c>
      <c r="O67" s="7">
        <f t="shared" si="1"/>
        <v>0.11428571428571428</v>
      </c>
      <c r="P67" s="7"/>
      <c r="Q67" s="7"/>
    </row>
    <row r="68" spans="2:17" ht="15" thickBot="1">
      <c r="B68" s="5" t="s">
        <v>18</v>
      </c>
      <c r="C68" s="4">
        <v>569</v>
      </c>
      <c r="D68" s="2">
        <v>2</v>
      </c>
      <c r="E68" s="4">
        <v>4</v>
      </c>
      <c r="F68" s="4"/>
      <c r="G68" s="4">
        <v>337</v>
      </c>
      <c r="H68" s="4">
        <v>228</v>
      </c>
      <c r="I68" s="4">
        <v>3</v>
      </c>
      <c r="J68" s="4">
        <v>334</v>
      </c>
      <c r="K68" s="4">
        <v>2</v>
      </c>
      <c r="L68" s="60">
        <v>43884</v>
      </c>
      <c r="M68" s="10">
        <f t="shared" ref="M68:M131" si="3">(E68+I68)/C68</f>
        <v>1.2302284710017574E-2</v>
      </c>
      <c r="N68" s="59">
        <f t="shared" si="2"/>
        <v>1.3157894736842105E-2</v>
      </c>
      <c r="O68" s="7">
        <f t="shared" ref="O68:O131" si="4">E68/(E68+G68)</f>
        <v>1.1730205278592375E-2</v>
      </c>
      <c r="P68" s="7"/>
      <c r="Q68" s="7"/>
    </row>
    <row r="69" spans="2:17" ht="15" thickBot="1">
      <c r="B69" s="5" t="s">
        <v>61</v>
      </c>
      <c r="C69" s="4">
        <v>525</v>
      </c>
      <c r="D69" s="2">
        <v>33</v>
      </c>
      <c r="E69" s="4">
        <v>20</v>
      </c>
      <c r="F69" s="3">
        <v>4</v>
      </c>
      <c r="G69" s="4">
        <v>40</v>
      </c>
      <c r="H69" s="4">
        <v>465</v>
      </c>
      <c r="I69" s="4">
        <v>17</v>
      </c>
      <c r="J69" s="4">
        <v>54</v>
      </c>
      <c r="K69" s="4">
        <v>2</v>
      </c>
      <c r="L69" s="60">
        <v>43893</v>
      </c>
      <c r="M69" s="10">
        <f t="shared" si="3"/>
        <v>7.047619047619047E-2</v>
      </c>
      <c r="N69" s="59">
        <f t="shared" si="2"/>
        <v>3.6559139784946237E-2</v>
      </c>
      <c r="O69" s="7">
        <f t="shared" si="4"/>
        <v>0.33333333333333331</v>
      </c>
      <c r="P69" s="7"/>
      <c r="Q69" s="7"/>
    </row>
    <row r="70" spans="2:17" ht="15" thickBot="1">
      <c r="B70" s="5" t="s">
        <v>74</v>
      </c>
      <c r="C70" s="4">
        <v>479</v>
      </c>
      <c r="D70" s="2">
        <v>16</v>
      </c>
      <c r="E70" s="4">
        <v>14</v>
      </c>
      <c r="F70" s="3">
        <v>2</v>
      </c>
      <c r="G70" s="4">
        <v>43</v>
      </c>
      <c r="H70" s="4">
        <v>422</v>
      </c>
      <c r="I70" s="4">
        <v>5</v>
      </c>
      <c r="J70" s="4">
        <v>70</v>
      </c>
      <c r="K70" s="4">
        <v>2</v>
      </c>
      <c r="L70" s="60">
        <v>43881</v>
      </c>
      <c r="M70" s="10">
        <f t="shared" si="3"/>
        <v>3.9665970772442591E-2</v>
      </c>
      <c r="N70" s="59">
        <f t="shared" ref="N70:N133" si="5">I70/H70</f>
        <v>1.1848341232227487E-2</v>
      </c>
      <c r="O70" s="7">
        <f t="shared" si="4"/>
        <v>0.24561403508771928</v>
      </c>
      <c r="P70" s="7"/>
      <c r="Q70" s="7"/>
    </row>
    <row r="71" spans="2:17" ht="21.6" thickBot="1">
      <c r="B71" s="5" t="s">
        <v>88</v>
      </c>
      <c r="C71" s="4">
        <v>459</v>
      </c>
      <c r="D71" s="2">
        <v>39</v>
      </c>
      <c r="E71" s="4">
        <v>13</v>
      </c>
      <c r="F71" s="4"/>
      <c r="G71" s="4">
        <v>19</v>
      </c>
      <c r="H71" s="4">
        <v>427</v>
      </c>
      <c r="I71" s="4">
        <v>1</v>
      </c>
      <c r="J71" s="4">
        <v>140</v>
      </c>
      <c r="K71" s="4">
        <v>4</v>
      </c>
      <c r="L71" s="60">
        <v>43894</v>
      </c>
      <c r="M71" s="10">
        <f t="shared" si="3"/>
        <v>3.0501089324618737E-2</v>
      </c>
      <c r="N71" s="59">
        <f t="shared" si="5"/>
        <v>2.34192037470726E-3</v>
      </c>
      <c r="O71" s="7">
        <f t="shared" si="4"/>
        <v>0.40625</v>
      </c>
      <c r="P71" s="7"/>
      <c r="Q71" s="7"/>
    </row>
    <row r="72" spans="2:17" ht="15" thickBot="1">
      <c r="B72" s="5" t="s">
        <v>28</v>
      </c>
      <c r="C72" s="4">
        <v>446</v>
      </c>
      <c r="D72" s="2">
        <v>48</v>
      </c>
      <c r="E72" s="4"/>
      <c r="F72" s="4"/>
      <c r="G72" s="4">
        <v>1</v>
      </c>
      <c r="H72" s="4">
        <v>445</v>
      </c>
      <c r="I72" s="4">
        <v>3</v>
      </c>
      <c r="J72" s="4">
        <v>236</v>
      </c>
      <c r="K72" s="4"/>
      <c r="L72" s="60">
        <v>43891</v>
      </c>
      <c r="M72" s="10">
        <f t="shared" si="3"/>
        <v>6.7264573991031393E-3</v>
      </c>
      <c r="N72" s="59">
        <f t="shared" si="5"/>
        <v>6.7415730337078653E-3</v>
      </c>
      <c r="O72" s="7">
        <f t="shared" si="4"/>
        <v>0</v>
      </c>
      <c r="P72" s="7"/>
      <c r="Q72" s="7"/>
    </row>
    <row r="73" spans="2:17" ht="15" thickBot="1">
      <c r="B73" s="5" t="s">
        <v>97</v>
      </c>
      <c r="C73" s="4">
        <v>423</v>
      </c>
      <c r="D73" s="2">
        <v>29</v>
      </c>
      <c r="E73" s="4">
        <v>12</v>
      </c>
      <c r="F73" s="3">
        <v>2</v>
      </c>
      <c r="G73" s="4">
        <v>5</v>
      </c>
      <c r="H73" s="4">
        <v>406</v>
      </c>
      <c r="I73" s="4">
        <v>10</v>
      </c>
      <c r="J73" s="4">
        <v>36</v>
      </c>
      <c r="K73" s="4">
        <v>1</v>
      </c>
      <c r="L73" s="60">
        <v>43891</v>
      </c>
      <c r="M73" s="10">
        <f t="shared" si="3"/>
        <v>5.2009456264775412E-2</v>
      </c>
      <c r="N73" s="59">
        <f t="shared" si="5"/>
        <v>2.4630541871921183E-2</v>
      </c>
      <c r="O73" s="7">
        <f t="shared" si="4"/>
        <v>0.70588235294117652</v>
      </c>
      <c r="P73" s="7"/>
      <c r="Q73" s="7"/>
    </row>
    <row r="74" spans="2:17" ht="15" thickBot="1">
      <c r="B74" s="5" t="s">
        <v>150</v>
      </c>
      <c r="C74" s="4">
        <v>423</v>
      </c>
      <c r="D74" s="2">
        <v>70</v>
      </c>
      <c r="E74" s="4">
        <v>5</v>
      </c>
      <c r="F74" s="3">
        <v>1</v>
      </c>
      <c r="G74" s="4">
        <v>23</v>
      </c>
      <c r="H74" s="4">
        <v>395</v>
      </c>
      <c r="I74" s="4">
        <v>44</v>
      </c>
      <c r="J74" s="4">
        <v>105</v>
      </c>
      <c r="K74" s="4">
        <v>1</v>
      </c>
      <c r="L74" s="60">
        <v>43896</v>
      </c>
      <c r="M74" s="10">
        <f t="shared" si="3"/>
        <v>0.11583924349881797</v>
      </c>
      <c r="N74" s="59">
        <f t="shared" si="5"/>
        <v>0.11139240506329114</v>
      </c>
      <c r="O74" s="7">
        <f t="shared" si="4"/>
        <v>0.17857142857142858</v>
      </c>
      <c r="P74" s="7"/>
      <c r="Q74" s="7"/>
    </row>
    <row r="75" spans="2:17" ht="15" thickBot="1">
      <c r="B75" s="5" t="s">
        <v>57</v>
      </c>
      <c r="C75" s="4">
        <v>422</v>
      </c>
      <c r="D75" s="2">
        <v>23</v>
      </c>
      <c r="E75" s="4">
        <v>10</v>
      </c>
      <c r="F75" s="3">
        <v>2</v>
      </c>
      <c r="G75" s="4">
        <v>20</v>
      </c>
      <c r="H75" s="4">
        <v>392</v>
      </c>
      <c r="I75" s="4">
        <v>18</v>
      </c>
      <c r="J75" s="4">
        <v>61</v>
      </c>
      <c r="K75" s="4">
        <v>1</v>
      </c>
      <c r="L75" s="60">
        <v>43896</v>
      </c>
      <c r="M75" s="10">
        <f t="shared" si="3"/>
        <v>6.6350710900473939E-2</v>
      </c>
      <c r="N75" s="59">
        <f t="shared" si="5"/>
        <v>4.5918367346938778E-2</v>
      </c>
      <c r="O75" s="7">
        <f t="shared" si="4"/>
        <v>0.33333333333333331</v>
      </c>
      <c r="P75" s="7"/>
      <c r="Q75" s="7"/>
    </row>
    <row r="76" spans="2:17" ht="15" thickBot="1">
      <c r="B76" s="5" t="s">
        <v>56</v>
      </c>
      <c r="C76" s="4">
        <v>400</v>
      </c>
      <c r="D76" s="2">
        <v>37</v>
      </c>
      <c r="E76" s="4">
        <v>1</v>
      </c>
      <c r="F76" s="3">
        <v>1</v>
      </c>
      <c r="G76" s="4">
        <v>3</v>
      </c>
      <c r="H76" s="4">
        <v>396</v>
      </c>
      <c r="I76" s="4">
        <v>1</v>
      </c>
      <c r="J76" s="4">
        <v>73</v>
      </c>
      <c r="K76" s="4">
        <v>0.2</v>
      </c>
      <c r="L76" s="60">
        <v>43895</v>
      </c>
      <c r="M76" s="10">
        <f t="shared" si="3"/>
        <v>5.0000000000000001E-3</v>
      </c>
      <c r="N76" s="59">
        <f t="shared" si="5"/>
        <v>2.5252525252525255E-3</v>
      </c>
      <c r="O76" s="7">
        <f t="shared" si="4"/>
        <v>0.25</v>
      </c>
      <c r="P76" s="7"/>
      <c r="Q76" s="7"/>
    </row>
    <row r="77" spans="2:17" ht="15" thickBot="1">
      <c r="B77" s="5" t="s">
        <v>154</v>
      </c>
      <c r="C77" s="4">
        <v>390</v>
      </c>
      <c r="D77" s="2">
        <v>14</v>
      </c>
      <c r="E77" s="4">
        <v>14</v>
      </c>
      <c r="F77" s="3">
        <v>2</v>
      </c>
      <c r="G77" s="4">
        <v>10</v>
      </c>
      <c r="H77" s="4">
        <v>366</v>
      </c>
      <c r="I77" s="4">
        <v>12</v>
      </c>
      <c r="J77" s="1">
        <v>5048</v>
      </c>
      <c r="K77" s="4">
        <v>181</v>
      </c>
      <c r="L77" s="60">
        <v>43891</v>
      </c>
      <c r="M77" s="10">
        <f t="shared" si="3"/>
        <v>6.6666666666666666E-2</v>
      </c>
      <c r="N77" s="59">
        <f t="shared" si="5"/>
        <v>3.2786885245901641E-2</v>
      </c>
      <c r="O77" s="7">
        <f t="shared" si="4"/>
        <v>0.58333333333333337</v>
      </c>
      <c r="P77" s="7"/>
      <c r="Q77" s="7"/>
    </row>
    <row r="78" spans="2:17" ht="15" thickBot="1">
      <c r="B78" s="5" t="s">
        <v>116</v>
      </c>
      <c r="C78" s="4">
        <v>380</v>
      </c>
      <c r="D78" s="2">
        <v>37</v>
      </c>
      <c r="E78" s="4">
        <v>3</v>
      </c>
      <c r="F78" s="3">
        <v>1</v>
      </c>
      <c r="G78" s="4">
        <v>26</v>
      </c>
      <c r="H78" s="4">
        <v>351</v>
      </c>
      <c r="I78" s="4">
        <v>6</v>
      </c>
      <c r="J78" s="4">
        <v>20</v>
      </c>
      <c r="K78" s="4">
        <v>0.2</v>
      </c>
      <c r="L78" s="60">
        <v>43902</v>
      </c>
      <c r="M78" s="10">
        <f t="shared" si="3"/>
        <v>2.368421052631579E-2</v>
      </c>
      <c r="N78" s="59">
        <f t="shared" si="5"/>
        <v>1.7094017094017096E-2</v>
      </c>
      <c r="O78" s="7">
        <f t="shared" si="4"/>
        <v>0.10344827586206896</v>
      </c>
      <c r="P78" s="7"/>
      <c r="Q78" s="7"/>
    </row>
    <row r="79" spans="2:17" ht="15" thickBot="1">
      <c r="B79" s="5" t="s">
        <v>90</v>
      </c>
      <c r="C79" s="4">
        <v>375</v>
      </c>
      <c r="D79" s="2">
        <v>28</v>
      </c>
      <c r="E79" s="4">
        <v>2</v>
      </c>
      <c r="F79" s="4"/>
      <c r="G79" s="4">
        <v>4</v>
      </c>
      <c r="H79" s="4">
        <v>369</v>
      </c>
      <c r="I79" s="4">
        <v>9</v>
      </c>
      <c r="J79" s="4">
        <v>74</v>
      </c>
      <c r="K79" s="4">
        <v>0.4</v>
      </c>
      <c r="L79" s="60">
        <v>43894</v>
      </c>
      <c r="M79" s="10">
        <f t="shared" si="3"/>
        <v>2.9333333333333333E-2</v>
      </c>
      <c r="N79" s="59">
        <f t="shared" si="5"/>
        <v>2.4390243902439025E-2</v>
      </c>
      <c r="O79" s="7">
        <f t="shared" si="4"/>
        <v>0.33333333333333331</v>
      </c>
      <c r="P79" s="7"/>
      <c r="Q79" s="7"/>
    </row>
    <row r="80" spans="2:17" ht="15" thickBot="1">
      <c r="B80" s="5" t="s">
        <v>37</v>
      </c>
      <c r="C80" s="4">
        <v>359</v>
      </c>
      <c r="D80" s="2">
        <v>61</v>
      </c>
      <c r="E80" s="4">
        <v>5</v>
      </c>
      <c r="F80" s="4"/>
      <c r="G80" s="4">
        <v>26</v>
      </c>
      <c r="H80" s="4">
        <v>328</v>
      </c>
      <c r="I80" s="4">
        <v>7</v>
      </c>
      <c r="J80" s="4">
        <v>35</v>
      </c>
      <c r="K80" s="4">
        <v>0.5</v>
      </c>
      <c r="L80" s="60">
        <v>43888</v>
      </c>
      <c r="M80" s="10">
        <f t="shared" si="3"/>
        <v>3.3426183844011144E-2</v>
      </c>
      <c r="N80" s="59">
        <f t="shared" si="5"/>
        <v>2.1341463414634148E-2</v>
      </c>
      <c r="O80" s="7">
        <f t="shared" si="4"/>
        <v>0.16129032258064516</v>
      </c>
      <c r="P80" s="7"/>
      <c r="Q80" s="7"/>
    </row>
    <row r="81" spans="2:17" ht="15" thickBot="1">
      <c r="B81" s="5" t="s">
        <v>78</v>
      </c>
      <c r="C81" s="4">
        <v>354</v>
      </c>
      <c r="D81" s="2">
        <v>25</v>
      </c>
      <c r="E81" s="4">
        <v>11</v>
      </c>
      <c r="F81" s="3">
        <v>2</v>
      </c>
      <c r="G81" s="4">
        <v>17</v>
      </c>
      <c r="H81" s="4">
        <v>326</v>
      </c>
      <c r="I81" s="4">
        <v>4</v>
      </c>
      <c r="J81" s="4">
        <v>170</v>
      </c>
      <c r="K81" s="4">
        <v>5</v>
      </c>
      <c r="L81" s="60">
        <v>43886</v>
      </c>
      <c r="M81" s="10">
        <f t="shared" si="3"/>
        <v>4.2372881355932202E-2</v>
      </c>
      <c r="N81" s="59">
        <f t="shared" si="5"/>
        <v>1.2269938650306749E-2</v>
      </c>
      <c r="O81" s="7">
        <f t="shared" si="4"/>
        <v>0.39285714285714285</v>
      </c>
      <c r="P81" s="7"/>
      <c r="Q81" s="7"/>
    </row>
    <row r="82" spans="2:17" ht="15" thickBot="1">
      <c r="B82" s="5" t="s">
        <v>82</v>
      </c>
      <c r="C82" s="4">
        <v>350</v>
      </c>
      <c r="D82" s="2">
        <v>12</v>
      </c>
      <c r="E82" s="4">
        <v>2</v>
      </c>
      <c r="F82" s="3">
        <v>1</v>
      </c>
      <c r="G82" s="4">
        <v>62</v>
      </c>
      <c r="H82" s="4">
        <v>286</v>
      </c>
      <c r="I82" s="4">
        <v>15</v>
      </c>
      <c r="J82" s="4">
        <v>101</v>
      </c>
      <c r="K82" s="4">
        <v>0.6</v>
      </c>
      <c r="L82" s="60">
        <v>43902</v>
      </c>
      <c r="M82" s="10">
        <f t="shared" si="3"/>
        <v>4.8571428571428571E-2</v>
      </c>
      <c r="N82" s="59">
        <f t="shared" si="5"/>
        <v>5.2447552447552448E-2</v>
      </c>
      <c r="O82" s="7">
        <f t="shared" si="4"/>
        <v>3.125E-2</v>
      </c>
      <c r="P82" s="7"/>
      <c r="Q82" s="7"/>
    </row>
    <row r="83" spans="2:17" ht="15" thickBot="1">
      <c r="B83" s="5" t="s">
        <v>45</v>
      </c>
      <c r="C83" s="4">
        <v>329</v>
      </c>
      <c r="D83" s="2">
        <v>7</v>
      </c>
      <c r="E83" s="4">
        <v>5</v>
      </c>
      <c r="F83" s="4"/>
      <c r="G83" s="4">
        <v>45</v>
      </c>
      <c r="H83" s="4">
        <v>279</v>
      </c>
      <c r="I83" s="4"/>
      <c r="J83" s="4">
        <v>14</v>
      </c>
      <c r="K83" s="4">
        <v>0.2</v>
      </c>
      <c r="L83" s="60">
        <v>43850</v>
      </c>
      <c r="M83" s="10">
        <f t="shared" si="3"/>
        <v>1.5197568389057751E-2</v>
      </c>
      <c r="N83" s="59">
        <f t="shared" si="5"/>
        <v>0</v>
      </c>
      <c r="O83" s="7">
        <f t="shared" si="4"/>
        <v>0.1</v>
      </c>
      <c r="P83" s="7"/>
      <c r="Q83" s="7"/>
    </row>
    <row r="84" spans="2:17" ht="15" thickBot="1">
      <c r="B84" s="5" t="s">
        <v>40</v>
      </c>
      <c r="C84" s="4">
        <v>320</v>
      </c>
      <c r="D84" s="2">
        <v>58</v>
      </c>
      <c r="E84" s="4">
        <v>9</v>
      </c>
      <c r="F84" s="3">
        <v>1</v>
      </c>
      <c r="G84" s="4">
        <v>28</v>
      </c>
      <c r="H84" s="4">
        <v>283</v>
      </c>
      <c r="I84" s="4">
        <v>11</v>
      </c>
      <c r="J84" s="4">
        <v>265</v>
      </c>
      <c r="K84" s="4">
        <v>7</v>
      </c>
      <c r="L84" s="60">
        <v>43898</v>
      </c>
      <c r="M84" s="10">
        <f t="shared" si="3"/>
        <v>6.25E-2</v>
      </c>
      <c r="N84" s="59">
        <f t="shared" si="5"/>
        <v>3.8869257950530034E-2</v>
      </c>
      <c r="O84" s="7">
        <f t="shared" si="4"/>
        <v>0.24324324324324326</v>
      </c>
      <c r="P84" s="7"/>
      <c r="Q84" s="7"/>
    </row>
    <row r="85" spans="2:17" ht="15" thickBot="1">
      <c r="B85" s="5" t="s">
        <v>153</v>
      </c>
      <c r="C85" s="4">
        <v>317</v>
      </c>
      <c r="D85" s="2">
        <v>28</v>
      </c>
      <c r="E85" s="4"/>
      <c r="F85" s="4"/>
      <c r="G85" s="4">
        <v>80</v>
      </c>
      <c r="H85" s="4">
        <v>237</v>
      </c>
      <c r="I85" s="4">
        <v>14</v>
      </c>
      <c r="J85" s="4">
        <v>74</v>
      </c>
      <c r="K85" s="4"/>
      <c r="L85" s="60">
        <v>43884</v>
      </c>
      <c r="M85" s="10">
        <f t="shared" si="3"/>
        <v>4.4164037854889593E-2</v>
      </c>
      <c r="N85" s="59">
        <f t="shared" si="5"/>
        <v>5.9071729957805907E-2</v>
      </c>
      <c r="O85" s="7">
        <f t="shared" si="4"/>
        <v>0</v>
      </c>
      <c r="P85" s="7"/>
      <c r="Q85" s="7"/>
    </row>
    <row r="86" spans="2:17" ht="15" thickBot="1">
      <c r="B86" s="5" t="s">
        <v>156</v>
      </c>
      <c r="C86" s="4">
        <v>282</v>
      </c>
      <c r="D86" s="2">
        <v>21</v>
      </c>
      <c r="E86" s="4">
        <v>16</v>
      </c>
      <c r="F86" s="3">
        <v>2</v>
      </c>
      <c r="G86" s="4">
        <v>46</v>
      </c>
      <c r="H86" s="4">
        <v>220</v>
      </c>
      <c r="I86" s="4"/>
      <c r="J86" s="4">
        <v>13</v>
      </c>
      <c r="K86" s="4">
        <v>0.8</v>
      </c>
      <c r="L86" s="60">
        <v>43898</v>
      </c>
      <c r="M86" s="10">
        <f t="shared" si="3"/>
        <v>5.6737588652482268E-2</v>
      </c>
      <c r="N86" s="59">
        <f t="shared" si="5"/>
        <v>0</v>
      </c>
      <c r="O86" s="7">
        <f t="shared" si="4"/>
        <v>0.25806451612903225</v>
      </c>
      <c r="P86" s="7"/>
      <c r="Q86" s="7"/>
    </row>
    <row r="87" spans="2:17" ht="15" thickBot="1">
      <c r="B87" s="5" t="s">
        <v>158</v>
      </c>
      <c r="C87" s="4">
        <v>281</v>
      </c>
      <c r="D87" s="2">
        <v>34</v>
      </c>
      <c r="E87" s="4"/>
      <c r="F87" s="4"/>
      <c r="G87" s="4">
        <v>40</v>
      </c>
      <c r="H87" s="4">
        <v>241</v>
      </c>
      <c r="I87" s="4">
        <v>3</v>
      </c>
      <c r="J87" s="4">
        <v>314</v>
      </c>
      <c r="K87" s="4"/>
      <c r="L87" s="60">
        <v>43900</v>
      </c>
      <c r="M87" s="10">
        <f t="shared" si="3"/>
        <v>1.0676156583629894E-2</v>
      </c>
      <c r="N87" s="59">
        <f t="shared" si="5"/>
        <v>1.2448132780082987E-2</v>
      </c>
      <c r="O87" s="7">
        <f t="shared" si="4"/>
        <v>0</v>
      </c>
      <c r="P87" s="7"/>
      <c r="Q87" s="7"/>
    </row>
    <row r="88" spans="2:17" ht="15" thickBot="1">
      <c r="B88" s="5" t="s">
        <v>157</v>
      </c>
      <c r="C88" s="4">
        <v>278</v>
      </c>
      <c r="D88" s="2">
        <v>4</v>
      </c>
      <c r="E88" s="4">
        <v>5</v>
      </c>
      <c r="F88" s="4"/>
      <c r="G88" s="4">
        <v>36</v>
      </c>
      <c r="H88" s="4">
        <v>237</v>
      </c>
      <c r="I88" s="4">
        <v>5</v>
      </c>
      <c r="J88" s="4">
        <v>27</v>
      </c>
      <c r="K88" s="4">
        <v>0.5</v>
      </c>
      <c r="L88" s="60">
        <v>43891</v>
      </c>
      <c r="M88" s="10">
        <f t="shared" si="3"/>
        <v>3.5971223021582732E-2</v>
      </c>
      <c r="N88" s="59">
        <f t="shared" si="5"/>
        <v>2.1097046413502109E-2</v>
      </c>
      <c r="O88" s="7">
        <f t="shared" si="4"/>
        <v>0.12195121951219512</v>
      </c>
      <c r="P88" s="7"/>
      <c r="Q88" s="7"/>
    </row>
    <row r="89" spans="2:17" ht="15" thickBot="1">
      <c r="B89" s="5" t="s">
        <v>102</v>
      </c>
      <c r="C89" s="4">
        <v>259</v>
      </c>
      <c r="D89" s="2">
        <v>16</v>
      </c>
      <c r="E89" s="4">
        <v>15</v>
      </c>
      <c r="F89" s="4"/>
      <c r="G89" s="4">
        <v>67</v>
      </c>
      <c r="H89" s="4">
        <v>177</v>
      </c>
      <c r="I89" s="4">
        <v>7</v>
      </c>
      <c r="J89" s="4">
        <v>90</v>
      </c>
      <c r="K89" s="4">
        <v>5</v>
      </c>
      <c r="L89" s="60">
        <v>43897</v>
      </c>
      <c r="M89" s="10">
        <f t="shared" si="3"/>
        <v>8.4942084942084939E-2</v>
      </c>
      <c r="N89" s="59">
        <f t="shared" si="5"/>
        <v>3.954802259887006E-2</v>
      </c>
      <c r="O89" s="7">
        <f t="shared" si="4"/>
        <v>0.18292682926829268</v>
      </c>
      <c r="P89" s="7"/>
      <c r="Q89" s="7"/>
    </row>
    <row r="90" spans="2:17" ht="15" thickBot="1">
      <c r="B90" s="5" t="s">
        <v>155</v>
      </c>
      <c r="C90" s="4">
        <v>237</v>
      </c>
      <c r="D90" s="2">
        <v>63</v>
      </c>
      <c r="E90" s="4">
        <v>4</v>
      </c>
      <c r="F90" s="4"/>
      <c r="G90" s="4">
        <v>5</v>
      </c>
      <c r="H90" s="4">
        <v>228</v>
      </c>
      <c r="I90" s="4"/>
      <c r="J90" s="4">
        <v>6</v>
      </c>
      <c r="K90" s="4">
        <v>0.1</v>
      </c>
      <c r="L90" s="60">
        <v>43884</v>
      </c>
      <c r="M90" s="10">
        <f t="shared" si="3"/>
        <v>1.6877637130801686E-2</v>
      </c>
      <c r="N90" s="59">
        <f t="shared" si="5"/>
        <v>0</v>
      </c>
      <c r="O90" s="7">
        <f t="shared" si="4"/>
        <v>0.44444444444444442</v>
      </c>
      <c r="P90" s="7"/>
      <c r="Q90" s="7"/>
    </row>
    <row r="91" spans="2:17" ht="15" thickBot="1">
      <c r="B91" s="5" t="s">
        <v>67</v>
      </c>
      <c r="C91" s="4">
        <v>236</v>
      </c>
      <c r="D91" s="4"/>
      <c r="E91" s="4">
        <v>28</v>
      </c>
      <c r="F91" s="3">
        <v>2</v>
      </c>
      <c r="G91" s="4">
        <v>13</v>
      </c>
      <c r="H91" s="4">
        <v>195</v>
      </c>
      <c r="I91" s="4">
        <v>16</v>
      </c>
      <c r="J91" s="1">
        <v>6955</v>
      </c>
      <c r="K91" s="4">
        <v>825</v>
      </c>
      <c r="L91" s="60">
        <v>43887</v>
      </c>
      <c r="M91" s="10">
        <f t="shared" si="3"/>
        <v>0.1864406779661017</v>
      </c>
      <c r="N91" s="59">
        <f t="shared" si="5"/>
        <v>8.2051282051282051E-2</v>
      </c>
      <c r="O91" s="7">
        <f t="shared" si="4"/>
        <v>0.68292682926829273</v>
      </c>
      <c r="P91" s="7"/>
      <c r="Q91" s="7"/>
    </row>
    <row r="92" spans="2:17" ht="15" thickBot="1">
      <c r="B92" s="5" t="s">
        <v>152</v>
      </c>
      <c r="C92" s="4">
        <v>233</v>
      </c>
      <c r="D92" s="2">
        <v>40</v>
      </c>
      <c r="E92" s="4">
        <v>6</v>
      </c>
      <c r="F92" s="4"/>
      <c r="G92" s="4">
        <v>10</v>
      </c>
      <c r="H92" s="4">
        <v>217</v>
      </c>
      <c r="I92" s="4"/>
      <c r="J92" s="4">
        <v>9</v>
      </c>
      <c r="K92" s="4">
        <v>0.2</v>
      </c>
      <c r="L92" s="60">
        <v>43895</v>
      </c>
      <c r="M92" s="10">
        <f t="shared" si="3"/>
        <v>2.575107296137339E-2</v>
      </c>
      <c r="N92" s="59">
        <f t="shared" si="5"/>
        <v>0</v>
      </c>
      <c r="O92" s="7">
        <f t="shared" si="4"/>
        <v>0.375</v>
      </c>
      <c r="P92" s="7"/>
      <c r="Q92" s="7"/>
    </row>
    <row r="93" spans="2:17" ht="15" thickBot="1">
      <c r="B93" s="5" t="s">
        <v>32</v>
      </c>
      <c r="C93" s="4">
        <v>218</v>
      </c>
      <c r="D93" s="2">
        <v>6</v>
      </c>
      <c r="E93" s="4"/>
      <c r="F93" s="4"/>
      <c r="G93" s="4">
        <v>63</v>
      </c>
      <c r="H93" s="4">
        <v>155</v>
      </c>
      <c r="I93" s="4">
        <v>3</v>
      </c>
      <c r="J93" s="4">
        <v>2</v>
      </c>
      <c r="K93" s="4"/>
      <c r="L93" s="60">
        <v>43852</v>
      </c>
      <c r="M93" s="10">
        <f t="shared" si="3"/>
        <v>1.3761467889908258E-2</v>
      </c>
      <c r="N93" s="59">
        <f t="shared" si="5"/>
        <v>1.935483870967742E-2</v>
      </c>
      <c r="O93" s="7">
        <f t="shared" si="4"/>
        <v>0</v>
      </c>
      <c r="P93" s="7"/>
      <c r="Q93" s="7"/>
    </row>
    <row r="94" spans="2:17" ht="15" thickBot="1">
      <c r="B94" s="5" t="s">
        <v>96</v>
      </c>
      <c r="C94" s="4">
        <v>212</v>
      </c>
      <c r="D94" s="2">
        <v>26</v>
      </c>
      <c r="E94" s="4">
        <v>6</v>
      </c>
      <c r="F94" s="4"/>
      <c r="G94" s="4">
        <v>12</v>
      </c>
      <c r="H94" s="4">
        <v>194</v>
      </c>
      <c r="I94" s="4">
        <v>3</v>
      </c>
      <c r="J94" s="4">
        <v>19</v>
      </c>
      <c r="K94" s="4">
        <v>0.5</v>
      </c>
      <c r="L94" s="60">
        <v>43900</v>
      </c>
      <c r="M94" s="10">
        <f t="shared" si="3"/>
        <v>4.2452830188679243E-2</v>
      </c>
      <c r="N94" s="59">
        <f t="shared" si="5"/>
        <v>1.5463917525773196E-2</v>
      </c>
      <c r="O94" s="7">
        <f t="shared" si="4"/>
        <v>0.33333333333333331</v>
      </c>
      <c r="P94" s="7"/>
      <c r="Q94" s="7"/>
    </row>
    <row r="95" spans="2:17" ht="15" thickBot="1">
      <c r="B95" s="5" t="s">
        <v>161</v>
      </c>
      <c r="C95" s="4">
        <v>210</v>
      </c>
      <c r="D95" s="2">
        <v>18</v>
      </c>
      <c r="E95" s="4">
        <v>1</v>
      </c>
      <c r="F95" s="4"/>
      <c r="G95" s="4">
        <v>34</v>
      </c>
      <c r="H95" s="4">
        <v>175</v>
      </c>
      <c r="I95" s="4">
        <v>3</v>
      </c>
      <c r="J95" s="4">
        <v>41</v>
      </c>
      <c r="K95" s="4">
        <v>0.2</v>
      </c>
      <c r="L95" s="60">
        <v>43884</v>
      </c>
      <c r="M95" s="10">
        <f t="shared" si="3"/>
        <v>1.9047619047619049E-2</v>
      </c>
      <c r="N95" s="59">
        <f t="shared" si="5"/>
        <v>1.7142857142857144E-2</v>
      </c>
      <c r="O95" s="7">
        <f t="shared" si="4"/>
        <v>2.8571428571428571E-2</v>
      </c>
      <c r="P95" s="7"/>
      <c r="Q95" s="7"/>
    </row>
    <row r="96" spans="2:17" ht="15" thickBot="1">
      <c r="B96" s="5" t="s">
        <v>166</v>
      </c>
      <c r="C96" s="4">
        <v>195</v>
      </c>
      <c r="D96" s="2">
        <v>34</v>
      </c>
      <c r="E96" s="4">
        <v>5</v>
      </c>
      <c r="F96" s="4"/>
      <c r="G96" s="4">
        <v>31</v>
      </c>
      <c r="H96" s="4">
        <v>159</v>
      </c>
      <c r="I96" s="4">
        <v>1</v>
      </c>
      <c r="J96" s="4">
        <v>6</v>
      </c>
      <c r="K96" s="4">
        <v>0.2</v>
      </c>
      <c r="L96" s="60">
        <v>43901</v>
      </c>
      <c r="M96" s="10">
        <f t="shared" si="3"/>
        <v>3.0769230769230771E-2</v>
      </c>
      <c r="N96" s="59">
        <f t="shared" si="5"/>
        <v>6.2893081761006293E-3</v>
      </c>
      <c r="O96" s="7">
        <f t="shared" si="4"/>
        <v>0.1388888888888889</v>
      </c>
      <c r="P96" s="7"/>
      <c r="Q96" s="7"/>
    </row>
    <row r="97" spans="2:17" ht="15" thickBot="1">
      <c r="B97" s="5" t="s">
        <v>163</v>
      </c>
      <c r="C97" s="4">
        <v>190</v>
      </c>
      <c r="D97" s="2">
        <v>11</v>
      </c>
      <c r="E97" s="4">
        <v>1</v>
      </c>
      <c r="F97" s="4"/>
      <c r="G97" s="4">
        <v>9</v>
      </c>
      <c r="H97" s="4">
        <v>180</v>
      </c>
      <c r="I97" s="4"/>
      <c r="J97" s="4">
        <v>7</v>
      </c>
      <c r="K97" s="4">
        <v>0.04</v>
      </c>
      <c r="L97" s="60">
        <v>43900</v>
      </c>
      <c r="M97" s="10">
        <f t="shared" si="3"/>
        <v>5.263157894736842E-3</v>
      </c>
      <c r="N97" s="59">
        <f t="shared" si="5"/>
        <v>0</v>
      </c>
      <c r="O97" s="7">
        <f t="shared" si="4"/>
        <v>0.1</v>
      </c>
      <c r="P97" s="7"/>
      <c r="Q97" s="7"/>
    </row>
    <row r="98" spans="2:17" ht="15" thickBot="1">
      <c r="B98" s="5" t="s">
        <v>165</v>
      </c>
      <c r="C98" s="4">
        <v>190</v>
      </c>
      <c r="D98" s="2">
        <v>15</v>
      </c>
      <c r="E98" s="4">
        <v>1</v>
      </c>
      <c r="F98" s="3">
        <v>1</v>
      </c>
      <c r="G98" s="4">
        <v>45</v>
      </c>
      <c r="H98" s="4">
        <v>144</v>
      </c>
      <c r="I98" s="4"/>
      <c r="J98" s="4">
        <v>11</v>
      </c>
      <c r="K98" s="4">
        <v>0.06</v>
      </c>
      <c r="L98" s="60">
        <v>43891</v>
      </c>
      <c r="M98" s="10">
        <f t="shared" si="3"/>
        <v>5.263157894736842E-3</v>
      </c>
      <c r="N98" s="59">
        <f t="shared" si="5"/>
        <v>0</v>
      </c>
      <c r="O98" s="7">
        <f t="shared" si="4"/>
        <v>2.1739130434782608E-2</v>
      </c>
      <c r="P98" s="7"/>
      <c r="Q98" s="7"/>
    </row>
    <row r="99" spans="2:17" ht="15" thickBot="1">
      <c r="B99" s="5" t="s">
        <v>22</v>
      </c>
      <c r="C99" s="4">
        <v>188</v>
      </c>
      <c r="D99" s="2">
        <v>19</v>
      </c>
      <c r="E99" s="4"/>
      <c r="F99" s="4"/>
      <c r="G99" s="4">
        <v>2</v>
      </c>
      <c r="H99" s="4">
        <v>186</v>
      </c>
      <c r="I99" s="4">
        <v>2</v>
      </c>
      <c r="J99" s="4">
        <v>426</v>
      </c>
      <c r="K99" s="4"/>
      <c r="L99" s="60">
        <v>43896</v>
      </c>
      <c r="M99" s="10">
        <f t="shared" si="3"/>
        <v>1.0638297872340425E-2</v>
      </c>
      <c r="N99" s="59">
        <f t="shared" si="5"/>
        <v>1.0752688172043012E-2</v>
      </c>
      <c r="O99" s="7">
        <f t="shared" si="4"/>
        <v>0</v>
      </c>
      <c r="P99" s="7"/>
      <c r="Q99" s="7"/>
    </row>
    <row r="100" spans="2:17" ht="15" thickBot="1">
      <c r="B100" s="5" t="s">
        <v>159</v>
      </c>
      <c r="C100" s="4">
        <v>181</v>
      </c>
      <c r="D100" s="2">
        <v>9</v>
      </c>
      <c r="E100" s="4">
        <v>2</v>
      </c>
      <c r="F100" s="4"/>
      <c r="G100" s="4">
        <v>12</v>
      </c>
      <c r="H100" s="4">
        <v>167</v>
      </c>
      <c r="I100" s="4">
        <v>8</v>
      </c>
      <c r="J100" s="4">
        <v>5</v>
      </c>
      <c r="K100" s="4">
        <v>0.06</v>
      </c>
      <c r="L100" s="60">
        <v>43904</v>
      </c>
      <c r="M100" s="10">
        <f t="shared" si="3"/>
        <v>5.5248618784530384E-2</v>
      </c>
      <c r="N100" s="59">
        <f t="shared" si="5"/>
        <v>4.790419161676647E-2</v>
      </c>
      <c r="O100" s="7">
        <f t="shared" si="4"/>
        <v>0.14285714285714285</v>
      </c>
      <c r="P100" s="7"/>
      <c r="Q100" s="7"/>
    </row>
    <row r="101" spans="2:17" ht="15" thickBot="1">
      <c r="B101" s="5" t="s">
        <v>140</v>
      </c>
      <c r="C101" s="4">
        <v>174</v>
      </c>
      <c r="D101" s="2">
        <v>39</v>
      </c>
      <c r="E101" s="4">
        <v>2</v>
      </c>
      <c r="F101" s="4"/>
      <c r="G101" s="4">
        <v>9</v>
      </c>
      <c r="H101" s="4">
        <v>163</v>
      </c>
      <c r="I101" s="4"/>
      <c r="J101" s="4">
        <v>0.8</v>
      </c>
      <c r="K101" s="4">
        <v>0.01</v>
      </c>
      <c r="L101" s="60">
        <v>43888</v>
      </c>
      <c r="M101" s="10">
        <f t="shared" si="3"/>
        <v>1.1494252873563218E-2</v>
      </c>
      <c r="N101" s="59">
        <f t="shared" si="5"/>
        <v>0</v>
      </c>
      <c r="O101" s="7">
        <f t="shared" si="4"/>
        <v>0.18181818181818182</v>
      </c>
      <c r="P101" s="7"/>
      <c r="Q101" s="7"/>
    </row>
    <row r="102" spans="2:17" ht="15" thickBot="1">
      <c r="B102" s="5" t="s">
        <v>17</v>
      </c>
      <c r="C102" s="4">
        <v>173</v>
      </c>
      <c r="D102" s="2">
        <v>4</v>
      </c>
      <c r="E102" s="4"/>
      <c r="F102" s="4"/>
      <c r="G102" s="4">
        <v>75</v>
      </c>
      <c r="H102" s="4">
        <v>98</v>
      </c>
      <c r="I102" s="4">
        <v>1</v>
      </c>
      <c r="J102" s="1">
        <v>3541</v>
      </c>
      <c r="K102" s="4"/>
      <c r="L102" s="60">
        <v>43893</v>
      </c>
      <c r="M102" s="10">
        <f t="shared" si="3"/>
        <v>5.7803468208092483E-3</v>
      </c>
      <c r="N102" s="59">
        <f t="shared" si="5"/>
        <v>1.020408163265306E-2</v>
      </c>
      <c r="O102" s="7">
        <f t="shared" si="4"/>
        <v>0</v>
      </c>
      <c r="P102" s="7"/>
      <c r="Q102" s="7"/>
    </row>
    <row r="103" spans="2:17" ht="15" thickBot="1">
      <c r="B103" s="5" t="s">
        <v>162</v>
      </c>
      <c r="C103" s="4">
        <v>172</v>
      </c>
      <c r="D103" s="2">
        <v>31</v>
      </c>
      <c r="E103" s="4">
        <v>10</v>
      </c>
      <c r="F103" s="3">
        <v>3</v>
      </c>
      <c r="G103" s="4">
        <v>3</v>
      </c>
      <c r="H103" s="4">
        <v>159</v>
      </c>
      <c r="I103" s="4">
        <v>4</v>
      </c>
      <c r="J103" s="4">
        <v>17</v>
      </c>
      <c r="K103" s="4">
        <v>1</v>
      </c>
      <c r="L103" s="60">
        <v>43900</v>
      </c>
      <c r="M103" s="10">
        <f t="shared" si="3"/>
        <v>8.1395348837209308E-2</v>
      </c>
      <c r="N103" s="59">
        <f t="shared" si="5"/>
        <v>2.5157232704402517E-2</v>
      </c>
      <c r="O103" s="7">
        <f t="shared" si="4"/>
        <v>0.76923076923076927</v>
      </c>
      <c r="P103" s="7"/>
      <c r="Q103" s="7"/>
    </row>
    <row r="104" spans="2:17" ht="15" thickBot="1">
      <c r="B104" s="5" t="s">
        <v>160</v>
      </c>
      <c r="C104" s="4">
        <v>172</v>
      </c>
      <c r="D104" s="2">
        <v>31</v>
      </c>
      <c r="E104" s="4">
        <v>3</v>
      </c>
      <c r="F104" s="4"/>
      <c r="G104" s="4"/>
      <c r="H104" s="4">
        <v>169</v>
      </c>
      <c r="I104" s="4"/>
      <c r="J104" s="4">
        <v>989</v>
      </c>
      <c r="K104" s="4">
        <v>17</v>
      </c>
      <c r="L104" s="60">
        <v>43898</v>
      </c>
      <c r="M104" s="10">
        <f t="shared" si="3"/>
        <v>1.7441860465116279E-2</v>
      </c>
      <c r="N104" s="59">
        <f t="shared" si="5"/>
        <v>0</v>
      </c>
      <c r="O104" s="7">
        <f t="shared" si="4"/>
        <v>1</v>
      </c>
      <c r="P104" s="7"/>
      <c r="Q104" s="7"/>
    </row>
    <row r="105" spans="2:17" ht="15" thickBot="1">
      <c r="B105" s="5" t="s">
        <v>42</v>
      </c>
      <c r="C105" s="4">
        <v>163</v>
      </c>
      <c r="D105" s="2">
        <v>11</v>
      </c>
      <c r="E105" s="4">
        <v>2</v>
      </c>
      <c r="F105" s="3">
        <v>1</v>
      </c>
      <c r="G105" s="4">
        <v>53</v>
      </c>
      <c r="H105" s="4">
        <v>108</v>
      </c>
      <c r="I105" s="4">
        <v>2</v>
      </c>
      <c r="J105" s="4">
        <v>17</v>
      </c>
      <c r="K105" s="4">
        <v>0.2</v>
      </c>
      <c r="L105" s="60">
        <v>43888</v>
      </c>
      <c r="M105" s="10">
        <f t="shared" si="3"/>
        <v>2.4539877300613498E-2</v>
      </c>
      <c r="N105" s="59">
        <f t="shared" si="5"/>
        <v>1.8518518518518517E-2</v>
      </c>
      <c r="O105" s="7">
        <f t="shared" si="4"/>
        <v>3.6363636363636362E-2</v>
      </c>
      <c r="P105" s="7"/>
      <c r="Q105" s="7"/>
    </row>
    <row r="106" spans="2:17" ht="15" thickBot="1">
      <c r="B106" s="5" t="s">
        <v>164</v>
      </c>
      <c r="C106" s="4">
        <v>161</v>
      </c>
      <c r="D106" s="2">
        <v>18</v>
      </c>
      <c r="E106" s="4">
        <v>6</v>
      </c>
      <c r="F106" s="3">
        <v>1</v>
      </c>
      <c r="G106" s="4"/>
      <c r="H106" s="4">
        <v>155</v>
      </c>
      <c r="I106" s="4">
        <v>1</v>
      </c>
      <c r="J106" s="4">
        <v>127</v>
      </c>
      <c r="K106" s="4">
        <v>5</v>
      </c>
      <c r="L106" s="60">
        <v>43907</v>
      </c>
      <c r="M106" s="10">
        <f t="shared" si="3"/>
        <v>4.3478260869565216E-2</v>
      </c>
      <c r="N106" s="59">
        <f t="shared" si="5"/>
        <v>6.4516129032258064E-3</v>
      </c>
      <c r="O106" s="7">
        <f t="shared" si="4"/>
        <v>1</v>
      </c>
      <c r="P106" s="7"/>
      <c r="Q106" s="7"/>
    </row>
    <row r="107" spans="2:17" ht="15" thickBot="1">
      <c r="B107" s="5" t="s">
        <v>167</v>
      </c>
      <c r="C107" s="4">
        <v>146</v>
      </c>
      <c r="D107" s="2">
        <v>3</v>
      </c>
      <c r="E107" s="4">
        <v>3</v>
      </c>
      <c r="F107" s="3">
        <v>1</v>
      </c>
      <c r="G107" s="4">
        <v>21</v>
      </c>
      <c r="H107" s="4">
        <v>122</v>
      </c>
      <c r="I107" s="4">
        <v>5</v>
      </c>
      <c r="J107" s="4">
        <v>7</v>
      </c>
      <c r="K107" s="4">
        <v>0.1</v>
      </c>
      <c r="L107" s="60">
        <v>43856</v>
      </c>
      <c r="M107" s="10">
        <f t="shared" si="3"/>
        <v>5.4794520547945202E-2</v>
      </c>
      <c r="N107" s="59">
        <f t="shared" si="5"/>
        <v>4.0983606557377046E-2</v>
      </c>
      <c r="O107" s="7">
        <f t="shared" si="4"/>
        <v>0.125</v>
      </c>
      <c r="P107" s="7"/>
      <c r="Q107" s="7"/>
    </row>
    <row r="108" spans="2:17" ht="15" thickBot="1">
      <c r="B108" s="5" t="s">
        <v>131</v>
      </c>
      <c r="C108" s="4">
        <v>144</v>
      </c>
      <c r="D108" s="2">
        <v>9</v>
      </c>
      <c r="E108" s="4">
        <v>3</v>
      </c>
      <c r="F108" s="4"/>
      <c r="G108" s="4">
        <v>43</v>
      </c>
      <c r="H108" s="4">
        <v>98</v>
      </c>
      <c r="I108" s="4">
        <v>6</v>
      </c>
      <c r="J108" s="4">
        <v>5</v>
      </c>
      <c r="K108" s="4">
        <v>0.1</v>
      </c>
      <c r="L108" s="60">
        <v>43902</v>
      </c>
      <c r="M108" s="10">
        <f t="shared" si="3"/>
        <v>6.25E-2</v>
      </c>
      <c r="N108" s="59">
        <f t="shared" si="5"/>
        <v>6.1224489795918366E-2</v>
      </c>
      <c r="O108" s="7">
        <f t="shared" si="4"/>
        <v>6.5217391304347824E-2</v>
      </c>
      <c r="P108" s="7"/>
      <c r="Q108" s="7"/>
    </row>
    <row r="109" spans="2:17" ht="15" thickBot="1">
      <c r="B109" s="5" t="s">
        <v>169</v>
      </c>
      <c r="C109" s="4">
        <v>135</v>
      </c>
      <c r="D109" s="2">
        <v>7</v>
      </c>
      <c r="E109" s="4">
        <v>3</v>
      </c>
      <c r="F109" s="4"/>
      <c r="G109" s="4">
        <v>27</v>
      </c>
      <c r="H109" s="4">
        <v>105</v>
      </c>
      <c r="I109" s="4">
        <v>16</v>
      </c>
      <c r="J109" s="4">
        <v>360</v>
      </c>
      <c r="K109" s="4">
        <v>8</v>
      </c>
      <c r="L109" s="60">
        <v>43894</v>
      </c>
      <c r="M109" s="10">
        <f t="shared" si="3"/>
        <v>0.14074074074074075</v>
      </c>
      <c r="N109" s="59">
        <f t="shared" si="5"/>
        <v>0.15238095238095239</v>
      </c>
      <c r="O109" s="7">
        <f t="shared" si="4"/>
        <v>0.1</v>
      </c>
      <c r="P109" s="7"/>
      <c r="Q109" s="7"/>
    </row>
    <row r="110" spans="2:17" ht="15" thickBot="1">
      <c r="B110" s="5" t="s">
        <v>47</v>
      </c>
      <c r="C110" s="4">
        <v>134</v>
      </c>
      <c r="D110" s="2">
        <v>15</v>
      </c>
      <c r="E110" s="4">
        <v>1</v>
      </c>
      <c r="F110" s="4"/>
      <c r="G110" s="4">
        <v>18</v>
      </c>
      <c r="H110" s="4">
        <v>115</v>
      </c>
      <c r="I110" s="4"/>
      <c r="J110" s="4">
        <v>26</v>
      </c>
      <c r="K110" s="4">
        <v>0.2</v>
      </c>
      <c r="L110" s="60">
        <v>43894</v>
      </c>
      <c r="M110" s="10">
        <f t="shared" si="3"/>
        <v>7.462686567164179E-3</v>
      </c>
      <c r="N110" s="59">
        <f t="shared" si="5"/>
        <v>0</v>
      </c>
      <c r="O110" s="7">
        <f t="shared" si="4"/>
        <v>5.2631578947368418E-2</v>
      </c>
      <c r="P110" s="7"/>
      <c r="Q110" s="7"/>
    </row>
    <row r="111" spans="2:17" ht="15" thickBot="1">
      <c r="B111" s="5" t="s">
        <v>21</v>
      </c>
      <c r="C111" s="4">
        <v>131</v>
      </c>
      <c r="D111" s="2">
        <v>2</v>
      </c>
      <c r="E111" s="4">
        <v>1</v>
      </c>
      <c r="F111" s="4"/>
      <c r="G111" s="4">
        <v>52</v>
      </c>
      <c r="H111" s="4">
        <v>78</v>
      </c>
      <c r="I111" s="4">
        <v>3</v>
      </c>
      <c r="J111" s="4">
        <v>299</v>
      </c>
      <c r="K111" s="4">
        <v>2</v>
      </c>
      <c r="L111" s="60">
        <v>43898</v>
      </c>
      <c r="M111" s="10">
        <f t="shared" si="3"/>
        <v>3.0534351145038167E-2</v>
      </c>
      <c r="N111" s="59">
        <f t="shared" si="5"/>
        <v>3.8461538461538464E-2</v>
      </c>
      <c r="O111" s="7">
        <f t="shared" si="4"/>
        <v>1.8867924528301886E-2</v>
      </c>
      <c r="P111" s="7"/>
      <c r="Q111" s="7"/>
    </row>
    <row r="112" spans="2:17" ht="15" thickBot="1">
      <c r="B112" s="5" t="s">
        <v>170</v>
      </c>
      <c r="C112" s="4">
        <v>125</v>
      </c>
      <c r="D112" s="2">
        <v>11</v>
      </c>
      <c r="E112" s="4">
        <v>6</v>
      </c>
      <c r="F112" s="3">
        <v>2</v>
      </c>
      <c r="G112" s="4">
        <v>24</v>
      </c>
      <c r="H112" s="4">
        <v>95</v>
      </c>
      <c r="I112" s="4">
        <v>14</v>
      </c>
      <c r="J112" s="4">
        <v>312</v>
      </c>
      <c r="K112" s="4">
        <v>15</v>
      </c>
      <c r="L112" s="60">
        <v>43902</v>
      </c>
      <c r="M112" s="10">
        <f t="shared" si="3"/>
        <v>0.16</v>
      </c>
      <c r="N112" s="59">
        <f t="shared" si="5"/>
        <v>0.14736842105263157</v>
      </c>
      <c r="O112" s="7">
        <f t="shared" si="4"/>
        <v>0.2</v>
      </c>
      <c r="P112" s="7"/>
      <c r="Q112" s="7"/>
    </row>
    <row r="113" spans="2:17" ht="15" thickBot="1">
      <c r="B113" s="5" t="s">
        <v>83</v>
      </c>
      <c r="C113" s="4">
        <v>123</v>
      </c>
      <c r="D113" s="2">
        <v>14</v>
      </c>
      <c r="E113" s="4">
        <v>2</v>
      </c>
      <c r="F113" s="4"/>
      <c r="G113" s="4"/>
      <c r="H113" s="4">
        <v>121</v>
      </c>
      <c r="I113" s="4">
        <v>4</v>
      </c>
      <c r="J113" s="4">
        <v>196</v>
      </c>
      <c r="K113" s="4">
        <v>3</v>
      </c>
      <c r="L113" s="60">
        <v>43906</v>
      </c>
      <c r="M113" s="10">
        <f t="shared" si="3"/>
        <v>4.878048780487805E-2</v>
      </c>
      <c r="N113" s="59">
        <f t="shared" si="5"/>
        <v>3.3057851239669422E-2</v>
      </c>
      <c r="O113" s="7">
        <f t="shared" si="4"/>
        <v>1</v>
      </c>
      <c r="P113" s="7"/>
      <c r="Q113" s="7"/>
    </row>
    <row r="114" spans="2:17" ht="15" thickBot="1">
      <c r="B114" s="5" t="s">
        <v>92</v>
      </c>
      <c r="C114" s="4">
        <v>117</v>
      </c>
      <c r="D114" s="2">
        <v>7</v>
      </c>
      <c r="E114" s="4"/>
      <c r="F114" s="4"/>
      <c r="G114" s="4">
        <v>23</v>
      </c>
      <c r="H114" s="4">
        <v>94</v>
      </c>
      <c r="I114" s="4">
        <v>6</v>
      </c>
      <c r="J114" s="4">
        <v>29</v>
      </c>
      <c r="K114" s="4"/>
      <c r="L114" s="60">
        <v>43886</v>
      </c>
      <c r="M114" s="10">
        <f t="shared" si="3"/>
        <v>5.128205128205128E-2</v>
      </c>
      <c r="N114" s="59">
        <f t="shared" si="5"/>
        <v>6.3829787234042548E-2</v>
      </c>
      <c r="O114" s="7">
        <f t="shared" si="4"/>
        <v>0</v>
      </c>
      <c r="P114" s="7"/>
      <c r="Q114" s="7"/>
    </row>
    <row r="115" spans="2:17" ht="15" thickBot="1">
      <c r="B115" s="5" t="s">
        <v>144</v>
      </c>
      <c r="C115" s="4">
        <v>115</v>
      </c>
      <c r="D115" s="2">
        <v>8</v>
      </c>
      <c r="E115" s="4">
        <v>7</v>
      </c>
      <c r="F115" s="3">
        <v>1</v>
      </c>
      <c r="G115" s="4">
        <v>1</v>
      </c>
      <c r="H115" s="4">
        <v>107</v>
      </c>
      <c r="I115" s="4">
        <v>3</v>
      </c>
      <c r="J115" s="4">
        <v>10</v>
      </c>
      <c r="K115" s="4">
        <v>0.6</v>
      </c>
      <c r="L115" s="60">
        <v>43899</v>
      </c>
      <c r="M115" s="10">
        <f t="shared" si="3"/>
        <v>8.6956521739130432E-2</v>
      </c>
      <c r="N115" s="59">
        <f t="shared" si="5"/>
        <v>2.8037383177570093E-2</v>
      </c>
      <c r="O115" s="7">
        <f t="shared" si="4"/>
        <v>0.875</v>
      </c>
      <c r="P115" s="7"/>
      <c r="Q115" s="7"/>
    </row>
    <row r="116" spans="2:17" ht="15" thickBot="1">
      <c r="B116" s="5" t="s">
        <v>53</v>
      </c>
      <c r="C116" s="4">
        <v>111</v>
      </c>
      <c r="D116" s="2">
        <v>4</v>
      </c>
      <c r="E116" s="4"/>
      <c r="F116" s="4"/>
      <c r="G116" s="4">
        <v>3</v>
      </c>
      <c r="H116" s="4">
        <v>108</v>
      </c>
      <c r="I116" s="4">
        <v>3</v>
      </c>
      <c r="J116" s="4">
        <v>17</v>
      </c>
      <c r="K116" s="4"/>
      <c r="L116" s="60">
        <v>43907</v>
      </c>
      <c r="M116" s="10">
        <f t="shared" si="3"/>
        <v>2.7027027027027029E-2</v>
      </c>
      <c r="N116" s="59">
        <f t="shared" si="5"/>
        <v>2.7777777777777776E-2</v>
      </c>
      <c r="O116" s="7">
        <f t="shared" si="4"/>
        <v>0</v>
      </c>
      <c r="P116" s="7"/>
      <c r="Q116" s="7"/>
    </row>
    <row r="117" spans="2:17" ht="15" thickBot="1">
      <c r="B117" s="5" t="s">
        <v>168</v>
      </c>
      <c r="C117" s="4">
        <v>109</v>
      </c>
      <c r="D117" s="2">
        <v>11</v>
      </c>
      <c r="E117" s="4">
        <v>9</v>
      </c>
      <c r="F117" s="3">
        <v>1</v>
      </c>
      <c r="G117" s="4">
        <v>3</v>
      </c>
      <c r="H117" s="4">
        <v>97</v>
      </c>
      <c r="I117" s="4"/>
      <c r="J117" s="4">
        <v>1</v>
      </c>
      <c r="K117" s="4">
        <v>0.1</v>
      </c>
      <c r="L117" s="60">
        <v>43899</v>
      </c>
      <c r="M117" s="10">
        <f t="shared" si="3"/>
        <v>8.2568807339449546E-2</v>
      </c>
      <c r="N117" s="59">
        <f t="shared" si="5"/>
        <v>0</v>
      </c>
      <c r="O117" s="7">
        <f t="shared" si="4"/>
        <v>0.75</v>
      </c>
      <c r="P117" s="7"/>
      <c r="Q117" s="7"/>
    </row>
    <row r="118" spans="2:17" ht="15" thickBot="1">
      <c r="B118" s="5" t="s">
        <v>85</v>
      </c>
      <c r="C118" s="4">
        <v>109</v>
      </c>
      <c r="D118" s="4"/>
      <c r="E118" s="4"/>
      <c r="F118" s="4"/>
      <c r="G118" s="4">
        <v>25</v>
      </c>
      <c r="H118" s="4">
        <v>84</v>
      </c>
      <c r="I118" s="4">
        <v>1</v>
      </c>
      <c r="J118" s="4">
        <v>7</v>
      </c>
      <c r="K118" s="4"/>
      <c r="L118" s="60">
        <v>43856</v>
      </c>
      <c r="M118" s="10">
        <f t="shared" si="3"/>
        <v>9.1743119266055051E-3</v>
      </c>
      <c r="N118" s="59">
        <f t="shared" si="5"/>
        <v>1.1904761904761904E-2</v>
      </c>
      <c r="O118" s="7">
        <f t="shared" si="4"/>
        <v>0</v>
      </c>
      <c r="P118" s="7"/>
      <c r="Q118" s="7"/>
    </row>
    <row r="119" spans="2:17" ht="15" thickBot="1">
      <c r="B119" s="5" t="s">
        <v>101</v>
      </c>
      <c r="C119" s="4">
        <v>101</v>
      </c>
      <c r="D119" s="2">
        <v>7</v>
      </c>
      <c r="E119" s="4">
        <v>1</v>
      </c>
      <c r="F119" s="4"/>
      <c r="G119" s="4">
        <v>10</v>
      </c>
      <c r="H119" s="4">
        <v>90</v>
      </c>
      <c r="I119" s="4">
        <v>3</v>
      </c>
      <c r="J119" s="4">
        <v>370</v>
      </c>
      <c r="K119" s="4">
        <v>4</v>
      </c>
      <c r="L119" s="60">
        <v>43903</v>
      </c>
      <c r="M119" s="10">
        <f t="shared" si="3"/>
        <v>3.9603960396039604E-2</v>
      </c>
      <c r="N119" s="59">
        <f t="shared" si="5"/>
        <v>3.3333333333333333E-2</v>
      </c>
      <c r="O119" s="7">
        <f t="shared" si="4"/>
        <v>9.0909090909090912E-2</v>
      </c>
      <c r="P119" s="7"/>
      <c r="Q119" s="7"/>
    </row>
    <row r="120" spans="2:17" ht="21.6" thickBot="1">
      <c r="B120" s="5" t="s">
        <v>108</v>
      </c>
      <c r="C120" s="4">
        <v>90</v>
      </c>
      <c r="D120" s="2">
        <v>3</v>
      </c>
      <c r="E120" s="4">
        <v>5</v>
      </c>
      <c r="F120" s="3">
        <v>2</v>
      </c>
      <c r="G120" s="4">
        <v>1</v>
      </c>
      <c r="H120" s="4">
        <v>84</v>
      </c>
      <c r="I120" s="4"/>
      <c r="J120" s="4">
        <v>64</v>
      </c>
      <c r="K120" s="4">
        <v>4</v>
      </c>
      <c r="L120" s="60">
        <v>43901</v>
      </c>
      <c r="M120" s="10">
        <f t="shared" si="3"/>
        <v>5.5555555555555552E-2</v>
      </c>
      <c r="N120" s="59">
        <f t="shared" si="5"/>
        <v>0</v>
      </c>
      <c r="O120" s="7">
        <f t="shared" si="4"/>
        <v>0.83333333333333337</v>
      </c>
      <c r="P120" s="7"/>
      <c r="Q120" s="7"/>
    </row>
    <row r="121" spans="2:17" ht="15" thickBot="1">
      <c r="B121" s="5" t="s">
        <v>172</v>
      </c>
      <c r="C121" s="4">
        <v>82</v>
      </c>
      <c r="D121" s="2">
        <v>7</v>
      </c>
      <c r="E121" s="4"/>
      <c r="F121" s="4"/>
      <c r="G121" s="4"/>
      <c r="H121" s="4">
        <v>82</v>
      </c>
      <c r="I121" s="4"/>
      <c r="J121" s="4">
        <v>6</v>
      </c>
      <c r="K121" s="4"/>
      <c r="L121" s="60">
        <v>43903</v>
      </c>
      <c r="M121" s="10">
        <f t="shared" si="3"/>
        <v>0</v>
      </c>
      <c r="N121" s="59">
        <f t="shared" si="5"/>
        <v>0</v>
      </c>
      <c r="O121" s="7" t="e">
        <f t="shared" si="4"/>
        <v>#DIV/0!</v>
      </c>
      <c r="P121" s="7"/>
      <c r="Q121" s="7"/>
    </row>
    <row r="122" spans="2:17" ht="15" thickBot="1">
      <c r="B122" s="5" t="s">
        <v>118</v>
      </c>
      <c r="C122" s="4">
        <v>81</v>
      </c>
      <c r="D122" s="2">
        <v>22</v>
      </c>
      <c r="E122" s="4">
        <v>1</v>
      </c>
      <c r="F122" s="4"/>
      <c r="G122" s="4">
        <v>3</v>
      </c>
      <c r="H122" s="4">
        <v>77</v>
      </c>
      <c r="I122" s="4">
        <v>2</v>
      </c>
      <c r="J122" s="4">
        <v>2</v>
      </c>
      <c r="K122" s="4">
        <v>0.02</v>
      </c>
      <c r="L122" s="60">
        <v>43902</v>
      </c>
      <c r="M122" s="10">
        <f t="shared" si="3"/>
        <v>3.7037037037037035E-2</v>
      </c>
      <c r="N122" s="59">
        <f t="shared" si="5"/>
        <v>2.5974025974025976E-2</v>
      </c>
      <c r="O122" s="7">
        <f t="shared" si="4"/>
        <v>0.25</v>
      </c>
      <c r="P122" s="7"/>
      <c r="Q122" s="7"/>
    </row>
    <row r="123" spans="2:17" ht="15" thickBot="1">
      <c r="B123" s="5" t="s">
        <v>26</v>
      </c>
      <c r="C123" s="4">
        <v>81</v>
      </c>
      <c r="D123" s="2">
        <v>12</v>
      </c>
      <c r="E123" s="4"/>
      <c r="F123" s="4"/>
      <c r="G123" s="4">
        <v>34</v>
      </c>
      <c r="H123" s="4">
        <v>47</v>
      </c>
      <c r="I123" s="4"/>
      <c r="J123" s="1">
        <v>2404</v>
      </c>
      <c r="K123" s="4"/>
      <c r="L123" s="60">
        <v>43892</v>
      </c>
      <c r="M123" s="10">
        <f t="shared" si="3"/>
        <v>0</v>
      </c>
      <c r="N123" s="59">
        <f t="shared" si="5"/>
        <v>0</v>
      </c>
      <c r="O123" s="7">
        <f t="shared" si="4"/>
        <v>0</v>
      </c>
      <c r="P123" s="7"/>
      <c r="Q123" s="7"/>
    </row>
    <row r="124" spans="2:17" ht="15" thickBot="1">
      <c r="B124" s="5" t="s">
        <v>110</v>
      </c>
      <c r="C124" s="4">
        <v>74</v>
      </c>
      <c r="D124" s="2">
        <v>40</v>
      </c>
      <c r="E124" s="4">
        <v>5</v>
      </c>
      <c r="F124" s="3">
        <v>2</v>
      </c>
      <c r="G124" s="4"/>
      <c r="H124" s="4">
        <v>69</v>
      </c>
      <c r="I124" s="4"/>
      <c r="J124" s="4">
        <v>3</v>
      </c>
      <c r="K124" s="4">
        <v>0.2</v>
      </c>
      <c r="L124" s="60">
        <v>43908</v>
      </c>
      <c r="M124" s="10">
        <f t="shared" si="3"/>
        <v>6.7567567567567571E-2</v>
      </c>
      <c r="N124" s="59">
        <f t="shared" si="5"/>
        <v>0</v>
      </c>
      <c r="O124" s="7">
        <f t="shared" si="4"/>
        <v>1</v>
      </c>
      <c r="P124" s="7"/>
      <c r="Q124" s="7"/>
    </row>
    <row r="125" spans="2:17" ht="15" thickBot="1">
      <c r="B125" s="5" t="s">
        <v>36</v>
      </c>
      <c r="C125" s="4">
        <v>72</v>
      </c>
      <c r="D125" s="2">
        <v>4</v>
      </c>
      <c r="E125" s="4"/>
      <c r="F125" s="4"/>
      <c r="G125" s="4"/>
      <c r="H125" s="4">
        <v>72</v>
      </c>
      <c r="I125" s="4"/>
      <c r="J125" s="1">
        <v>1888</v>
      </c>
      <c r="K125" s="4"/>
      <c r="L125" s="60">
        <v>43892</v>
      </c>
      <c r="M125" s="10">
        <f t="shared" si="3"/>
        <v>0</v>
      </c>
      <c r="N125" s="59">
        <f t="shared" si="5"/>
        <v>0</v>
      </c>
      <c r="O125" s="7" t="e">
        <f t="shared" si="4"/>
        <v>#DIV/0!</v>
      </c>
      <c r="P125" s="7"/>
      <c r="Q125" s="7"/>
    </row>
    <row r="126" spans="2:17" ht="15" thickBot="1">
      <c r="B126" s="5" t="s">
        <v>114</v>
      </c>
      <c r="C126" s="4">
        <v>69</v>
      </c>
      <c r="D126" s="2">
        <v>4</v>
      </c>
      <c r="E126" s="4">
        <v>3</v>
      </c>
      <c r="F126" s="4"/>
      <c r="G126" s="4">
        <v>1</v>
      </c>
      <c r="H126" s="4">
        <v>65</v>
      </c>
      <c r="I126" s="4">
        <v>4</v>
      </c>
      <c r="J126" s="4">
        <v>10</v>
      </c>
      <c r="K126" s="4">
        <v>0.4</v>
      </c>
      <c r="L126" s="60">
        <v>43896</v>
      </c>
      <c r="M126" s="10">
        <f t="shared" si="3"/>
        <v>0.10144927536231885</v>
      </c>
      <c r="N126" s="59">
        <f t="shared" si="5"/>
        <v>6.1538461538461542E-2</v>
      </c>
      <c r="O126" s="7">
        <f t="shared" si="4"/>
        <v>0.75</v>
      </c>
      <c r="P126" s="7"/>
      <c r="Q126" s="7"/>
    </row>
    <row r="127" spans="2:17" ht="15" thickBot="1">
      <c r="B127" s="5" t="s">
        <v>44</v>
      </c>
      <c r="C127" s="4">
        <v>68</v>
      </c>
      <c r="D127" s="2">
        <v>8</v>
      </c>
      <c r="E127" s="4">
        <v>1</v>
      </c>
      <c r="F127" s="3">
        <v>1</v>
      </c>
      <c r="G127" s="4"/>
      <c r="H127" s="4">
        <v>67</v>
      </c>
      <c r="I127" s="4"/>
      <c r="J127" s="4">
        <v>800</v>
      </c>
      <c r="K127" s="4">
        <v>12</v>
      </c>
      <c r="L127" s="60">
        <v>43908</v>
      </c>
      <c r="M127" s="10">
        <f t="shared" si="3"/>
        <v>1.4705882352941176E-2</v>
      </c>
      <c r="N127" s="59">
        <f t="shared" si="5"/>
        <v>0</v>
      </c>
      <c r="O127" s="7">
        <f t="shared" si="4"/>
        <v>1</v>
      </c>
      <c r="P127" s="7"/>
      <c r="Q127" s="7"/>
    </row>
    <row r="128" spans="2:17" ht="15" thickBot="1">
      <c r="B128" s="5" t="s">
        <v>174</v>
      </c>
      <c r="C128" s="4">
        <v>57</v>
      </c>
      <c r="D128" s="4"/>
      <c r="E128" s="4"/>
      <c r="F128" s="4"/>
      <c r="G128" s="4"/>
      <c r="H128" s="4">
        <v>57</v>
      </c>
      <c r="I128" s="4">
        <v>6</v>
      </c>
      <c r="J128" s="4">
        <v>2</v>
      </c>
      <c r="K128" s="4"/>
      <c r="L128" s="60">
        <v>43909</v>
      </c>
      <c r="M128" s="10">
        <f t="shared" si="3"/>
        <v>0.10526315789473684</v>
      </c>
      <c r="N128" s="59">
        <f t="shared" si="5"/>
        <v>0.10526315789473684</v>
      </c>
      <c r="O128" s="7" t="e">
        <f t="shared" si="4"/>
        <v>#DIV/0!</v>
      </c>
      <c r="P128" s="7"/>
      <c r="Q128" s="7"/>
    </row>
    <row r="129" spans="2:17" ht="15" thickBot="1">
      <c r="B129" s="5" t="s">
        <v>173</v>
      </c>
      <c r="C129" s="4">
        <v>55</v>
      </c>
      <c r="D129" s="2">
        <v>3</v>
      </c>
      <c r="E129" s="4">
        <v>1</v>
      </c>
      <c r="F129" s="4"/>
      <c r="G129" s="4">
        <v>2</v>
      </c>
      <c r="H129" s="4">
        <v>52</v>
      </c>
      <c r="I129" s="4">
        <v>2</v>
      </c>
      <c r="J129" s="1">
        <v>1402</v>
      </c>
      <c r="K129" s="4">
        <v>25</v>
      </c>
      <c r="L129" s="60">
        <v>43888</v>
      </c>
      <c r="M129" s="10">
        <f t="shared" si="3"/>
        <v>5.4545454545454543E-2</v>
      </c>
      <c r="N129" s="59">
        <f t="shared" si="5"/>
        <v>3.8461538461538464E-2</v>
      </c>
      <c r="O129" s="7">
        <f t="shared" si="4"/>
        <v>0.33333333333333331</v>
      </c>
      <c r="P129" s="7"/>
      <c r="Q129" s="7"/>
    </row>
    <row r="130" spans="2:17" ht="15" thickBot="1">
      <c r="B130" s="5" t="s">
        <v>50</v>
      </c>
      <c r="C130" s="4">
        <v>55</v>
      </c>
      <c r="D130" s="4"/>
      <c r="E130" s="4"/>
      <c r="F130" s="4"/>
      <c r="G130" s="4">
        <v>1</v>
      </c>
      <c r="H130" s="4">
        <v>54</v>
      </c>
      <c r="I130" s="4"/>
      <c r="J130" s="4">
        <v>515</v>
      </c>
      <c r="K130" s="4"/>
      <c r="L130" s="60">
        <v>43902</v>
      </c>
      <c r="M130" s="10">
        <f t="shared" si="3"/>
        <v>0</v>
      </c>
      <c r="N130" s="59">
        <f t="shared" si="5"/>
        <v>0</v>
      </c>
      <c r="O130" s="7">
        <f t="shared" si="4"/>
        <v>0</v>
      </c>
      <c r="P130" s="7"/>
      <c r="Q130" s="7"/>
    </row>
    <row r="131" spans="2:17" ht="15" thickBot="1">
      <c r="B131" s="5" t="s">
        <v>141</v>
      </c>
      <c r="C131" s="4">
        <v>54</v>
      </c>
      <c r="D131" s="2">
        <v>3</v>
      </c>
      <c r="E131" s="4">
        <v>6</v>
      </c>
      <c r="F131" s="3">
        <v>1</v>
      </c>
      <c r="G131" s="4">
        <v>25</v>
      </c>
      <c r="H131" s="4">
        <v>23</v>
      </c>
      <c r="I131" s="4">
        <v>1</v>
      </c>
      <c r="J131" s="4">
        <v>0.3</v>
      </c>
      <c r="K131" s="4">
        <v>0.04</v>
      </c>
      <c r="L131" s="60">
        <v>43897</v>
      </c>
      <c r="M131" s="10">
        <f t="shared" si="3"/>
        <v>0.12962962962962962</v>
      </c>
      <c r="N131" s="59">
        <f t="shared" si="5"/>
        <v>4.3478260869565216E-2</v>
      </c>
      <c r="O131" s="7">
        <f t="shared" si="4"/>
        <v>0.19354838709677419</v>
      </c>
      <c r="P131" s="7"/>
      <c r="Q131" s="7"/>
    </row>
    <row r="132" spans="2:17" ht="15" thickBot="1">
      <c r="B132" s="5" t="s">
        <v>175</v>
      </c>
      <c r="C132" s="4">
        <v>51</v>
      </c>
      <c r="D132" s="4"/>
      <c r="E132" s="4"/>
      <c r="F132" s="4"/>
      <c r="G132" s="4">
        <v>15</v>
      </c>
      <c r="H132" s="4">
        <v>36</v>
      </c>
      <c r="I132" s="4"/>
      <c r="J132" s="4">
        <v>171</v>
      </c>
      <c r="K132" s="4"/>
      <c r="L132" s="60">
        <v>43896</v>
      </c>
      <c r="M132" s="10">
        <f t="shared" ref="M132:M195" si="6">(E132+I132)/C132</f>
        <v>0</v>
      </c>
      <c r="N132" s="59">
        <f t="shared" si="5"/>
        <v>0</v>
      </c>
      <c r="O132" s="7">
        <f t="shared" ref="O132:O195" si="7">E132/(E132+G132)</f>
        <v>0</v>
      </c>
      <c r="P132" s="7"/>
      <c r="Q132" s="7"/>
    </row>
    <row r="133" spans="2:17" ht="15" thickBot="1">
      <c r="B133" s="5" t="s">
        <v>86</v>
      </c>
      <c r="C133" s="4">
        <v>45</v>
      </c>
      <c r="D133" s="2">
        <v>11</v>
      </c>
      <c r="E133" s="4"/>
      <c r="F133" s="4"/>
      <c r="G133" s="4"/>
      <c r="H133" s="4">
        <v>45</v>
      </c>
      <c r="I133" s="4"/>
      <c r="J133" s="4">
        <v>157</v>
      </c>
      <c r="K133" s="4"/>
      <c r="L133" s="60">
        <v>43906</v>
      </c>
      <c r="M133" s="10">
        <f t="shared" si="6"/>
        <v>0</v>
      </c>
      <c r="N133" s="59">
        <f t="shared" si="5"/>
        <v>0</v>
      </c>
      <c r="O133" s="7" t="e">
        <f t="shared" si="7"/>
        <v>#DIV/0!</v>
      </c>
      <c r="P133" s="7"/>
      <c r="Q133" s="7"/>
    </row>
    <row r="134" spans="2:17" ht="15" thickBot="1">
      <c r="B134" s="5" t="s">
        <v>121</v>
      </c>
      <c r="C134" s="4">
        <v>44</v>
      </c>
      <c r="D134" s="2">
        <v>6</v>
      </c>
      <c r="E134" s="4">
        <v>3</v>
      </c>
      <c r="F134" s="3">
        <v>1</v>
      </c>
      <c r="G134" s="4">
        <v>2</v>
      </c>
      <c r="H134" s="4">
        <v>39</v>
      </c>
      <c r="I134" s="4"/>
      <c r="J134" s="4">
        <v>15</v>
      </c>
      <c r="K134" s="4">
        <v>1</v>
      </c>
      <c r="L134" s="60">
        <v>43899</v>
      </c>
      <c r="M134" s="10">
        <f t="shared" si="6"/>
        <v>6.8181818181818177E-2</v>
      </c>
      <c r="N134" s="59">
        <f t="shared" ref="N134:N197" si="8">I134/H134</f>
        <v>0</v>
      </c>
      <c r="O134" s="7">
        <f t="shared" si="7"/>
        <v>0.6</v>
      </c>
      <c r="P134" s="7"/>
      <c r="Q134" s="7"/>
    </row>
    <row r="135" spans="2:17" ht="15" thickBot="1">
      <c r="B135" s="5" t="s">
        <v>112</v>
      </c>
      <c r="C135" s="4">
        <v>44</v>
      </c>
      <c r="D135" s="4"/>
      <c r="E135" s="4"/>
      <c r="F135" s="4"/>
      <c r="G135" s="4"/>
      <c r="H135" s="4">
        <v>44</v>
      </c>
      <c r="I135" s="4"/>
      <c r="J135" s="4">
        <v>1</v>
      </c>
      <c r="K135" s="4"/>
      <c r="L135" s="60">
        <v>43910</v>
      </c>
      <c r="M135" s="10">
        <f t="shared" si="6"/>
        <v>0</v>
      </c>
      <c r="N135" s="59">
        <f t="shared" si="8"/>
        <v>0</v>
      </c>
      <c r="O135" s="7" t="e">
        <f t="shared" si="7"/>
        <v>#DIV/0!</v>
      </c>
      <c r="P135" s="7"/>
      <c r="Q135" s="7"/>
    </row>
    <row r="136" spans="2:17" ht="15" thickBot="1">
      <c r="B136" s="5" t="s">
        <v>181</v>
      </c>
      <c r="C136" s="4">
        <v>41</v>
      </c>
      <c r="D136" s="4"/>
      <c r="E136" s="4"/>
      <c r="F136" s="4"/>
      <c r="G136" s="4">
        <v>10</v>
      </c>
      <c r="H136" s="4">
        <v>31</v>
      </c>
      <c r="I136" s="4"/>
      <c r="J136" s="4">
        <v>63</v>
      </c>
      <c r="K136" s="4"/>
      <c r="L136" s="60">
        <v>43851</v>
      </c>
      <c r="M136" s="10">
        <f t="shared" si="6"/>
        <v>0</v>
      </c>
      <c r="N136" s="59">
        <f t="shared" si="8"/>
        <v>0</v>
      </c>
      <c r="O136" s="7">
        <f t="shared" si="7"/>
        <v>0</v>
      </c>
      <c r="P136" s="7"/>
      <c r="Q136" s="7"/>
    </row>
    <row r="137" spans="2:17" ht="15" thickBot="1">
      <c r="B137" s="5" t="s">
        <v>128</v>
      </c>
      <c r="C137" s="4">
        <v>39</v>
      </c>
      <c r="D137" s="2">
        <v>1</v>
      </c>
      <c r="E137" s="4">
        <v>1</v>
      </c>
      <c r="F137" s="4"/>
      <c r="G137" s="4">
        <v>12</v>
      </c>
      <c r="H137" s="4">
        <v>26</v>
      </c>
      <c r="I137" s="4">
        <v>1</v>
      </c>
      <c r="J137" s="4">
        <v>2</v>
      </c>
      <c r="K137" s="4">
        <v>0.06</v>
      </c>
      <c r="L137" s="60">
        <v>43902</v>
      </c>
      <c r="M137" s="10">
        <f t="shared" si="6"/>
        <v>5.128205128205128E-2</v>
      </c>
      <c r="N137" s="59">
        <f t="shared" si="8"/>
        <v>3.8461538461538464E-2</v>
      </c>
      <c r="O137" s="7">
        <f t="shared" si="7"/>
        <v>7.6923076923076927E-2</v>
      </c>
      <c r="P137" s="7"/>
      <c r="Q137" s="7"/>
    </row>
    <row r="138" spans="2:17" ht="15" thickBot="1">
      <c r="B138" s="5" t="s">
        <v>71</v>
      </c>
      <c r="C138" s="4">
        <v>37</v>
      </c>
      <c r="D138" s="4"/>
      <c r="E138" s="4"/>
      <c r="F138" s="4"/>
      <c r="G138" s="4"/>
      <c r="H138" s="4">
        <v>37</v>
      </c>
      <c r="I138" s="4">
        <v>1</v>
      </c>
      <c r="J138" s="4">
        <v>132</v>
      </c>
      <c r="K138" s="4"/>
      <c r="L138" s="60">
        <v>43900</v>
      </c>
      <c r="M138" s="10">
        <f t="shared" si="6"/>
        <v>2.7027027027027029E-2</v>
      </c>
      <c r="N138" s="59">
        <f t="shared" si="8"/>
        <v>2.7027027027027029E-2</v>
      </c>
      <c r="O138" s="7" t="e">
        <f t="shared" si="7"/>
        <v>#DIV/0!</v>
      </c>
      <c r="P138" s="7"/>
      <c r="Q138" s="7"/>
    </row>
    <row r="139" spans="2:17" ht="15" thickBot="1">
      <c r="B139" s="5" t="s">
        <v>180</v>
      </c>
      <c r="C139" s="4">
        <v>36</v>
      </c>
      <c r="D139" s="2">
        <v>2</v>
      </c>
      <c r="E139" s="4">
        <v>2</v>
      </c>
      <c r="F139" s="3">
        <v>1</v>
      </c>
      <c r="G139" s="4">
        <v>10</v>
      </c>
      <c r="H139" s="4">
        <v>24</v>
      </c>
      <c r="I139" s="4"/>
      <c r="J139" s="4">
        <v>4</v>
      </c>
      <c r="K139" s="4">
        <v>0.2</v>
      </c>
      <c r="L139" s="60">
        <v>43895</v>
      </c>
      <c r="M139" s="10">
        <f t="shared" si="6"/>
        <v>5.5555555555555552E-2</v>
      </c>
      <c r="N139" s="59">
        <f t="shared" si="8"/>
        <v>0</v>
      </c>
      <c r="O139" s="7">
        <f t="shared" si="7"/>
        <v>0.16666666666666666</v>
      </c>
      <c r="P139" s="7"/>
      <c r="Q139" s="7"/>
    </row>
    <row r="140" spans="2:17" ht="15" thickBot="1">
      <c r="B140" s="5" t="s">
        <v>136</v>
      </c>
      <c r="C140" s="4">
        <v>36</v>
      </c>
      <c r="D140" s="4"/>
      <c r="E140" s="4"/>
      <c r="F140" s="4"/>
      <c r="G140" s="4"/>
      <c r="H140" s="4">
        <v>36</v>
      </c>
      <c r="I140" s="4"/>
      <c r="J140" s="4">
        <v>2</v>
      </c>
      <c r="K140" s="4"/>
      <c r="L140" s="60">
        <v>43907</v>
      </c>
      <c r="M140" s="10">
        <f t="shared" si="6"/>
        <v>0</v>
      </c>
      <c r="N140" s="59">
        <f t="shared" si="8"/>
        <v>0</v>
      </c>
      <c r="O140" s="7" t="e">
        <f t="shared" si="7"/>
        <v>#DIV/0!</v>
      </c>
      <c r="P140" s="7"/>
      <c r="Q140" s="7"/>
    </row>
    <row r="141" spans="2:17" ht="15" thickBot="1">
      <c r="B141" s="5" t="s">
        <v>176</v>
      </c>
      <c r="C141" s="4">
        <v>33</v>
      </c>
      <c r="D141" s="2">
        <v>1</v>
      </c>
      <c r="E141" s="4">
        <v>2</v>
      </c>
      <c r="F141" s="3">
        <v>1</v>
      </c>
      <c r="G141" s="4"/>
      <c r="H141" s="4">
        <v>31</v>
      </c>
      <c r="I141" s="4">
        <v>4</v>
      </c>
      <c r="J141" s="4">
        <v>5</v>
      </c>
      <c r="K141" s="4">
        <v>0.3</v>
      </c>
      <c r="L141" s="60">
        <v>43908</v>
      </c>
      <c r="M141" s="10">
        <f t="shared" si="6"/>
        <v>0.18181818181818182</v>
      </c>
      <c r="N141" s="59">
        <f t="shared" si="8"/>
        <v>0.12903225806451613</v>
      </c>
      <c r="O141" s="7">
        <f t="shared" si="7"/>
        <v>1</v>
      </c>
      <c r="P141" s="7"/>
      <c r="Q141" s="7"/>
    </row>
    <row r="142" spans="2:17" ht="15" thickBot="1">
      <c r="B142" s="5" t="s">
        <v>177</v>
      </c>
      <c r="C142" s="4">
        <v>33</v>
      </c>
      <c r="D142" s="2">
        <v>3</v>
      </c>
      <c r="E142" s="4"/>
      <c r="F142" s="4"/>
      <c r="G142" s="4"/>
      <c r="H142" s="4">
        <v>33</v>
      </c>
      <c r="I142" s="4"/>
      <c r="J142" s="4">
        <v>33</v>
      </c>
      <c r="K142" s="4"/>
      <c r="L142" s="60">
        <v>43907</v>
      </c>
      <c r="M142" s="10">
        <f t="shared" si="6"/>
        <v>0</v>
      </c>
      <c r="N142" s="59">
        <f t="shared" si="8"/>
        <v>0</v>
      </c>
      <c r="O142" s="7" t="e">
        <f t="shared" si="7"/>
        <v>#DIV/0!</v>
      </c>
      <c r="P142" s="7"/>
      <c r="Q142" s="7"/>
    </row>
    <row r="143" spans="2:17" ht="15" thickBot="1">
      <c r="B143" s="5" t="s">
        <v>66</v>
      </c>
      <c r="C143" s="4">
        <v>32</v>
      </c>
      <c r="D143" s="4"/>
      <c r="E143" s="4"/>
      <c r="F143" s="4"/>
      <c r="G143" s="4">
        <v>10</v>
      </c>
      <c r="H143" s="4">
        <v>22</v>
      </c>
      <c r="I143" s="4"/>
      <c r="J143" s="4">
        <v>514</v>
      </c>
      <c r="K143" s="4"/>
      <c r="L143" s="60">
        <v>43907</v>
      </c>
      <c r="M143" s="10">
        <f t="shared" si="6"/>
        <v>0</v>
      </c>
      <c r="N143" s="59">
        <f t="shared" si="8"/>
        <v>0</v>
      </c>
      <c r="O143" s="7">
        <f t="shared" si="7"/>
        <v>0</v>
      </c>
      <c r="P143" s="7"/>
      <c r="Q143" s="7"/>
    </row>
    <row r="144" spans="2:17" ht="15" thickBot="1">
      <c r="B144" s="5" t="s">
        <v>179</v>
      </c>
      <c r="C144" s="4">
        <v>31</v>
      </c>
      <c r="D144" s="2">
        <v>3</v>
      </c>
      <c r="E144" s="4">
        <v>3</v>
      </c>
      <c r="F144" s="3">
        <v>1</v>
      </c>
      <c r="G144" s="4"/>
      <c r="H144" s="4">
        <v>28</v>
      </c>
      <c r="I144" s="4"/>
      <c r="J144" s="4">
        <v>2</v>
      </c>
      <c r="K144" s="4">
        <v>0.1</v>
      </c>
      <c r="L144" s="60">
        <v>43914</v>
      </c>
      <c r="M144" s="10">
        <f t="shared" si="6"/>
        <v>9.6774193548387094E-2</v>
      </c>
      <c r="N144" s="59">
        <f t="shared" si="8"/>
        <v>0</v>
      </c>
      <c r="O144" s="7">
        <f t="shared" si="7"/>
        <v>1</v>
      </c>
      <c r="P144" s="7"/>
      <c r="Q144" s="7"/>
    </row>
    <row r="145" spans="2:17" ht="15" thickBot="1">
      <c r="B145" s="5" t="s">
        <v>171</v>
      </c>
      <c r="C145" s="4">
        <v>30</v>
      </c>
      <c r="D145" s="2">
        <v>8</v>
      </c>
      <c r="E145" s="4"/>
      <c r="F145" s="4"/>
      <c r="G145" s="4"/>
      <c r="H145" s="4">
        <v>30</v>
      </c>
      <c r="I145" s="4"/>
      <c r="J145" s="4">
        <v>2</v>
      </c>
      <c r="K145" s="4"/>
      <c r="L145" s="60">
        <v>43902</v>
      </c>
      <c r="M145" s="10">
        <f t="shared" si="6"/>
        <v>0</v>
      </c>
      <c r="N145" s="59">
        <f t="shared" si="8"/>
        <v>0</v>
      </c>
      <c r="O145" s="7" t="e">
        <f t="shared" si="7"/>
        <v>#DIV/0!</v>
      </c>
      <c r="P145" s="7"/>
      <c r="Q145" s="7"/>
    </row>
    <row r="146" spans="2:17" ht="15" thickBot="1">
      <c r="B146" s="5" t="s">
        <v>133</v>
      </c>
      <c r="C146" s="4">
        <v>29</v>
      </c>
      <c r="D146" s="2">
        <v>3</v>
      </c>
      <c r="E146" s="4"/>
      <c r="F146" s="4"/>
      <c r="G146" s="4">
        <v>2</v>
      </c>
      <c r="H146" s="4">
        <v>27</v>
      </c>
      <c r="I146" s="4">
        <v>2</v>
      </c>
      <c r="J146" s="4">
        <v>0.3</v>
      </c>
      <c r="K146" s="4"/>
      <c r="L146" s="60">
        <v>43902</v>
      </c>
      <c r="M146" s="10">
        <f t="shared" si="6"/>
        <v>6.8965517241379309E-2</v>
      </c>
      <c r="N146" s="59">
        <f t="shared" si="8"/>
        <v>7.407407407407407E-2</v>
      </c>
      <c r="O146" s="7">
        <f t="shared" si="7"/>
        <v>0</v>
      </c>
      <c r="P146" s="7"/>
      <c r="Q146" s="7"/>
    </row>
    <row r="147" spans="2:17" ht="15" thickBot="1">
      <c r="B147" s="5" t="s">
        <v>178</v>
      </c>
      <c r="C147" s="4">
        <v>22</v>
      </c>
      <c r="D147" s="2">
        <v>3</v>
      </c>
      <c r="E147" s="4">
        <v>2</v>
      </c>
      <c r="F147" s="3">
        <v>2</v>
      </c>
      <c r="G147" s="4"/>
      <c r="H147" s="4">
        <v>20</v>
      </c>
      <c r="I147" s="4"/>
      <c r="J147" s="4">
        <v>4</v>
      </c>
      <c r="K147" s="4">
        <v>0.4</v>
      </c>
      <c r="L147" s="60">
        <v>43904</v>
      </c>
      <c r="M147" s="10">
        <f t="shared" si="6"/>
        <v>9.0909090909090912E-2</v>
      </c>
      <c r="N147" s="59">
        <f t="shared" si="8"/>
        <v>0</v>
      </c>
      <c r="O147" s="7">
        <f t="shared" si="7"/>
        <v>1</v>
      </c>
      <c r="P147" s="7"/>
      <c r="Q147" s="7"/>
    </row>
    <row r="148" spans="2:17" ht="15" thickBot="1">
      <c r="B148" s="5" t="s">
        <v>63</v>
      </c>
      <c r="C148" s="4">
        <v>22</v>
      </c>
      <c r="D148" s="2">
        <v>8</v>
      </c>
      <c r="E148" s="4">
        <v>1</v>
      </c>
      <c r="F148" s="4"/>
      <c r="G148" s="4"/>
      <c r="H148" s="4">
        <v>21</v>
      </c>
      <c r="I148" s="4"/>
      <c r="J148" s="4">
        <v>335</v>
      </c>
      <c r="K148" s="4">
        <v>15</v>
      </c>
      <c r="L148" s="60">
        <v>43902</v>
      </c>
      <c r="M148" s="10">
        <f t="shared" si="6"/>
        <v>4.5454545454545456E-2</v>
      </c>
      <c r="N148" s="59">
        <f t="shared" si="8"/>
        <v>0</v>
      </c>
      <c r="O148" s="7">
        <f t="shared" si="7"/>
        <v>1</v>
      </c>
      <c r="P148" s="7"/>
      <c r="Q148" s="7"/>
    </row>
    <row r="149" spans="2:17" ht="15" thickBot="1">
      <c r="B149" s="5" t="s">
        <v>182</v>
      </c>
      <c r="C149" s="4">
        <v>22</v>
      </c>
      <c r="D149" s="2">
        <v>1</v>
      </c>
      <c r="E149" s="4">
        <v>1</v>
      </c>
      <c r="F149" s="4"/>
      <c r="G149" s="4">
        <v>2</v>
      </c>
      <c r="H149" s="4">
        <v>19</v>
      </c>
      <c r="I149" s="4"/>
      <c r="J149" s="4">
        <v>569</v>
      </c>
      <c r="K149" s="4">
        <v>26</v>
      </c>
      <c r="L149" s="60">
        <v>43890</v>
      </c>
      <c r="M149" s="10">
        <f t="shared" si="6"/>
        <v>4.5454545454545456E-2</v>
      </c>
      <c r="N149" s="59">
        <f t="shared" si="8"/>
        <v>0</v>
      </c>
      <c r="O149" s="7">
        <f t="shared" si="7"/>
        <v>0.33333333333333331</v>
      </c>
      <c r="P149" s="7"/>
      <c r="Q149" s="7"/>
    </row>
    <row r="150" spans="2:17" ht="15" thickBot="1">
      <c r="B150" s="5" t="s">
        <v>183</v>
      </c>
      <c r="C150" s="4">
        <v>21</v>
      </c>
      <c r="D150" s="2">
        <v>7</v>
      </c>
      <c r="E150" s="4">
        <v>1</v>
      </c>
      <c r="F150" s="3">
        <v>1</v>
      </c>
      <c r="G150" s="4">
        <v>1</v>
      </c>
      <c r="H150" s="4">
        <v>19</v>
      </c>
      <c r="I150" s="4"/>
      <c r="J150" s="4">
        <v>53</v>
      </c>
      <c r="K150" s="4">
        <v>3</v>
      </c>
      <c r="L150" s="60">
        <v>43904</v>
      </c>
      <c r="M150" s="10">
        <f t="shared" si="6"/>
        <v>4.7619047619047616E-2</v>
      </c>
      <c r="N150" s="59">
        <f t="shared" si="8"/>
        <v>0</v>
      </c>
      <c r="O150" s="7">
        <f t="shared" si="7"/>
        <v>0.5</v>
      </c>
      <c r="P150" s="7"/>
      <c r="Q150" s="7"/>
    </row>
    <row r="151" spans="2:17" ht="15" thickBot="1">
      <c r="B151" s="5" t="s">
        <v>185</v>
      </c>
      <c r="C151" s="4">
        <v>20</v>
      </c>
      <c r="D151" s="2">
        <v>1</v>
      </c>
      <c r="E151" s="4">
        <v>1</v>
      </c>
      <c r="F151" s="4"/>
      <c r="G151" s="4">
        <v>1</v>
      </c>
      <c r="H151" s="4">
        <v>18</v>
      </c>
      <c r="I151" s="4"/>
      <c r="J151" s="4">
        <v>0.3</v>
      </c>
      <c r="K151" s="4">
        <v>0.02</v>
      </c>
      <c r="L151" s="60">
        <v>43905</v>
      </c>
      <c r="M151" s="10">
        <f t="shared" si="6"/>
        <v>0.05</v>
      </c>
      <c r="N151" s="59">
        <f t="shared" si="8"/>
        <v>0</v>
      </c>
      <c r="O151" s="7">
        <f t="shared" si="7"/>
        <v>0.5</v>
      </c>
      <c r="P151" s="7"/>
      <c r="Q151" s="7"/>
    </row>
    <row r="152" spans="2:17" ht="15" thickBot="1">
      <c r="B152" s="5" t="s">
        <v>138</v>
      </c>
      <c r="C152" s="4">
        <v>19</v>
      </c>
      <c r="D152" s="2">
        <v>7</v>
      </c>
      <c r="E152" s="4">
        <v>3</v>
      </c>
      <c r="F152" s="3">
        <v>1</v>
      </c>
      <c r="G152" s="4"/>
      <c r="H152" s="4">
        <v>16</v>
      </c>
      <c r="I152" s="4"/>
      <c r="J152" s="4">
        <v>24</v>
      </c>
      <c r="K152" s="4">
        <v>4</v>
      </c>
      <c r="L152" s="60">
        <v>43901</v>
      </c>
      <c r="M152" s="10">
        <f t="shared" si="6"/>
        <v>0.15789473684210525</v>
      </c>
      <c r="N152" s="59">
        <f t="shared" si="8"/>
        <v>0</v>
      </c>
      <c r="O152" s="7">
        <f t="shared" si="7"/>
        <v>1</v>
      </c>
      <c r="P152" s="7"/>
      <c r="Q152" s="7"/>
    </row>
    <row r="153" spans="2:17" ht="15" thickBot="1">
      <c r="B153" s="5" t="s">
        <v>190</v>
      </c>
      <c r="C153" s="4">
        <v>19</v>
      </c>
      <c r="D153" s="2">
        <v>1</v>
      </c>
      <c r="E153" s="4"/>
      <c r="F153" s="4"/>
      <c r="G153" s="4">
        <v>13</v>
      </c>
      <c r="H153" s="4">
        <v>6</v>
      </c>
      <c r="I153" s="4"/>
      <c r="J153" s="4">
        <v>35</v>
      </c>
      <c r="K153" s="4"/>
      <c r="L153" s="60">
        <v>43896</v>
      </c>
      <c r="M153" s="10">
        <f t="shared" si="6"/>
        <v>0</v>
      </c>
      <c r="N153" s="59">
        <f t="shared" si="8"/>
        <v>0</v>
      </c>
      <c r="O153" s="7">
        <f t="shared" si="7"/>
        <v>0</v>
      </c>
      <c r="P153" s="7"/>
      <c r="Q153" s="7"/>
    </row>
    <row r="154" spans="2:17" ht="15" thickBot="1">
      <c r="B154" s="5" t="s">
        <v>187</v>
      </c>
      <c r="C154" s="4">
        <v>18</v>
      </c>
      <c r="D154" s="2">
        <v>2</v>
      </c>
      <c r="E154" s="4">
        <v>1</v>
      </c>
      <c r="F154" s="4"/>
      <c r="G154" s="4"/>
      <c r="H154" s="4">
        <v>17</v>
      </c>
      <c r="I154" s="4"/>
      <c r="J154" s="4">
        <v>8</v>
      </c>
      <c r="K154" s="4">
        <v>0.4</v>
      </c>
      <c r="L154" s="60">
        <v>43902</v>
      </c>
      <c r="M154" s="10">
        <f t="shared" si="6"/>
        <v>5.5555555555555552E-2</v>
      </c>
      <c r="N154" s="59">
        <f t="shared" si="8"/>
        <v>0</v>
      </c>
      <c r="O154" s="7">
        <f t="shared" si="7"/>
        <v>1</v>
      </c>
      <c r="P154" s="7"/>
      <c r="Q154" s="7"/>
    </row>
    <row r="155" spans="2:17" ht="15" thickBot="1">
      <c r="B155" s="5" t="s">
        <v>188</v>
      </c>
      <c r="C155" s="4">
        <v>16</v>
      </c>
      <c r="D155" s="2">
        <v>1</v>
      </c>
      <c r="E155" s="4">
        <v>1</v>
      </c>
      <c r="F155" s="4"/>
      <c r="G155" s="4"/>
      <c r="H155" s="4">
        <v>15</v>
      </c>
      <c r="I155" s="4"/>
      <c r="J155" s="4">
        <v>0.3</v>
      </c>
      <c r="K155" s="4">
        <v>0.02</v>
      </c>
      <c r="L155" s="60">
        <v>43912</v>
      </c>
      <c r="M155" s="10">
        <f t="shared" si="6"/>
        <v>6.25E-2</v>
      </c>
      <c r="N155" s="59">
        <f t="shared" si="8"/>
        <v>0</v>
      </c>
      <c r="O155" s="7">
        <f t="shared" si="7"/>
        <v>1</v>
      </c>
      <c r="P155" s="7"/>
      <c r="Q155" s="7"/>
    </row>
    <row r="156" spans="2:17" ht="15" thickBot="1">
      <c r="B156" s="5" t="s">
        <v>100</v>
      </c>
      <c r="C156" s="4">
        <v>16</v>
      </c>
      <c r="D156" s="2">
        <v>10</v>
      </c>
      <c r="E156" s="4">
        <v>1</v>
      </c>
      <c r="F156" s="3">
        <v>1</v>
      </c>
      <c r="G156" s="4">
        <v>6</v>
      </c>
      <c r="H156" s="4">
        <v>9</v>
      </c>
      <c r="I156" s="4"/>
      <c r="J156" s="4">
        <v>373</v>
      </c>
      <c r="K156" s="4">
        <v>23</v>
      </c>
      <c r="L156" s="60">
        <v>43907</v>
      </c>
      <c r="M156" s="10">
        <f t="shared" si="6"/>
        <v>6.25E-2</v>
      </c>
      <c r="N156" s="59">
        <f t="shared" si="8"/>
        <v>0</v>
      </c>
      <c r="O156" s="7">
        <f t="shared" si="7"/>
        <v>0.14285714285714285</v>
      </c>
      <c r="P156" s="7"/>
      <c r="Q156" s="7"/>
    </row>
    <row r="157" spans="2:17" ht="15" thickBot="1">
      <c r="B157" s="5" t="s">
        <v>142</v>
      </c>
      <c r="C157" s="4">
        <v>16</v>
      </c>
      <c r="D157" s="2">
        <v>1</v>
      </c>
      <c r="E157" s="4"/>
      <c r="F157" s="4"/>
      <c r="G157" s="4">
        <v>1</v>
      </c>
      <c r="H157" s="4">
        <v>15</v>
      </c>
      <c r="I157" s="4"/>
      <c r="J157" s="4">
        <v>1</v>
      </c>
      <c r="K157" s="4"/>
      <c r="L157" s="60">
        <v>43909</v>
      </c>
      <c r="M157" s="10">
        <f t="shared" si="6"/>
        <v>0</v>
      </c>
      <c r="N157" s="59">
        <f t="shared" si="8"/>
        <v>0</v>
      </c>
      <c r="O157" s="7">
        <f t="shared" si="7"/>
        <v>0</v>
      </c>
      <c r="P157" s="7"/>
      <c r="Q157" s="7"/>
    </row>
    <row r="158" spans="2:17" ht="15" thickBot="1">
      <c r="B158" s="5" t="s">
        <v>23</v>
      </c>
      <c r="C158" s="4">
        <v>16</v>
      </c>
      <c r="D158" s="4"/>
      <c r="E158" s="4"/>
      <c r="F158" s="4"/>
      <c r="G158" s="4">
        <v>1</v>
      </c>
      <c r="H158" s="4">
        <v>15</v>
      </c>
      <c r="I158" s="4"/>
      <c r="J158" s="4">
        <v>56</v>
      </c>
      <c r="K158" s="4"/>
      <c r="L158" s="60">
        <v>43907</v>
      </c>
      <c r="M158" s="10">
        <f t="shared" si="6"/>
        <v>0</v>
      </c>
      <c r="N158" s="59">
        <f t="shared" si="8"/>
        <v>0</v>
      </c>
      <c r="O158" s="7">
        <f t="shared" si="7"/>
        <v>0</v>
      </c>
      <c r="P158" s="7"/>
      <c r="Q158" s="7"/>
    </row>
    <row r="159" spans="2:17" ht="15" thickBot="1">
      <c r="B159" s="5" t="s">
        <v>192</v>
      </c>
      <c r="C159" s="4">
        <v>15</v>
      </c>
      <c r="D159" s="4"/>
      <c r="E159" s="4"/>
      <c r="F159" s="4"/>
      <c r="G159" s="4">
        <v>1</v>
      </c>
      <c r="H159" s="4">
        <v>14</v>
      </c>
      <c r="I159" s="4"/>
      <c r="J159" s="4">
        <v>11</v>
      </c>
      <c r="K159" s="4"/>
      <c r="L159" s="60">
        <v>43903</v>
      </c>
      <c r="M159" s="10">
        <f t="shared" si="6"/>
        <v>0</v>
      </c>
      <c r="N159" s="59">
        <f t="shared" si="8"/>
        <v>0</v>
      </c>
      <c r="O159" s="7">
        <f t="shared" si="7"/>
        <v>0</v>
      </c>
      <c r="P159" s="7"/>
      <c r="Q159" s="7"/>
    </row>
    <row r="160" spans="2:17" ht="15" thickBot="1">
      <c r="B160" s="5" t="s">
        <v>184</v>
      </c>
      <c r="C160" s="4">
        <v>15</v>
      </c>
      <c r="D160" s="4"/>
      <c r="E160" s="4"/>
      <c r="F160" s="4"/>
      <c r="G160" s="4"/>
      <c r="H160" s="4">
        <v>15</v>
      </c>
      <c r="I160" s="4"/>
      <c r="J160" s="4">
        <v>4</v>
      </c>
      <c r="K160" s="4"/>
      <c r="L160" s="60">
        <v>43910</v>
      </c>
      <c r="M160" s="10">
        <f t="shared" si="6"/>
        <v>0</v>
      </c>
      <c r="N160" s="59">
        <f t="shared" si="8"/>
        <v>0</v>
      </c>
      <c r="O160" s="7" t="e">
        <f t="shared" si="7"/>
        <v>#DIV/0!</v>
      </c>
      <c r="P160" s="7"/>
      <c r="Q160" s="7"/>
    </row>
    <row r="161" spans="2:17" ht="15" thickBot="1">
      <c r="B161" s="5" t="s">
        <v>194</v>
      </c>
      <c r="C161" s="4">
        <v>14</v>
      </c>
      <c r="D161" s="2">
        <v>2</v>
      </c>
      <c r="E161" s="4"/>
      <c r="F161" s="4"/>
      <c r="G161" s="4">
        <v>2</v>
      </c>
      <c r="H161" s="4">
        <v>12</v>
      </c>
      <c r="I161" s="4"/>
      <c r="J161" s="4">
        <v>4</v>
      </c>
      <c r="K161" s="4"/>
      <c r="L161" s="60">
        <v>43899</v>
      </c>
      <c r="M161" s="10">
        <f t="shared" si="6"/>
        <v>0</v>
      </c>
      <c r="N161" s="59">
        <f t="shared" si="8"/>
        <v>0</v>
      </c>
      <c r="O161" s="7">
        <f t="shared" si="7"/>
        <v>0</v>
      </c>
      <c r="P161" s="7"/>
      <c r="Q161" s="7"/>
    </row>
    <row r="162" spans="2:17" ht="15" thickBot="1">
      <c r="B162" s="5" t="s">
        <v>117</v>
      </c>
      <c r="C162" s="4">
        <v>14</v>
      </c>
      <c r="D162" s="2">
        <v>3</v>
      </c>
      <c r="E162" s="4"/>
      <c r="F162" s="4"/>
      <c r="G162" s="4">
        <v>2</v>
      </c>
      <c r="H162" s="4">
        <v>12</v>
      </c>
      <c r="I162" s="4"/>
      <c r="J162" s="4">
        <v>6</v>
      </c>
      <c r="K162" s="4"/>
      <c r="L162" s="60">
        <v>43903</v>
      </c>
      <c r="M162" s="10">
        <f t="shared" si="6"/>
        <v>0</v>
      </c>
      <c r="N162" s="59">
        <f t="shared" si="8"/>
        <v>0</v>
      </c>
      <c r="O162" s="7">
        <f t="shared" si="7"/>
        <v>0</v>
      </c>
      <c r="P162" s="7"/>
      <c r="Q162" s="7"/>
    </row>
    <row r="163" spans="2:17" ht="15" thickBot="1">
      <c r="B163" s="5" t="s">
        <v>186</v>
      </c>
      <c r="C163" s="4">
        <v>13</v>
      </c>
      <c r="D163" s="2">
        <v>4</v>
      </c>
      <c r="E163" s="4"/>
      <c r="F163" s="4"/>
      <c r="G163" s="4">
        <v>1</v>
      </c>
      <c r="H163" s="4">
        <v>12</v>
      </c>
      <c r="I163" s="4"/>
      <c r="J163" s="4">
        <v>1</v>
      </c>
      <c r="K163" s="4"/>
      <c r="L163" s="60">
        <v>43905</v>
      </c>
      <c r="M163" s="10">
        <f t="shared" si="6"/>
        <v>0</v>
      </c>
      <c r="N163" s="59">
        <f t="shared" si="8"/>
        <v>0</v>
      </c>
      <c r="O163" s="7">
        <f t="shared" si="7"/>
        <v>0</v>
      </c>
      <c r="P163" s="7"/>
      <c r="Q163" s="7"/>
    </row>
    <row r="164" spans="2:17" ht="15" thickBot="1">
      <c r="B164" s="5" t="s">
        <v>195</v>
      </c>
      <c r="C164" s="4">
        <v>13</v>
      </c>
      <c r="D164" s="4"/>
      <c r="E164" s="4"/>
      <c r="F164" s="4"/>
      <c r="G164" s="4">
        <v>1</v>
      </c>
      <c r="H164" s="4">
        <v>12</v>
      </c>
      <c r="I164" s="4"/>
      <c r="J164" s="4">
        <v>71</v>
      </c>
      <c r="K164" s="4"/>
      <c r="L164" s="60">
        <v>43902</v>
      </c>
      <c r="M164" s="10">
        <f t="shared" si="6"/>
        <v>0</v>
      </c>
      <c r="N164" s="59">
        <f t="shared" si="8"/>
        <v>0</v>
      </c>
      <c r="O164" s="7">
        <f t="shared" si="7"/>
        <v>0</v>
      </c>
      <c r="P164" s="7"/>
      <c r="Q164" s="7"/>
    </row>
    <row r="165" spans="2:17" ht="15" thickBot="1">
      <c r="B165" s="5" t="s">
        <v>60</v>
      </c>
      <c r="C165" s="4">
        <v>12</v>
      </c>
      <c r="D165" s="4"/>
      <c r="E165" s="4"/>
      <c r="F165" s="4"/>
      <c r="G165" s="4"/>
      <c r="H165" s="4">
        <v>12</v>
      </c>
      <c r="I165" s="4"/>
      <c r="J165" s="4">
        <v>167</v>
      </c>
      <c r="K165" s="4"/>
      <c r="L165" s="60">
        <v>43911</v>
      </c>
      <c r="M165" s="10">
        <f t="shared" si="6"/>
        <v>0</v>
      </c>
      <c r="N165" s="59">
        <f t="shared" si="8"/>
        <v>0</v>
      </c>
      <c r="O165" s="7" t="e">
        <f t="shared" si="7"/>
        <v>#DIV/0!</v>
      </c>
      <c r="P165" s="7"/>
      <c r="Q165" s="7"/>
    </row>
    <row r="166" spans="2:17" ht="15" thickBot="1">
      <c r="B166" s="5" t="s">
        <v>199</v>
      </c>
      <c r="C166" s="4">
        <v>11</v>
      </c>
      <c r="D166" s="4"/>
      <c r="E166" s="4">
        <v>1</v>
      </c>
      <c r="F166" s="4"/>
      <c r="G166" s="4">
        <v>3</v>
      </c>
      <c r="H166" s="4">
        <v>7</v>
      </c>
      <c r="I166" s="4"/>
      <c r="J166" s="4">
        <v>67</v>
      </c>
      <c r="K166" s="4">
        <v>6</v>
      </c>
      <c r="L166" s="60">
        <v>43902</v>
      </c>
      <c r="M166" s="10">
        <f t="shared" si="6"/>
        <v>9.0909090909090912E-2</v>
      </c>
      <c r="N166" s="59">
        <f t="shared" si="8"/>
        <v>0</v>
      </c>
      <c r="O166" s="7">
        <f t="shared" si="7"/>
        <v>0.25</v>
      </c>
      <c r="P166" s="7"/>
      <c r="Q166" s="7"/>
    </row>
    <row r="167" spans="2:17" ht="15" thickBot="1">
      <c r="B167" s="5" t="s">
        <v>189</v>
      </c>
      <c r="C167" s="4">
        <v>10</v>
      </c>
      <c r="D167" s="4"/>
      <c r="E167" s="4">
        <v>2</v>
      </c>
      <c r="F167" s="4"/>
      <c r="G167" s="4"/>
      <c r="H167" s="4">
        <v>8</v>
      </c>
      <c r="I167" s="4"/>
      <c r="J167" s="4">
        <v>0.6</v>
      </c>
      <c r="K167" s="4">
        <v>0.1</v>
      </c>
      <c r="L167" s="60">
        <v>43911</v>
      </c>
      <c r="M167" s="10">
        <f t="shared" si="6"/>
        <v>0.2</v>
      </c>
      <c r="N167" s="59">
        <f t="shared" si="8"/>
        <v>0</v>
      </c>
      <c r="O167" s="7">
        <f t="shared" si="7"/>
        <v>1</v>
      </c>
      <c r="P167" s="7"/>
      <c r="Q167" s="7"/>
    </row>
    <row r="168" spans="2:17" ht="15" thickBot="1">
      <c r="B168" s="5" t="s">
        <v>27</v>
      </c>
      <c r="C168" s="4">
        <v>10</v>
      </c>
      <c r="D168" s="4"/>
      <c r="E168" s="4"/>
      <c r="F168" s="4"/>
      <c r="G168" s="4">
        <v>2</v>
      </c>
      <c r="H168" s="4">
        <v>8</v>
      </c>
      <c r="I168" s="4"/>
      <c r="J168" s="4">
        <v>176</v>
      </c>
      <c r="K168" s="4"/>
      <c r="L168" s="60">
        <v>43905</v>
      </c>
      <c r="M168" s="10">
        <f t="shared" si="6"/>
        <v>0</v>
      </c>
      <c r="N168" s="59">
        <f t="shared" si="8"/>
        <v>0</v>
      </c>
      <c r="O168" s="7">
        <f t="shared" si="7"/>
        <v>0</v>
      </c>
      <c r="P168" s="7"/>
      <c r="Q168" s="7"/>
    </row>
    <row r="169" spans="2:17" ht="15" thickBot="1">
      <c r="B169" s="5" t="s">
        <v>107</v>
      </c>
      <c r="C169" s="4">
        <v>10</v>
      </c>
      <c r="D169" s="2">
        <v>1</v>
      </c>
      <c r="E169" s="4"/>
      <c r="F169" s="4"/>
      <c r="G169" s="4"/>
      <c r="H169" s="4">
        <v>10</v>
      </c>
      <c r="I169" s="4"/>
      <c r="J169" s="4">
        <v>1</v>
      </c>
      <c r="K169" s="4"/>
      <c r="L169" s="60">
        <v>43913</v>
      </c>
      <c r="M169" s="10">
        <f t="shared" si="6"/>
        <v>0</v>
      </c>
      <c r="N169" s="59">
        <f t="shared" si="8"/>
        <v>0</v>
      </c>
      <c r="O169" s="7" t="e">
        <f t="shared" si="7"/>
        <v>#DIV/0!</v>
      </c>
      <c r="P169" s="7"/>
      <c r="Q169" s="7"/>
    </row>
    <row r="170" spans="2:17" ht="15" thickBot="1">
      <c r="B170" s="5" t="s">
        <v>132</v>
      </c>
      <c r="C170" s="4">
        <v>10</v>
      </c>
      <c r="D170" s="4"/>
      <c r="E170" s="4"/>
      <c r="F170" s="4"/>
      <c r="G170" s="4"/>
      <c r="H170" s="4">
        <v>10</v>
      </c>
      <c r="I170" s="4"/>
      <c r="J170" s="4">
        <v>1</v>
      </c>
      <c r="K170" s="4"/>
      <c r="L170" s="60">
        <v>43913</v>
      </c>
      <c r="M170" s="10">
        <f t="shared" si="6"/>
        <v>0</v>
      </c>
      <c r="N170" s="59">
        <f t="shared" si="8"/>
        <v>0</v>
      </c>
      <c r="O170" s="7" t="e">
        <f t="shared" si="7"/>
        <v>#DIV/0!</v>
      </c>
      <c r="P170" s="7"/>
      <c r="Q170" s="7"/>
    </row>
    <row r="171" spans="2:17" ht="15" thickBot="1">
      <c r="B171" s="5" t="s">
        <v>139</v>
      </c>
      <c r="C171" s="4">
        <v>10</v>
      </c>
      <c r="D171" s="2">
        <v>2</v>
      </c>
      <c r="E171" s="4"/>
      <c r="F171" s="4"/>
      <c r="G171" s="4"/>
      <c r="H171" s="4">
        <v>10</v>
      </c>
      <c r="I171" s="4"/>
      <c r="J171" s="4">
        <v>0.3</v>
      </c>
      <c r="K171" s="4"/>
      <c r="L171" s="60">
        <v>43911</v>
      </c>
      <c r="M171" s="10">
        <f t="shared" si="6"/>
        <v>0</v>
      </c>
      <c r="N171" s="59">
        <f t="shared" si="8"/>
        <v>0</v>
      </c>
      <c r="O171" s="7" t="e">
        <f t="shared" si="7"/>
        <v>#DIV/0!</v>
      </c>
      <c r="P171" s="7"/>
      <c r="Q171" s="7"/>
    </row>
    <row r="172" spans="2:17" ht="15" thickBot="1">
      <c r="B172" s="5" t="s">
        <v>201</v>
      </c>
      <c r="C172" s="4">
        <v>10</v>
      </c>
      <c r="D172" s="4"/>
      <c r="E172" s="4"/>
      <c r="F172" s="4"/>
      <c r="G172" s="4"/>
      <c r="H172" s="4">
        <v>10</v>
      </c>
      <c r="I172" s="4"/>
      <c r="J172" s="4">
        <v>102</v>
      </c>
      <c r="K172" s="4"/>
      <c r="L172" s="60">
        <v>43903</v>
      </c>
      <c r="M172" s="10">
        <f t="shared" si="6"/>
        <v>0</v>
      </c>
      <c r="N172" s="59">
        <f t="shared" si="8"/>
        <v>0</v>
      </c>
      <c r="O172" s="7" t="e">
        <f t="shared" si="7"/>
        <v>#DIV/0!</v>
      </c>
      <c r="P172" s="7"/>
      <c r="Q172" s="7"/>
    </row>
    <row r="173" spans="2:17" ht="15" thickBot="1">
      <c r="B173" s="5" t="s">
        <v>200</v>
      </c>
      <c r="C173" s="4">
        <v>10</v>
      </c>
      <c r="D173" s="2">
        <v>1</v>
      </c>
      <c r="E173" s="4"/>
      <c r="F173" s="4"/>
      <c r="G173" s="4"/>
      <c r="H173" s="4">
        <v>10</v>
      </c>
      <c r="I173" s="4"/>
      <c r="J173" s="4">
        <v>17</v>
      </c>
      <c r="K173" s="4"/>
      <c r="L173" s="60">
        <v>43902</v>
      </c>
      <c r="M173" s="10">
        <f t="shared" si="6"/>
        <v>0</v>
      </c>
      <c r="N173" s="59">
        <f t="shared" si="8"/>
        <v>0</v>
      </c>
      <c r="O173" s="7" t="e">
        <f t="shared" si="7"/>
        <v>#DIV/0!</v>
      </c>
      <c r="P173" s="7"/>
      <c r="Q173" s="7"/>
    </row>
    <row r="174" spans="2:17" ht="15" thickBot="1">
      <c r="B174" s="19" t="s">
        <v>202</v>
      </c>
      <c r="C174" s="4">
        <v>9</v>
      </c>
      <c r="D174" s="2">
        <v>7</v>
      </c>
      <c r="E174" s="4">
        <v>2</v>
      </c>
      <c r="F174" s="3">
        <v>2</v>
      </c>
      <c r="G174" s="4"/>
      <c r="H174" s="4">
        <v>7</v>
      </c>
      <c r="I174" s="4"/>
      <c r="J174" s="4"/>
      <c r="K174" s="4"/>
      <c r="L174" s="60">
        <v>43916</v>
      </c>
      <c r="M174" s="10">
        <f t="shared" si="6"/>
        <v>0.22222222222222221</v>
      </c>
      <c r="N174" s="59">
        <f t="shared" si="8"/>
        <v>0</v>
      </c>
      <c r="O174" s="7">
        <f t="shared" si="7"/>
        <v>1</v>
      </c>
      <c r="P174" s="7"/>
      <c r="Q174" s="7"/>
    </row>
    <row r="175" spans="2:17" ht="15" thickBot="1">
      <c r="B175" s="5" t="s">
        <v>122</v>
      </c>
      <c r="C175" s="4">
        <v>9</v>
      </c>
      <c r="D175" s="4"/>
      <c r="E175" s="4"/>
      <c r="F175" s="4"/>
      <c r="G175" s="4"/>
      <c r="H175" s="4">
        <v>9</v>
      </c>
      <c r="I175" s="4"/>
      <c r="J175" s="4">
        <v>80</v>
      </c>
      <c r="K175" s="4"/>
      <c r="L175" s="60">
        <v>43911</v>
      </c>
      <c r="M175" s="10">
        <f t="shared" si="6"/>
        <v>0</v>
      </c>
      <c r="N175" s="59">
        <f t="shared" si="8"/>
        <v>0</v>
      </c>
      <c r="O175" s="7" t="e">
        <f t="shared" si="7"/>
        <v>#DIV/0!</v>
      </c>
      <c r="P175" s="7"/>
      <c r="Q175" s="7"/>
    </row>
    <row r="176" spans="2:17" ht="15" thickBot="1">
      <c r="B176" s="5" t="s">
        <v>191</v>
      </c>
      <c r="C176" s="4">
        <v>9</v>
      </c>
      <c r="D176" s="2">
        <v>1</v>
      </c>
      <c r="E176" s="4"/>
      <c r="F176" s="4"/>
      <c r="G176" s="4"/>
      <c r="H176" s="4">
        <v>9</v>
      </c>
      <c r="I176" s="4"/>
      <c r="J176" s="4">
        <v>5</v>
      </c>
      <c r="K176" s="4"/>
      <c r="L176" s="60">
        <v>43914</v>
      </c>
      <c r="M176" s="10">
        <f t="shared" si="6"/>
        <v>0</v>
      </c>
      <c r="N176" s="59">
        <f t="shared" si="8"/>
        <v>0</v>
      </c>
      <c r="O176" s="7" t="e">
        <f t="shared" si="7"/>
        <v>#DIV/0!</v>
      </c>
      <c r="P176" s="7"/>
      <c r="Q176" s="7"/>
    </row>
    <row r="177" spans="2:17" ht="15" thickBot="1">
      <c r="B177" s="5" t="s">
        <v>204</v>
      </c>
      <c r="C177" s="4">
        <v>9</v>
      </c>
      <c r="D177" s="4"/>
      <c r="E177" s="4"/>
      <c r="F177" s="4"/>
      <c r="G177" s="4"/>
      <c r="H177" s="4">
        <v>9</v>
      </c>
      <c r="I177" s="4"/>
      <c r="J177" s="4">
        <v>8</v>
      </c>
      <c r="K177" s="4"/>
      <c r="L177" s="60">
        <v>43903</v>
      </c>
      <c r="M177" s="10">
        <f t="shared" si="6"/>
        <v>0</v>
      </c>
      <c r="N177" s="59">
        <f t="shared" si="8"/>
        <v>0</v>
      </c>
      <c r="O177" s="7" t="e">
        <f t="shared" si="7"/>
        <v>#DIV/0!</v>
      </c>
      <c r="P177" s="7"/>
      <c r="Q177" s="7"/>
    </row>
    <row r="178" spans="2:17" ht="15" thickBot="1">
      <c r="B178" s="5" t="s">
        <v>193</v>
      </c>
      <c r="C178" s="4">
        <v>8</v>
      </c>
      <c r="D178" s="2">
        <v>1</v>
      </c>
      <c r="E178" s="4">
        <v>2</v>
      </c>
      <c r="F178" s="4"/>
      <c r="G178" s="4">
        <v>1</v>
      </c>
      <c r="H178" s="4">
        <v>5</v>
      </c>
      <c r="I178" s="4"/>
      <c r="J178" s="4">
        <v>0.2</v>
      </c>
      <c r="K178" s="4">
        <v>0.06</v>
      </c>
      <c r="L178" s="60">
        <v>43909</v>
      </c>
      <c r="M178" s="10">
        <f t="shared" si="6"/>
        <v>0.25</v>
      </c>
      <c r="N178" s="59">
        <f t="shared" si="8"/>
        <v>0</v>
      </c>
      <c r="O178" s="7">
        <f t="shared" si="7"/>
        <v>0.66666666666666663</v>
      </c>
      <c r="P178" s="7"/>
      <c r="Q178" s="7"/>
    </row>
    <row r="179" spans="2:17" ht="15" thickBot="1">
      <c r="B179" s="5" t="s">
        <v>130</v>
      </c>
      <c r="C179" s="4">
        <v>8</v>
      </c>
      <c r="D179" s="4"/>
      <c r="E179" s="4">
        <v>1</v>
      </c>
      <c r="F179" s="4"/>
      <c r="G179" s="4"/>
      <c r="H179" s="4">
        <v>7</v>
      </c>
      <c r="I179" s="4"/>
      <c r="J179" s="4">
        <v>0.5</v>
      </c>
      <c r="K179" s="4">
        <v>7.0000000000000007E-2</v>
      </c>
      <c r="L179" s="60">
        <v>43909</v>
      </c>
      <c r="M179" s="10">
        <f t="shared" si="6"/>
        <v>0.125</v>
      </c>
      <c r="N179" s="59">
        <f t="shared" si="8"/>
        <v>0</v>
      </c>
      <c r="O179" s="7">
        <f t="shared" si="7"/>
        <v>1</v>
      </c>
      <c r="P179" s="7"/>
      <c r="Q179" s="7"/>
    </row>
    <row r="180" spans="2:17" ht="21.6" thickBot="1">
      <c r="B180" s="5" t="s">
        <v>65</v>
      </c>
      <c r="C180" s="4">
        <v>8</v>
      </c>
      <c r="D180" s="4"/>
      <c r="E180" s="4"/>
      <c r="F180" s="4"/>
      <c r="G180" s="4"/>
      <c r="H180" s="4">
        <v>8</v>
      </c>
      <c r="I180" s="4"/>
      <c r="J180" s="4">
        <v>150</v>
      </c>
      <c r="K180" s="4"/>
      <c r="L180" s="60">
        <v>43914</v>
      </c>
      <c r="M180" s="10">
        <f t="shared" si="6"/>
        <v>0</v>
      </c>
      <c r="N180" s="59">
        <f t="shared" si="8"/>
        <v>0</v>
      </c>
      <c r="O180" s="7" t="e">
        <f t="shared" si="7"/>
        <v>#DIV/0!</v>
      </c>
      <c r="P180" s="7"/>
      <c r="Q180" s="7"/>
    </row>
    <row r="181" spans="2:17" ht="15" thickBot="1">
      <c r="B181" s="5" t="s">
        <v>197</v>
      </c>
      <c r="C181" s="4">
        <v>7</v>
      </c>
      <c r="D181" s="4"/>
      <c r="E181" s="4">
        <v>2</v>
      </c>
      <c r="F181" s="4"/>
      <c r="G181" s="4">
        <v>2</v>
      </c>
      <c r="H181" s="4">
        <v>3</v>
      </c>
      <c r="I181" s="4"/>
      <c r="J181" s="4">
        <v>0.2</v>
      </c>
      <c r="K181" s="4">
        <v>0.05</v>
      </c>
      <c r="L181" s="60">
        <v>43902</v>
      </c>
      <c r="M181" s="10">
        <f t="shared" si="6"/>
        <v>0.2857142857142857</v>
      </c>
      <c r="N181" s="59">
        <f t="shared" si="8"/>
        <v>0</v>
      </c>
      <c r="O181" s="7">
        <f t="shared" si="7"/>
        <v>0.5</v>
      </c>
      <c r="P181" s="7"/>
      <c r="Q181" s="7"/>
    </row>
    <row r="182" spans="2:17" ht="21.6" thickBot="1">
      <c r="B182" s="5" t="s">
        <v>125</v>
      </c>
      <c r="C182" s="4">
        <v>7</v>
      </c>
      <c r="D182" s="4"/>
      <c r="E182" s="4"/>
      <c r="F182" s="4"/>
      <c r="G182" s="4"/>
      <c r="H182" s="4">
        <v>7</v>
      </c>
      <c r="I182" s="4"/>
      <c r="J182" s="4">
        <v>71</v>
      </c>
      <c r="K182" s="4"/>
      <c r="L182" s="60">
        <v>43902</v>
      </c>
      <c r="M182" s="10">
        <f t="shared" si="6"/>
        <v>0</v>
      </c>
      <c r="N182" s="59">
        <f t="shared" si="8"/>
        <v>0</v>
      </c>
      <c r="O182" s="7" t="e">
        <f t="shared" si="7"/>
        <v>#DIV/0!</v>
      </c>
      <c r="P182" s="7"/>
      <c r="Q182" s="7"/>
    </row>
    <row r="183" spans="2:17" ht="15" thickBot="1">
      <c r="B183" s="5" t="s">
        <v>203</v>
      </c>
      <c r="C183" s="4">
        <v>7</v>
      </c>
      <c r="D183" s="4"/>
      <c r="E183" s="4"/>
      <c r="F183" s="4"/>
      <c r="G183" s="4"/>
      <c r="H183" s="4">
        <v>7</v>
      </c>
      <c r="I183" s="4"/>
      <c r="J183" s="4">
        <v>0.4</v>
      </c>
      <c r="K183" s="4"/>
      <c r="L183" s="60">
        <v>43908</v>
      </c>
      <c r="M183" s="10">
        <f t="shared" si="6"/>
        <v>0</v>
      </c>
      <c r="N183" s="59">
        <f t="shared" si="8"/>
        <v>0</v>
      </c>
      <c r="O183" s="7" t="e">
        <f t="shared" si="7"/>
        <v>#DIV/0!</v>
      </c>
      <c r="P183" s="7"/>
      <c r="Q183" s="7"/>
    </row>
    <row r="184" spans="2:17" ht="15" thickBot="1">
      <c r="B184" s="5" t="s">
        <v>206</v>
      </c>
      <c r="C184" s="4">
        <v>6</v>
      </c>
      <c r="D184" s="4"/>
      <c r="E184" s="4">
        <v>1</v>
      </c>
      <c r="F184" s="4"/>
      <c r="G184" s="4"/>
      <c r="H184" s="4">
        <v>5</v>
      </c>
      <c r="I184" s="4"/>
      <c r="J184" s="4">
        <v>11</v>
      </c>
      <c r="K184" s="4">
        <v>2</v>
      </c>
      <c r="L184" s="60">
        <v>43909</v>
      </c>
      <c r="M184" s="10">
        <f t="shared" si="6"/>
        <v>0.16666666666666666</v>
      </c>
      <c r="N184" s="59">
        <f t="shared" si="8"/>
        <v>0</v>
      </c>
      <c r="O184" s="7">
        <f t="shared" si="7"/>
        <v>1</v>
      </c>
      <c r="P184" s="7"/>
      <c r="Q184" s="7"/>
    </row>
    <row r="185" spans="2:17" ht="15" thickBot="1">
      <c r="B185" s="5" t="s">
        <v>145</v>
      </c>
      <c r="C185" s="4">
        <v>6</v>
      </c>
      <c r="D185" s="4"/>
      <c r="E185" s="4">
        <v>1</v>
      </c>
      <c r="F185" s="4"/>
      <c r="G185" s="4">
        <v>2</v>
      </c>
      <c r="H185" s="4">
        <v>3</v>
      </c>
      <c r="I185" s="4"/>
      <c r="J185" s="4">
        <v>1</v>
      </c>
      <c r="K185" s="4">
        <v>0.2</v>
      </c>
      <c r="L185" s="60">
        <v>43902</v>
      </c>
      <c r="M185" s="10">
        <f t="shared" si="6"/>
        <v>0.16666666666666666</v>
      </c>
      <c r="N185" s="59">
        <f t="shared" si="8"/>
        <v>0</v>
      </c>
      <c r="O185" s="7">
        <f t="shared" si="7"/>
        <v>0.33333333333333331</v>
      </c>
      <c r="P185" s="7"/>
      <c r="Q185" s="7"/>
    </row>
    <row r="186" spans="2:17" ht="15" thickBot="1">
      <c r="B186" s="5" t="s">
        <v>207</v>
      </c>
      <c r="C186" s="4">
        <v>6</v>
      </c>
      <c r="D186" s="4"/>
      <c r="E186" s="4"/>
      <c r="F186" s="4"/>
      <c r="G186" s="4"/>
      <c r="H186" s="4">
        <v>6</v>
      </c>
      <c r="I186" s="4"/>
      <c r="J186" s="1">
        <v>7491</v>
      </c>
      <c r="K186" s="4"/>
      <c r="L186" s="60">
        <v>43895</v>
      </c>
      <c r="M186" s="10">
        <f t="shared" si="6"/>
        <v>0</v>
      </c>
      <c r="N186" s="59">
        <f t="shared" si="8"/>
        <v>0</v>
      </c>
      <c r="O186" s="7" t="e">
        <f t="shared" si="7"/>
        <v>#DIV/0!</v>
      </c>
      <c r="P186" s="7"/>
      <c r="Q186" s="7"/>
    </row>
    <row r="187" spans="2:17" ht="15" thickBot="1">
      <c r="B187" s="5" t="s">
        <v>196</v>
      </c>
      <c r="C187" s="4">
        <v>6</v>
      </c>
      <c r="D187" s="2">
        <v>3</v>
      </c>
      <c r="E187" s="4"/>
      <c r="F187" s="4"/>
      <c r="G187" s="4"/>
      <c r="H187" s="4">
        <v>6</v>
      </c>
      <c r="I187" s="4"/>
      <c r="J187" s="4">
        <v>1</v>
      </c>
      <c r="K187" s="4"/>
      <c r="L187" s="60">
        <v>43905</v>
      </c>
      <c r="M187" s="10">
        <f t="shared" si="6"/>
        <v>0</v>
      </c>
      <c r="N187" s="59">
        <f t="shared" si="8"/>
        <v>0</v>
      </c>
      <c r="O187" s="7" t="e">
        <f t="shared" si="7"/>
        <v>#DIV/0!</v>
      </c>
      <c r="P187" s="7"/>
      <c r="Q187" s="7"/>
    </row>
    <row r="188" spans="2:17" ht="15" thickBot="1">
      <c r="B188" s="5" t="s">
        <v>212</v>
      </c>
      <c r="C188" s="4">
        <v>6</v>
      </c>
      <c r="D188" s="4"/>
      <c r="E188" s="4"/>
      <c r="F188" s="4"/>
      <c r="G188" s="4">
        <v>1</v>
      </c>
      <c r="H188" s="4">
        <v>5</v>
      </c>
      <c r="I188" s="4"/>
      <c r="J188" s="4">
        <v>607</v>
      </c>
      <c r="K188" s="4"/>
      <c r="L188" s="60">
        <v>43890</v>
      </c>
      <c r="M188" s="10">
        <f t="shared" si="6"/>
        <v>0</v>
      </c>
      <c r="N188" s="59">
        <f t="shared" si="8"/>
        <v>0</v>
      </c>
      <c r="O188" s="7">
        <f t="shared" si="7"/>
        <v>0</v>
      </c>
      <c r="P188" s="7"/>
      <c r="Q188" s="7"/>
    </row>
    <row r="189" spans="2:17" ht="15" thickBot="1">
      <c r="B189" s="5" t="s">
        <v>214</v>
      </c>
      <c r="C189" s="4">
        <v>6</v>
      </c>
      <c r="D189" s="2">
        <v>1</v>
      </c>
      <c r="E189" s="4"/>
      <c r="F189" s="4"/>
      <c r="G189" s="4"/>
      <c r="H189" s="4">
        <v>6</v>
      </c>
      <c r="I189" s="4"/>
      <c r="J189" s="4">
        <v>155</v>
      </c>
      <c r="K189" s="4"/>
      <c r="L189" s="60">
        <v>43912</v>
      </c>
      <c r="M189" s="10">
        <f t="shared" si="6"/>
        <v>0</v>
      </c>
      <c r="N189" s="59">
        <f t="shared" si="8"/>
        <v>0</v>
      </c>
      <c r="O189" s="7" t="e">
        <f t="shared" si="7"/>
        <v>#DIV/0!</v>
      </c>
      <c r="P189" s="7"/>
      <c r="Q189" s="7"/>
    </row>
    <row r="190" spans="2:17" ht="15" thickBot="1">
      <c r="B190" s="5" t="s">
        <v>210</v>
      </c>
      <c r="C190" s="4">
        <v>5</v>
      </c>
      <c r="D190" s="4"/>
      <c r="E190" s="4">
        <v>1</v>
      </c>
      <c r="F190" s="4"/>
      <c r="G190" s="4"/>
      <c r="H190" s="4">
        <v>4</v>
      </c>
      <c r="I190" s="4"/>
      <c r="J190" s="4">
        <v>0.8</v>
      </c>
      <c r="K190" s="4">
        <v>0.2</v>
      </c>
      <c r="L190" s="60">
        <v>43908</v>
      </c>
      <c r="M190" s="10">
        <f t="shared" si="6"/>
        <v>0.2</v>
      </c>
      <c r="N190" s="59">
        <f t="shared" si="8"/>
        <v>0</v>
      </c>
      <c r="O190" s="7">
        <f t="shared" si="7"/>
        <v>1</v>
      </c>
      <c r="P190" s="7"/>
      <c r="Q190" s="7"/>
    </row>
    <row r="191" spans="2:17" ht="15" thickBot="1">
      <c r="B191" s="5" t="s">
        <v>94</v>
      </c>
      <c r="C191" s="4">
        <v>5</v>
      </c>
      <c r="D191" s="4"/>
      <c r="E191" s="4"/>
      <c r="F191" s="4"/>
      <c r="G191" s="4">
        <v>1</v>
      </c>
      <c r="H191" s="4">
        <v>4</v>
      </c>
      <c r="I191" s="4"/>
      <c r="J191" s="4">
        <v>0.2</v>
      </c>
      <c r="K191" s="4"/>
      <c r="L191" s="60">
        <v>43853</v>
      </c>
      <c r="M191" s="10">
        <f t="shared" si="6"/>
        <v>0</v>
      </c>
      <c r="N191" s="59">
        <f t="shared" si="8"/>
        <v>0</v>
      </c>
      <c r="O191" s="7">
        <f t="shared" si="7"/>
        <v>0</v>
      </c>
      <c r="P191" s="7"/>
      <c r="Q191" s="7"/>
    </row>
    <row r="192" spans="2:17" ht="15" thickBot="1">
      <c r="B192" s="5" t="s">
        <v>198</v>
      </c>
      <c r="C192" s="4">
        <v>5</v>
      </c>
      <c r="D192" s="4"/>
      <c r="E192" s="4"/>
      <c r="F192" s="4"/>
      <c r="G192" s="4"/>
      <c r="H192" s="4">
        <v>5</v>
      </c>
      <c r="I192" s="4"/>
      <c r="J192" s="4">
        <v>6</v>
      </c>
      <c r="K192" s="4"/>
      <c r="L192" s="60">
        <v>43908</v>
      </c>
      <c r="M192" s="10">
        <f t="shared" si="6"/>
        <v>0</v>
      </c>
      <c r="N192" s="59">
        <f t="shared" si="8"/>
        <v>0</v>
      </c>
      <c r="O192" s="7" t="e">
        <f t="shared" si="7"/>
        <v>#DIV/0!</v>
      </c>
      <c r="P192" s="7"/>
      <c r="Q192" s="7"/>
    </row>
    <row r="193" spans="2:17" ht="15" thickBot="1">
      <c r="B193" s="5" t="s">
        <v>211</v>
      </c>
      <c r="C193" s="4">
        <v>5</v>
      </c>
      <c r="D193" s="4"/>
      <c r="E193" s="4"/>
      <c r="F193" s="4"/>
      <c r="G193" s="4"/>
      <c r="H193" s="4">
        <v>5</v>
      </c>
      <c r="I193" s="4"/>
      <c r="J193" s="1">
        <v>1002</v>
      </c>
      <c r="K193" s="4"/>
      <c r="L193" s="60">
        <v>43907</v>
      </c>
      <c r="M193" s="10">
        <f t="shared" si="6"/>
        <v>0</v>
      </c>
      <c r="N193" s="59">
        <f t="shared" si="8"/>
        <v>0</v>
      </c>
      <c r="O193" s="7" t="e">
        <f t="shared" si="7"/>
        <v>#DIV/0!</v>
      </c>
      <c r="P193" s="7"/>
      <c r="Q193" s="7"/>
    </row>
    <row r="194" spans="2:17" ht="15" thickBot="1">
      <c r="B194" s="5" t="s">
        <v>209</v>
      </c>
      <c r="C194" s="4">
        <v>5</v>
      </c>
      <c r="D194" s="4"/>
      <c r="E194" s="4"/>
      <c r="F194" s="4"/>
      <c r="G194" s="4">
        <v>1</v>
      </c>
      <c r="H194" s="4">
        <v>4</v>
      </c>
      <c r="I194" s="4"/>
      <c r="J194" s="4">
        <v>0.3</v>
      </c>
      <c r="K194" s="4"/>
      <c r="L194" s="60">
        <v>43905</v>
      </c>
      <c r="M194" s="10">
        <f t="shared" si="6"/>
        <v>0</v>
      </c>
      <c r="N194" s="59">
        <f t="shared" si="8"/>
        <v>0</v>
      </c>
      <c r="O194" s="7">
        <f t="shared" si="7"/>
        <v>0</v>
      </c>
      <c r="P194" s="7"/>
      <c r="Q194" s="7"/>
    </row>
    <row r="195" spans="2:17" ht="15" thickBot="1">
      <c r="B195" s="5" t="s">
        <v>58</v>
      </c>
      <c r="C195" s="4">
        <v>4</v>
      </c>
      <c r="D195" s="4"/>
      <c r="E195" s="4">
        <v>1</v>
      </c>
      <c r="F195" s="4"/>
      <c r="G195" s="4"/>
      <c r="H195" s="4">
        <v>3</v>
      </c>
      <c r="I195" s="4"/>
      <c r="J195" s="4">
        <v>2</v>
      </c>
      <c r="K195" s="4">
        <v>0.4</v>
      </c>
      <c r="L195" s="60">
        <v>43919</v>
      </c>
      <c r="M195" s="10">
        <f t="shared" si="6"/>
        <v>0.25</v>
      </c>
      <c r="N195" s="59">
        <f t="shared" si="8"/>
        <v>0</v>
      </c>
      <c r="O195" s="7">
        <f t="shared" si="7"/>
        <v>1</v>
      </c>
      <c r="P195" s="7"/>
      <c r="Q195" s="7"/>
    </row>
    <row r="196" spans="2:17" ht="15" thickBot="1">
      <c r="B196" s="5" t="s">
        <v>216</v>
      </c>
      <c r="C196" s="4">
        <v>4</v>
      </c>
      <c r="D196" s="4"/>
      <c r="E196" s="4">
        <v>1</v>
      </c>
      <c r="F196" s="4"/>
      <c r="G196" s="4">
        <v>2</v>
      </c>
      <c r="H196" s="4">
        <v>1</v>
      </c>
      <c r="I196" s="4"/>
      <c r="J196" s="4">
        <v>2</v>
      </c>
      <c r="K196" s="4">
        <v>0.4</v>
      </c>
      <c r="L196" s="60">
        <v>43906</v>
      </c>
      <c r="M196" s="10">
        <f t="shared" ref="M196:M206" si="9">(E196+I196)/C196</f>
        <v>0.25</v>
      </c>
      <c r="N196" s="59">
        <f t="shared" si="8"/>
        <v>0</v>
      </c>
      <c r="O196" s="7">
        <f t="shared" ref="O196:O203" si="10">E196/(E196+G196)</f>
        <v>0.33333333333333331</v>
      </c>
      <c r="P196" s="7"/>
      <c r="Q196" s="7"/>
    </row>
    <row r="197" spans="2:17" ht="15" thickBot="1">
      <c r="B197" s="5" t="s">
        <v>215</v>
      </c>
      <c r="C197" s="4">
        <v>4</v>
      </c>
      <c r="D197" s="4"/>
      <c r="E197" s="4"/>
      <c r="F197" s="4"/>
      <c r="G197" s="4"/>
      <c r="H197" s="4">
        <v>4</v>
      </c>
      <c r="I197" s="4"/>
      <c r="J197" s="4">
        <v>5</v>
      </c>
      <c r="K197" s="4"/>
      <c r="L197" s="60">
        <v>43895</v>
      </c>
      <c r="M197" s="10">
        <f t="shared" si="9"/>
        <v>0</v>
      </c>
      <c r="N197" s="59">
        <f t="shared" si="8"/>
        <v>0</v>
      </c>
      <c r="O197" s="7" t="e">
        <f t="shared" si="10"/>
        <v>#DIV/0!</v>
      </c>
      <c r="P197" s="7"/>
      <c r="Q197" s="7"/>
    </row>
    <row r="198" spans="2:17" ht="15" thickBot="1">
      <c r="B198" s="5" t="s">
        <v>103</v>
      </c>
      <c r="C198" s="4">
        <v>3</v>
      </c>
      <c r="D198" s="4"/>
      <c r="E198" s="4"/>
      <c r="F198" s="4"/>
      <c r="G198" s="4"/>
      <c r="H198" s="4">
        <v>3</v>
      </c>
      <c r="I198" s="4"/>
      <c r="J198" s="4">
        <v>8</v>
      </c>
      <c r="K198" s="4"/>
      <c r="L198" s="60">
        <v>43912</v>
      </c>
      <c r="M198" s="10">
        <f t="shared" si="9"/>
        <v>0</v>
      </c>
      <c r="N198" s="59">
        <f>I198/H198</f>
        <v>0</v>
      </c>
      <c r="O198" s="7" t="e">
        <f t="shared" si="10"/>
        <v>#DIV/0!</v>
      </c>
      <c r="P198" s="7"/>
      <c r="Q198" s="7"/>
    </row>
    <row r="199" spans="2:17" ht="21.6" thickBot="1">
      <c r="B199" s="5" t="s">
        <v>220</v>
      </c>
      <c r="C199" s="4">
        <v>3</v>
      </c>
      <c r="D199" s="4"/>
      <c r="E199" s="4"/>
      <c r="F199" s="4"/>
      <c r="G199" s="4"/>
      <c r="H199" s="4">
        <v>3</v>
      </c>
      <c r="I199" s="4"/>
      <c r="J199" s="4">
        <v>99</v>
      </c>
      <c r="K199" s="4"/>
      <c r="L199" s="60">
        <v>43914</v>
      </c>
      <c r="M199" s="10">
        <f t="shared" si="9"/>
        <v>0</v>
      </c>
      <c r="N199" s="59">
        <f t="shared" ref="N199:N203" si="11">I199/H199</f>
        <v>0</v>
      </c>
      <c r="O199" s="7" t="e">
        <f t="shared" si="10"/>
        <v>#DIV/0!</v>
      </c>
      <c r="P199" s="7"/>
      <c r="Q199" s="7"/>
    </row>
    <row r="200" spans="2:17" ht="15" thickBot="1">
      <c r="B200" s="5" t="s">
        <v>205</v>
      </c>
      <c r="C200" s="4">
        <v>3</v>
      </c>
      <c r="D200" s="4"/>
      <c r="E200" s="4"/>
      <c r="F200" s="4"/>
      <c r="G200" s="4"/>
      <c r="H200" s="4">
        <v>3</v>
      </c>
      <c r="I200" s="4"/>
      <c r="J200" s="4">
        <v>0.6</v>
      </c>
      <c r="K200" s="4"/>
      <c r="L200" s="60">
        <v>43904</v>
      </c>
      <c r="M200" s="10">
        <f t="shared" si="9"/>
        <v>0</v>
      </c>
      <c r="N200" s="59">
        <f t="shared" si="11"/>
        <v>0</v>
      </c>
      <c r="O200" s="7" t="e">
        <f t="shared" si="10"/>
        <v>#DIV/0!</v>
      </c>
      <c r="P200" s="7"/>
      <c r="Q200" s="7"/>
    </row>
    <row r="201" spans="2:17" ht="15" thickBot="1">
      <c r="B201" s="5" t="s">
        <v>219</v>
      </c>
      <c r="C201" s="4">
        <v>2</v>
      </c>
      <c r="D201" s="4"/>
      <c r="E201" s="4"/>
      <c r="F201" s="4"/>
      <c r="G201" s="4"/>
      <c r="H201" s="4">
        <v>2</v>
      </c>
      <c r="I201" s="4"/>
      <c r="J201" s="4">
        <v>133</v>
      </c>
      <c r="K201" s="4"/>
      <c r="L201" s="60">
        <v>43915</v>
      </c>
      <c r="M201" s="10">
        <f t="shared" si="9"/>
        <v>0</v>
      </c>
      <c r="N201" s="59">
        <f t="shared" si="11"/>
        <v>0</v>
      </c>
      <c r="O201" s="7" t="e">
        <f t="shared" si="10"/>
        <v>#DIV/0!</v>
      </c>
      <c r="P201" s="7"/>
      <c r="Q201" s="7"/>
    </row>
    <row r="202" spans="2:17" ht="15" thickBot="1">
      <c r="B202" s="5" t="s">
        <v>221</v>
      </c>
      <c r="C202" s="4">
        <v>2</v>
      </c>
      <c r="D202" s="4"/>
      <c r="E202" s="4"/>
      <c r="F202" s="4"/>
      <c r="G202" s="4"/>
      <c r="H202" s="4">
        <v>2</v>
      </c>
      <c r="I202" s="4"/>
      <c r="J202" s="4">
        <v>0.2</v>
      </c>
      <c r="K202" s="4"/>
      <c r="L202" s="60">
        <v>43920</v>
      </c>
      <c r="M202" s="10">
        <f t="shared" si="9"/>
        <v>0</v>
      </c>
      <c r="N202" s="59">
        <f t="shared" si="11"/>
        <v>0</v>
      </c>
      <c r="O202" s="7" t="e">
        <f t="shared" si="10"/>
        <v>#DIV/0!</v>
      </c>
      <c r="P202" s="7"/>
      <c r="Q202" s="7"/>
    </row>
    <row r="203" spans="2:17" ht="21.6" thickBot="1">
      <c r="B203" s="5" t="s">
        <v>119</v>
      </c>
      <c r="C203" s="4">
        <v>2</v>
      </c>
      <c r="D203" s="2">
        <v>2</v>
      </c>
      <c r="E203" s="4"/>
      <c r="F203" s="4"/>
      <c r="G203" s="4"/>
      <c r="H203" s="4">
        <v>2</v>
      </c>
      <c r="I203" s="4"/>
      <c r="J203" s="4">
        <v>76</v>
      </c>
      <c r="K203" s="4"/>
      <c r="L203" s="60">
        <v>43921</v>
      </c>
      <c r="M203" s="10">
        <f t="shared" si="9"/>
        <v>0</v>
      </c>
      <c r="N203" s="59">
        <f t="shared" si="11"/>
        <v>0</v>
      </c>
      <c r="O203" s="7" t="e">
        <f t="shared" si="10"/>
        <v>#DIV/0!</v>
      </c>
      <c r="P203" s="7"/>
      <c r="Q203" s="7"/>
    </row>
    <row r="204" spans="2:17" ht="21.6" thickBot="1">
      <c r="B204" s="5" t="s">
        <v>208</v>
      </c>
      <c r="C204" s="4">
        <v>2</v>
      </c>
      <c r="D204" s="2">
        <v>1</v>
      </c>
      <c r="E204" s="4"/>
      <c r="F204" s="4"/>
      <c r="G204" s="4">
        <v>1</v>
      </c>
      <c r="H204" s="4">
        <v>1</v>
      </c>
      <c r="I204" s="4"/>
      <c r="J204" s="4">
        <v>18</v>
      </c>
      <c r="K204" s="4"/>
      <c r="L204" s="60">
        <v>43900</v>
      </c>
      <c r="M204" s="10">
        <f t="shared" si="9"/>
        <v>0</v>
      </c>
      <c r="N204" s="59">
        <f t="shared" ref="N204:N206" si="12">I204/H204</f>
        <v>0</v>
      </c>
      <c r="O204" s="7">
        <f t="shared" ref="O204:O206" si="13">E204/(E204+G204)</f>
        <v>0</v>
      </c>
      <c r="P204" s="7"/>
      <c r="Q204" s="7"/>
    </row>
    <row r="205" spans="2:17" ht="15" thickBot="1">
      <c r="B205" s="5" t="s">
        <v>213</v>
      </c>
      <c r="C205" s="4">
        <v>2</v>
      </c>
      <c r="D205" s="2">
        <v>1</v>
      </c>
      <c r="E205" s="4"/>
      <c r="F205" s="4"/>
      <c r="G205" s="4"/>
      <c r="H205" s="4">
        <v>2</v>
      </c>
      <c r="I205" s="4"/>
      <c r="J205" s="4">
        <v>0.3</v>
      </c>
      <c r="K205" s="4"/>
      <c r="L205" s="60">
        <v>43920</v>
      </c>
      <c r="M205" s="10">
        <f t="shared" si="9"/>
        <v>0</v>
      </c>
      <c r="N205" s="59">
        <f t="shared" si="12"/>
        <v>0</v>
      </c>
      <c r="O205" s="7" t="e">
        <f t="shared" si="13"/>
        <v>#DIV/0!</v>
      </c>
      <c r="P205" s="7"/>
      <c r="Q205" s="7"/>
    </row>
    <row r="206" spans="2:17" ht="21.6" thickBot="1">
      <c r="B206" s="5" t="s">
        <v>135</v>
      </c>
      <c r="C206" s="4">
        <v>1</v>
      </c>
      <c r="D206" s="4"/>
      <c r="E206" s="4"/>
      <c r="F206" s="4"/>
      <c r="G206" s="4"/>
      <c r="H206" s="4">
        <v>1</v>
      </c>
      <c r="I206" s="4"/>
      <c r="J206" s="4">
        <v>0.1</v>
      </c>
      <c r="K206" s="4"/>
      <c r="L206" s="60">
        <v>43909</v>
      </c>
      <c r="M206" s="10">
        <f t="shared" si="9"/>
        <v>0</v>
      </c>
      <c r="N206" s="59">
        <f t="shared" si="12"/>
        <v>0</v>
      </c>
      <c r="O206" s="7" t="e">
        <f t="shared" si="13"/>
        <v>#DIV/0!</v>
      </c>
    </row>
    <row r="207" spans="2:17" ht="15" thickBot="1">
      <c r="B207" s="20" t="s">
        <v>225</v>
      </c>
      <c r="C207" s="21">
        <v>1</v>
      </c>
      <c r="D207" s="21"/>
      <c r="E207" s="21"/>
      <c r="F207" s="21"/>
      <c r="G207" s="21"/>
      <c r="H207" s="21">
        <v>1</v>
      </c>
      <c r="I207" s="21"/>
      <c r="J207" s="21">
        <v>0.8</v>
      </c>
      <c r="K207" s="21"/>
      <c r="L207" s="62">
        <v>43910</v>
      </c>
      <c r="M207" s="10">
        <f t="shared" ref="M207" si="14">(E207+I207)/C207</f>
        <v>0</v>
      </c>
      <c r="N207" s="59">
        <f t="shared" ref="N207" si="15">I207/H207</f>
        <v>0</v>
      </c>
      <c r="O207" s="7" t="e">
        <f t="shared" ref="O207" si="16">E207/(E207+G207)</f>
        <v>#DIV/0!</v>
      </c>
    </row>
    <row r="208" spans="2:17">
      <c r="B208" s="23"/>
      <c r="C208" s="24"/>
      <c r="D208" s="24"/>
      <c r="E208" s="24"/>
      <c r="F208" s="24"/>
      <c r="G208" s="24"/>
      <c r="H208" s="24"/>
      <c r="I208" s="24"/>
      <c r="J208" s="24"/>
      <c r="K208" s="24"/>
      <c r="L208" s="75"/>
      <c r="M208" s="10"/>
      <c r="N208" s="59"/>
      <c r="O208" s="7"/>
    </row>
    <row r="209" spans="1:17">
      <c r="B209" s="23"/>
      <c r="C209" s="24"/>
      <c r="D209" s="24"/>
      <c r="E209" s="24"/>
      <c r="F209" s="24"/>
      <c r="G209" s="24"/>
      <c r="H209" s="24"/>
      <c r="I209" s="24"/>
      <c r="J209" s="24"/>
      <c r="K209" s="24"/>
      <c r="L209" s="75"/>
      <c r="M209" s="10"/>
      <c r="N209" s="59"/>
      <c r="O209" s="7"/>
    </row>
    <row r="210" spans="1:17">
      <c r="B210" s="23"/>
      <c r="C210" s="24"/>
      <c r="D210" s="24"/>
      <c r="E210" s="24"/>
      <c r="F210" s="24"/>
      <c r="G210" s="24"/>
      <c r="H210" s="24"/>
      <c r="I210" s="24"/>
      <c r="J210" s="24"/>
      <c r="K210" s="24"/>
      <c r="L210" s="75"/>
      <c r="M210" s="10"/>
      <c r="N210" s="59"/>
      <c r="O210" s="7"/>
    </row>
    <row r="211" spans="1:17">
      <c r="A211" t="s">
        <v>227</v>
      </c>
      <c r="C211" s="6">
        <f t="shared" ref="C211:I211" si="17">SUM(C3:C206)</f>
        <v>935196</v>
      </c>
      <c r="D211" s="6">
        <f t="shared" si="17"/>
        <v>76872</v>
      </c>
      <c r="E211" s="6">
        <f t="shared" si="17"/>
        <v>47192</v>
      </c>
      <c r="F211" s="6">
        <f t="shared" si="17"/>
        <v>4890</v>
      </c>
      <c r="G211" s="6">
        <f t="shared" si="17"/>
        <v>193989</v>
      </c>
      <c r="H211" s="6">
        <f t="shared" si="17"/>
        <v>694015</v>
      </c>
      <c r="I211" s="6">
        <f t="shared" si="17"/>
        <v>35478</v>
      </c>
      <c r="J211" s="6"/>
      <c r="M211" s="10">
        <f t="shared" ref="M211" si="18">(E211+I211)/C211</f>
        <v>8.8398581687688993E-2</v>
      </c>
      <c r="N211" s="59">
        <f t="shared" ref="N211" si="19">I211/H211</f>
        <v>5.1119932566299001E-2</v>
      </c>
      <c r="O211" s="7">
        <f t="shared" ref="O211" si="20">E211/(E211+G211)</f>
        <v>0.19567047155455861</v>
      </c>
      <c r="P211" s="7"/>
      <c r="Q211" s="7"/>
    </row>
    <row r="212" spans="1:17">
      <c r="C212" s="6"/>
      <c r="D212" s="6"/>
      <c r="E212" s="6"/>
      <c r="F212" s="6"/>
      <c r="G212" s="6"/>
      <c r="H212" s="6"/>
      <c r="I212" s="6"/>
      <c r="J212" s="6"/>
      <c r="M212" s="10"/>
      <c r="N212" s="59"/>
      <c r="O212" s="6"/>
      <c r="P212" s="7"/>
      <c r="Q212" s="7"/>
    </row>
  </sheetData>
  <hyperlinks>
    <hyperlink ref="B3" r:id="rId1" display="https://www.worldometers.info/coronavirus/country/us/" xr:uid="{BC44CF93-A499-4182-BF1C-419E034E0A6C}"/>
    <hyperlink ref="B4" r:id="rId2" display="https://www.worldometers.info/coronavirus/country/italy/" xr:uid="{7CA9B338-4D76-4447-A08B-1817BDC13EB5}"/>
    <hyperlink ref="B5" r:id="rId3" display="https://www.worldometers.info/coronavirus/country/spain/" xr:uid="{B2917745-4B5A-4C85-B5F4-B0F2148AD21D}"/>
    <hyperlink ref="B6" r:id="rId4" display="https://www.worldometers.info/coronavirus/country/china/" xr:uid="{CBA63155-739D-45C8-9BB4-9D79801223B5}"/>
    <hyperlink ref="B7" r:id="rId5" display="https://www.worldometers.info/coronavirus/country/germany/" xr:uid="{7ED50228-E273-4255-ABE0-42BB928CE21B}"/>
    <hyperlink ref="B8" r:id="rId6" display="https://www.worldometers.info/coronavirus/country/france/" xr:uid="{F30273B3-AA47-4498-A27E-A00A847D37D6}"/>
    <hyperlink ref="B9" r:id="rId7" display="https://www.worldometers.info/coronavirus/country/iran/" xr:uid="{A9CE9257-16E6-42D6-8940-0B36517F92A5}"/>
    <hyperlink ref="B10" r:id="rId8" display="https://www.worldometers.info/coronavirus/country/uk/" xr:uid="{86F1333F-7D0D-40BF-AC13-0A1A3B7F47C9}"/>
    <hyperlink ref="B11" r:id="rId9" display="https://www.worldometers.info/coronavirus/country/switzerland/" xr:uid="{66601472-FE4F-4987-9E33-1602A5BC9BE2}"/>
    <hyperlink ref="B12" r:id="rId10" display="https://www.worldometers.info/coronavirus/country/turkey/" xr:uid="{36BD26D9-FC8F-4CEE-9C33-75DA7EC271BB}"/>
    <hyperlink ref="B13" r:id="rId11" display="https://www.worldometers.info/coronavirus/country/belgium/" xr:uid="{627EA527-5C32-4F00-83B7-26249356B6B7}"/>
    <hyperlink ref="B14" r:id="rId12" display="https://www.worldometers.info/coronavirus/country/netherlands/" xr:uid="{284DFCB2-107B-4FB2-916F-A463E530591E}"/>
    <hyperlink ref="B15" r:id="rId13" display="https://www.worldometers.info/coronavirus/country/austria/" xr:uid="{4C5B6BF4-75AA-4C0C-9465-61929713441A}"/>
    <hyperlink ref="B16" r:id="rId14" display="https://www.worldometers.info/coronavirus/country/south-korea/" xr:uid="{6FD8EDF6-6930-4E14-8334-389667D5BEF9}"/>
    <hyperlink ref="B17" r:id="rId15" display="https://www.worldometers.info/coronavirus/country/canada/" xr:uid="{0408FAB1-8BD9-47A6-8681-35B39D9694DA}"/>
    <hyperlink ref="B18" r:id="rId16" display="https://www.worldometers.info/coronavirus/country/portugal/" xr:uid="{E082EC85-DF11-4210-AD30-5E51286229B7}"/>
    <hyperlink ref="B19" r:id="rId17" display="https://www.worldometers.info/coronavirus/country/brazil/" xr:uid="{91F80D9E-F08C-4C3B-B23F-072DB5AA7E8E}"/>
    <hyperlink ref="B20" r:id="rId18" display="https://www.worldometers.info/coronavirus/country/israel/" xr:uid="{678A4479-22BD-4292-BD7B-C3AB17A21FBE}"/>
    <hyperlink ref="B21" r:id="rId19" display="https://www.worldometers.info/coronavirus/country/australia/" xr:uid="{C23723EC-6E87-47C4-91EC-EE16A9499878}"/>
    <hyperlink ref="B22" r:id="rId20" display="https://www.worldometers.info/coronavirus/country/sweden/" xr:uid="{BA06B662-34B5-4E51-93D1-3516F8CFDE90}"/>
    <hyperlink ref="B23" r:id="rId21" display="https://www.worldometers.info/coronavirus/country/norway/" xr:uid="{3BFE2117-C295-43DD-B081-3C29149EB58F}"/>
    <hyperlink ref="B25" r:id="rId22" display="https://www.worldometers.info/coronavirus/country/ireland/" xr:uid="{3C2797A1-520E-4A91-B504-00E73543E1ED}"/>
    <hyperlink ref="B26" r:id="rId23" display="https://www.worldometers.info/coronavirus/country/denmark/" xr:uid="{1741CE38-1A8C-44BE-A568-8968B2DF0374}"/>
    <hyperlink ref="B28" r:id="rId24" display="https://www.worldometers.info/coronavirus/country/malaysia/" xr:uid="{CCB4B922-4BC2-4C04-8839-05B3431A0D0C}"/>
    <hyperlink ref="B31" r:id="rId25" display="https://www.worldometers.info/coronavirus/country/poland/" xr:uid="{D3DBF08B-9875-4494-92A2-A5564F8D8811}"/>
    <hyperlink ref="B35" r:id="rId26" display="https://www.worldometers.info/coronavirus/country/philippines/" xr:uid="{0BDC4C74-A581-427C-8193-A56470AACA1B}"/>
    <hyperlink ref="B37" r:id="rId27" display="https://www.worldometers.info/coronavirus/country/india/" xr:uid="{F57E60D0-4158-403E-968A-386B7D719595}"/>
    <hyperlink ref="B40" r:id="rId28" display="https://www.worldometers.info/coronavirus/country/indonesia/" xr:uid="{90A52683-8C62-411C-8C51-CA382CCD86B5}"/>
    <hyperlink ref="B42" r:id="rId29" display="https://www.worldometers.info/coronavirus/country/greece/" xr:uid="{D1B9AF0C-538B-4A0D-A122-543E5BACA62C}"/>
    <hyperlink ref="B54" r:id="rId30" display="https://www.worldometers.info/coronavirus/country/algeria/" xr:uid="{4414DDD2-5662-4B8E-9737-9DD2EAC7CA5D}"/>
    <hyperlink ref="B61" r:id="rId31" display="https://www.worldometers.info/coronavirus/country/china-hong-kong-sar/" xr:uid="{0F38311B-31A3-404E-8F5B-C20A7711D041}"/>
    <hyperlink ref="B62" r:id="rId32" display="https://www.worldometers.info/coronavirus/country/iraq/" xr:uid="{C5508EDF-BDF9-4F83-83BA-C387F529E93B}"/>
  </hyperlinks>
  <pageMargins left="0.7" right="0.7" top="0.75" bottom="0.75" header="0.3" footer="0.3"/>
  <pageSetup orientation="portrait" r:id="rId3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FA135-EB03-4E6D-A4B7-F43A1A3680A8}">
  <dimension ref="A1:Q208"/>
  <sheetViews>
    <sheetView zoomScale="90" zoomScaleNormal="90" workbookViewId="0">
      <pane xSplit="2" ySplit="1" topLeftCell="C38" activePane="bottomRight" state="frozen"/>
      <selection pane="bottomRight" activeCell="E24" sqref="E24"/>
      <selection pane="bottomLeft" activeCell="A2" sqref="A2"/>
      <selection pane="topRight" activeCell="C1" sqref="C1"/>
    </sheetView>
  </sheetViews>
  <sheetFormatPr defaultRowHeight="14.45"/>
  <cols>
    <col min="2" max="2" width="14" customWidth="1"/>
    <col min="3" max="4" width="10.5703125" customWidth="1"/>
    <col min="5" max="5" width="11.42578125" customWidth="1"/>
    <col min="6" max="6" width="11.28515625" customWidth="1"/>
    <col min="7" max="7" width="15.42578125" customWidth="1"/>
    <col min="8" max="8" width="11.5703125" customWidth="1"/>
    <col min="9" max="9" width="13.42578125" customWidth="1"/>
    <col min="10" max="10" width="18.28515625" customWidth="1"/>
    <col min="11" max="11" width="14.85546875" customWidth="1"/>
    <col min="12" max="12" width="12.5703125" customWidth="1"/>
    <col min="13" max="13" width="30.85546875" style="8" customWidth="1"/>
    <col min="14" max="14" width="13.7109375" style="29" customWidth="1"/>
    <col min="15" max="15" width="18.28515625" customWidth="1"/>
  </cols>
  <sheetData>
    <row r="1" spans="2:17" ht="29.45" thickBot="1"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63" t="s">
        <v>9</v>
      </c>
      <c r="K1" s="63" t="s">
        <v>10</v>
      </c>
      <c r="L1" s="31" t="s">
        <v>228</v>
      </c>
      <c r="M1" s="8" t="s">
        <v>13</v>
      </c>
      <c r="N1" s="29" t="s">
        <v>14</v>
      </c>
      <c r="O1" s="8" t="s">
        <v>15</v>
      </c>
      <c r="P1" s="8"/>
      <c r="Q1" s="8"/>
    </row>
    <row r="2" spans="2:17" ht="15" thickBot="1">
      <c r="B2" s="66" t="s">
        <v>226</v>
      </c>
      <c r="C2" s="64">
        <v>858319</v>
      </c>
      <c r="D2" s="64">
        <v>73660</v>
      </c>
      <c r="E2" s="64">
        <v>42302</v>
      </c>
      <c r="F2" s="64">
        <v>4533</v>
      </c>
      <c r="G2" s="64">
        <v>177931</v>
      </c>
      <c r="H2" s="64">
        <v>638086</v>
      </c>
      <c r="I2" s="64">
        <v>32898</v>
      </c>
      <c r="J2" s="65">
        <v>110.1</v>
      </c>
      <c r="K2" s="65">
        <v>5.4</v>
      </c>
      <c r="L2" s="67">
        <v>40179</v>
      </c>
      <c r="M2" s="10">
        <f>(E2+I2)/C2</f>
        <v>8.761311353937172E-2</v>
      </c>
      <c r="N2" s="59">
        <f>I2/H2</f>
        <v>5.1557313590957957E-2</v>
      </c>
      <c r="O2" s="7">
        <f>E2/(E2+G2)</f>
        <v>0.19207838970544833</v>
      </c>
      <c r="P2" s="8"/>
      <c r="Q2" s="8"/>
    </row>
    <row r="3" spans="2:17" ht="15" thickBot="1">
      <c r="B3" s="17" t="s">
        <v>73</v>
      </c>
      <c r="C3" s="1">
        <v>188530</v>
      </c>
      <c r="D3" s="14">
        <v>24742</v>
      </c>
      <c r="E3" s="1">
        <v>4053</v>
      </c>
      <c r="F3" s="3">
        <v>912</v>
      </c>
      <c r="G3" s="1">
        <v>7251</v>
      </c>
      <c r="H3" s="1">
        <v>177226</v>
      </c>
      <c r="I3" s="1">
        <v>4576</v>
      </c>
      <c r="J3" s="4">
        <v>570</v>
      </c>
      <c r="K3" s="4">
        <v>12</v>
      </c>
      <c r="L3" s="60">
        <v>43831</v>
      </c>
      <c r="M3" s="10">
        <f>(E3+I3)/C3</f>
        <v>4.5769903994059301E-2</v>
      </c>
      <c r="N3" s="59">
        <f>I3/H3</f>
        <v>2.5820139257219595E-2</v>
      </c>
      <c r="O3" s="7">
        <f>E3/(E3+G3)</f>
        <v>0.35854564755838642</v>
      </c>
      <c r="P3" s="7"/>
      <c r="Q3" s="7"/>
    </row>
    <row r="4" spans="2:17" ht="15" thickBot="1">
      <c r="B4" s="17" t="s">
        <v>62</v>
      </c>
      <c r="C4" s="1">
        <v>105792</v>
      </c>
      <c r="D4" s="14">
        <v>4053</v>
      </c>
      <c r="E4" s="1">
        <v>12428</v>
      </c>
      <c r="F4" s="3">
        <v>837</v>
      </c>
      <c r="G4" s="1">
        <v>15729</v>
      </c>
      <c r="H4" s="1">
        <v>77635</v>
      </c>
      <c r="I4" s="1">
        <v>4023</v>
      </c>
      <c r="J4" s="1">
        <v>1750</v>
      </c>
      <c r="K4" s="4">
        <v>206</v>
      </c>
      <c r="L4" s="60">
        <v>47119</v>
      </c>
      <c r="M4" s="10">
        <f t="shared" ref="M4:M67" si="0">(E4+I4)/C4</f>
        <v>0.15550325166364187</v>
      </c>
      <c r="N4" s="59">
        <f>I4/H4</f>
        <v>5.1819411347974499E-2</v>
      </c>
      <c r="O4" s="7">
        <f t="shared" ref="O4:O67" si="1">E4/(E4+G4)</f>
        <v>0.44138224952942429</v>
      </c>
      <c r="P4" s="7"/>
      <c r="Q4" s="7"/>
    </row>
    <row r="5" spans="2:17" ht="15" thickBot="1">
      <c r="B5" s="17" t="s">
        <v>79</v>
      </c>
      <c r="C5" s="1">
        <v>95923</v>
      </c>
      <c r="D5" s="14">
        <v>7967</v>
      </c>
      <c r="E5" s="1">
        <v>8464</v>
      </c>
      <c r="F5" s="3">
        <v>748</v>
      </c>
      <c r="G5" s="1">
        <v>19259</v>
      </c>
      <c r="H5" s="1">
        <v>68200</v>
      </c>
      <c r="I5" s="1">
        <v>5607</v>
      </c>
      <c r="J5" s="1">
        <v>2052</v>
      </c>
      <c r="K5" s="4">
        <v>181</v>
      </c>
      <c r="L5" s="60">
        <v>10959</v>
      </c>
      <c r="M5" s="10">
        <f t="shared" si="0"/>
        <v>0.14669057473181615</v>
      </c>
      <c r="N5" s="59">
        <f>I5/H5</f>
        <v>8.2214076246334311E-2</v>
      </c>
      <c r="O5" s="7">
        <f t="shared" si="1"/>
        <v>0.30530606355733508</v>
      </c>
      <c r="P5" s="7"/>
      <c r="Q5" s="7"/>
    </row>
    <row r="6" spans="2:17" ht="15" thickBot="1">
      <c r="B6" s="17" t="s">
        <v>147</v>
      </c>
      <c r="C6" s="1">
        <v>81518</v>
      </c>
      <c r="D6" s="4">
        <v>79</v>
      </c>
      <c r="E6" s="1">
        <v>3305</v>
      </c>
      <c r="F6" s="4">
        <v>5</v>
      </c>
      <c r="G6" s="1">
        <v>76052</v>
      </c>
      <c r="H6" s="1">
        <v>2161</v>
      </c>
      <c r="I6" s="4">
        <v>528</v>
      </c>
      <c r="J6" s="4">
        <v>57</v>
      </c>
      <c r="K6" s="4">
        <v>2</v>
      </c>
      <c r="L6" s="60">
        <v>40179</v>
      </c>
      <c r="M6" s="10">
        <f t="shared" si="0"/>
        <v>4.7020289997301207E-2</v>
      </c>
      <c r="N6" s="59">
        <f t="shared" ref="N6:N69" si="2">I6/H6</f>
        <v>0.24433132808884775</v>
      </c>
      <c r="O6" s="7">
        <f t="shared" si="1"/>
        <v>4.1647239689000339E-2</v>
      </c>
      <c r="P6" s="7"/>
      <c r="Q6" s="7"/>
    </row>
    <row r="7" spans="2:17" ht="15" thickBot="1">
      <c r="B7" s="17" t="s">
        <v>52</v>
      </c>
      <c r="C7" s="1">
        <v>71808</v>
      </c>
      <c r="D7" s="14">
        <v>4923</v>
      </c>
      <c r="E7" s="4">
        <v>775</v>
      </c>
      <c r="F7" s="3">
        <v>130</v>
      </c>
      <c r="G7" s="1">
        <v>16100</v>
      </c>
      <c r="H7" s="1">
        <v>54933</v>
      </c>
      <c r="I7" s="1">
        <v>2675</v>
      </c>
      <c r="J7" s="4">
        <v>857</v>
      </c>
      <c r="K7" s="4">
        <v>9</v>
      </c>
      <c r="L7" s="60">
        <v>46023</v>
      </c>
      <c r="M7" s="10">
        <f t="shared" si="0"/>
        <v>4.8044786096256682E-2</v>
      </c>
      <c r="N7" s="59">
        <f t="shared" si="2"/>
        <v>4.8695683833032966E-2</v>
      </c>
      <c r="O7" s="7">
        <f t="shared" si="1"/>
        <v>4.5925925925925926E-2</v>
      </c>
      <c r="P7" s="7"/>
      <c r="Q7" s="7"/>
    </row>
    <row r="8" spans="2:17" s="11" customFormat="1" ht="15" thickBot="1">
      <c r="B8" s="17" t="s">
        <v>95</v>
      </c>
      <c r="C8" s="1">
        <v>52128</v>
      </c>
      <c r="D8" s="14">
        <v>7578</v>
      </c>
      <c r="E8" s="1">
        <v>3523</v>
      </c>
      <c r="F8" s="3">
        <v>499</v>
      </c>
      <c r="G8" s="1">
        <v>9444</v>
      </c>
      <c r="H8" s="1">
        <v>39161</v>
      </c>
      <c r="I8" s="1">
        <v>5565</v>
      </c>
      <c r="J8" s="4">
        <v>799</v>
      </c>
      <c r="K8" s="4">
        <v>54</v>
      </c>
      <c r="L8" s="60">
        <v>44927</v>
      </c>
      <c r="M8" s="10">
        <f t="shared" si="0"/>
        <v>0.17434008594229589</v>
      </c>
      <c r="N8" s="59">
        <f t="shared" si="2"/>
        <v>0.14210566635172747</v>
      </c>
      <c r="O8" s="7">
        <f t="shared" si="1"/>
        <v>0.27168967378730624</v>
      </c>
      <c r="P8" s="7"/>
      <c r="Q8" s="7"/>
    </row>
    <row r="9" spans="2:17" ht="15" thickBot="1">
      <c r="B9" s="17" t="s">
        <v>99</v>
      </c>
      <c r="C9" s="1">
        <v>44605</v>
      </c>
      <c r="D9" s="14">
        <v>3110</v>
      </c>
      <c r="E9" s="1">
        <v>2898</v>
      </c>
      <c r="F9" s="3">
        <v>141</v>
      </c>
      <c r="G9" s="1">
        <v>14656</v>
      </c>
      <c r="H9" s="1">
        <v>27051</v>
      </c>
      <c r="I9" s="1">
        <v>3703</v>
      </c>
      <c r="J9" s="4">
        <v>531</v>
      </c>
      <c r="K9" s="4">
        <v>35</v>
      </c>
      <c r="L9" s="60">
        <v>43132</v>
      </c>
      <c r="M9" s="10">
        <f t="shared" si="0"/>
        <v>0.14798789373388632</v>
      </c>
      <c r="N9" s="59">
        <f t="shared" si="2"/>
        <v>0.13688957894347714</v>
      </c>
      <c r="O9" s="7">
        <f t="shared" si="1"/>
        <v>0.16509057764612053</v>
      </c>
      <c r="P9" s="7"/>
      <c r="Q9" s="7"/>
    </row>
    <row r="10" spans="2:17" ht="15" thickBot="1">
      <c r="B10" s="17" t="s">
        <v>89</v>
      </c>
      <c r="C10" s="1">
        <v>25150</v>
      </c>
      <c r="D10" s="14">
        <v>3009</v>
      </c>
      <c r="E10" s="1">
        <v>1789</v>
      </c>
      <c r="F10" s="3">
        <v>381</v>
      </c>
      <c r="G10" s="4">
        <v>135</v>
      </c>
      <c r="H10" s="1">
        <v>23226</v>
      </c>
      <c r="I10" s="4">
        <v>163</v>
      </c>
      <c r="J10" s="4">
        <v>370</v>
      </c>
      <c r="K10" s="4">
        <v>26</v>
      </c>
      <c r="L10" s="60">
        <v>10959</v>
      </c>
      <c r="M10" s="10">
        <f t="shared" si="0"/>
        <v>7.7614314115308156E-2</v>
      </c>
      <c r="N10" s="59">
        <f t="shared" si="2"/>
        <v>7.0179970722466199E-3</v>
      </c>
      <c r="O10" s="7">
        <f t="shared" si="1"/>
        <v>0.92983367983367982</v>
      </c>
      <c r="P10" s="7"/>
      <c r="Q10" s="7"/>
    </row>
    <row r="11" spans="2:17" ht="15" thickBot="1">
      <c r="B11" s="17" t="s">
        <v>46</v>
      </c>
      <c r="C11" s="1">
        <v>16605</v>
      </c>
      <c r="D11" s="2">
        <v>683</v>
      </c>
      <c r="E11" s="4">
        <v>433</v>
      </c>
      <c r="F11" s="3">
        <v>74</v>
      </c>
      <c r="G11" s="1">
        <v>1823</v>
      </c>
      <c r="H11" s="1">
        <v>14349</v>
      </c>
      <c r="I11" s="4">
        <v>301</v>
      </c>
      <c r="J11" s="1">
        <v>1919</v>
      </c>
      <c r="K11" s="4">
        <v>50</v>
      </c>
      <c r="L11" s="60">
        <v>45323</v>
      </c>
      <c r="M11" s="10">
        <f t="shared" si="0"/>
        <v>4.420355314664258E-2</v>
      </c>
      <c r="N11" s="59">
        <f t="shared" si="2"/>
        <v>2.097707157293191E-2</v>
      </c>
      <c r="O11" s="7">
        <f t="shared" si="1"/>
        <v>0.19193262411347517</v>
      </c>
      <c r="P11" s="7"/>
      <c r="Q11" s="7"/>
    </row>
    <row r="12" spans="2:17" ht="15" thickBot="1">
      <c r="B12" s="17" t="s">
        <v>87</v>
      </c>
      <c r="C12" s="1">
        <v>13531</v>
      </c>
      <c r="D12" s="14">
        <v>2704</v>
      </c>
      <c r="E12" s="4">
        <v>214</v>
      </c>
      <c r="F12" s="3">
        <v>46</v>
      </c>
      <c r="G12" s="4">
        <v>243</v>
      </c>
      <c r="H12" s="1">
        <v>13074</v>
      </c>
      <c r="I12" s="4">
        <v>622</v>
      </c>
      <c r="J12" s="4">
        <v>160</v>
      </c>
      <c r="K12" s="4">
        <v>3</v>
      </c>
      <c r="L12" s="60">
        <v>39873</v>
      </c>
      <c r="M12" s="10">
        <f t="shared" si="0"/>
        <v>6.1784051437439952E-2</v>
      </c>
      <c r="N12" s="59">
        <f t="shared" si="2"/>
        <v>4.7575340370200399E-2</v>
      </c>
      <c r="O12" s="7">
        <f t="shared" si="1"/>
        <v>0.46827133479212252</v>
      </c>
      <c r="P12" s="7"/>
      <c r="Q12" s="7"/>
    </row>
    <row r="13" spans="2:17" ht="15" thickBot="1">
      <c r="B13" s="17" t="s">
        <v>77</v>
      </c>
      <c r="C13" s="1">
        <v>12775</v>
      </c>
      <c r="D13" s="2">
        <v>876</v>
      </c>
      <c r="E13" s="4">
        <v>705</v>
      </c>
      <c r="F13" s="3">
        <v>192</v>
      </c>
      <c r="G13" s="1">
        <v>1696</v>
      </c>
      <c r="H13" s="1">
        <v>10374</v>
      </c>
      <c r="I13" s="1">
        <v>1021</v>
      </c>
      <c r="J13" s="1">
        <v>1102</v>
      </c>
      <c r="K13" s="4">
        <v>61</v>
      </c>
      <c r="L13" s="60">
        <v>37653</v>
      </c>
      <c r="M13" s="10">
        <f t="shared" si="0"/>
        <v>0.13510763209393348</v>
      </c>
      <c r="N13" s="59">
        <f t="shared" si="2"/>
        <v>9.841912473491421E-2</v>
      </c>
      <c r="O13" s="7">
        <f t="shared" si="1"/>
        <v>0.2936276551436901</v>
      </c>
      <c r="P13" s="7"/>
      <c r="Q13" s="7"/>
    </row>
    <row r="14" spans="2:17" ht="15" thickBot="1">
      <c r="B14" s="17" t="s">
        <v>84</v>
      </c>
      <c r="C14" s="1">
        <v>12595</v>
      </c>
      <c r="D14" s="2">
        <v>845</v>
      </c>
      <c r="E14" s="1">
        <v>1039</v>
      </c>
      <c r="F14" s="3">
        <v>175</v>
      </c>
      <c r="G14" s="4">
        <v>250</v>
      </c>
      <c r="H14" s="1">
        <v>11306</v>
      </c>
      <c r="I14" s="1">
        <v>1053</v>
      </c>
      <c r="J14" s="4">
        <v>735</v>
      </c>
      <c r="K14" s="4">
        <v>61</v>
      </c>
      <c r="L14" s="60">
        <v>46054</v>
      </c>
      <c r="M14" s="10">
        <f t="shared" si="0"/>
        <v>0.16609765780071456</v>
      </c>
      <c r="N14" s="59">
        <f t="shared" si="2"/>
        <v>9.3136387758712191E-2</v>
      </c>
      <c r="O14" s="7">
        <f t="shared" si="1"/>
        <v>0.80605120248254458</v>
      </c>
      <c r="P14" s="7"/>
      <c r="Q14" s="7"/>
    </row>
    <row r="15" spans="2:17" ht="15" thickBot="1">
      <c r="B15" s="17" t="s">
        <v>51</v>
      </c>
      <c r="C15" s="1">
        <v>10180</v>
      </c>
      <c r="D15" s="2">
        <v>562</v>
      </c>
      <c r="E15" s="4">
        <v>128</v>
      </c>
      <c r="F15" s="3">
        <v>20</v>
      </c>
      <c r="G15" s="1">
        <v>1095</v>
      </c>
      <c r="H15" s="1">
        <v>8957</v>
      </c>
      <c r="I15" s="4">
        <v>198</v>
      </c>
      <c r="J15" s="1">
        <v>1130</v>
      </c>
      <c r="K15" s="4">
        <v>14</v>
      </c>
      <c r="L15" s="60">
        <v>45323</v>
      </c>
      <c r="M15" s="10">
        <f t="shared" si="0"/>
        <v>3.2023575638506878E-2</v>
      </c>
      <c r="N15" s="59">
        <f t="shared" si="2"/>
        <v>2.2105615719548957E-2</v>
      </c>
      <c r="O15" s="7">
        <f t="shared" si="1"/>
        <v>0.10466067048242028</v>
      </c>
      <c r="P15" s="7"/>
      <c r="Q15" s="7"/>
    </row>
    <row r="16" spans="2:17" ht="15" thickBot="1">
      <c r="B16" s="17" t="s">
        <v>29</v>
      </c>
      <c r="C16" s="1">
        <v>9786</v>
      </c>
      <c r="D16" s="2">
        <v>125</v>
      </c>
      <c r="E16" s="4">
        <v>162</v>
      </c>
      <c r="F16" s="3">
        <v>4</v>
      </c>
      <c r="G16" s="1">
        <v>5408</v>
      </c>
      <c r="H16" s="1">
        <v>4216</v>
      </c>
      <c r="I16" s="4">
        <v>55</v>
      </c>
      <c r="J16" s="4">
        <v>191</v>
      </c>
      <c r="K16" s="4">
        <v>3</v>
      </c>
      <c r="L16" s="60">
        <v>43466</v>
      </c>
      <c r="M16" s="10">
        <f t="shared" si="0"/>
        <v>2.2174535050071532E-2</v>
      </c>
      <c r="N16" s="59">
        <f t="shared" si="2"/>
        <v>1.3045540796963948E-2</v>
      </c>
      <c r="O16" s="7">
        <f t="shared" si="1"/>
        <v>2.9084380610412925E-2</v>
      </c>
      <c r="P16" s="7"/>
      <c r="Q16" s="7"/>
    </row>
    <row r="17" spans="2:17" ht="15" thickBot="1">
      <c r="B17" s="17" t="s">
        <v>43</v>
      </c>
      <c r="C17" s="1">
        <v>8612</v>
      </c>
      <c r="D17" s="14">
        <v>1164</v>
      </c>
      <c r="E17" s="4">
        <v>101</v>
      </c>
      <c r="F17" s="3">
        <v>12</v>
      </c>
      <c r="G17" s="1">
        <v>1242</v>
      </c>
      <c r="H17" s="1">
        <v>7269</v>
      </c>
      <c r="I17" s="4">
        <v>120</v>
      </c>
      <c r="J17" s="4">
        <v>228</v>
      </c>
      <c r="K17" s="4">
        <v>3</v>
      </c>
      <c r="L17" s="60">
        <v>45292</v>
      </c>
      <c r="M17" s="10">
        <f t="shared" si="0"/>
        <v>2.5661867162099398E-2</v>
      </c>
      <c r="N17" s="59">
        <f t="shared" si="2"/>
        <v>1.650846058605035E-2</v>
      </c>
      <c r="O17" s="7">
        <f t="shared" si="1"/>
        <v>7.520476545048399E-2</v>
      </c>
      <c r="P17" s="7"/>
      <c r="Q17" s="7"/>
    </row>
    <row r="18" spans="2:17" s="11" customFormat="1" ht="15" thickBot="1">
      <c r="B18" s="17" t="s">
        <v>59</v>
      </c>
      <c r="C18" s="1">
        <v>7443</v>
      </c>
      <c r="D18" s="14">
        <v>1035</v>
      </c>
      <c r="E18" s="4">
        <v>160</v>
      </c>
      <c r="F18" s="3">
        <v>20</v>
      </c>
      <c r="G18" s="4">
        <v>43</v>
      </c>
      <c r="H18" s="1">
        <v>7240</v>
      </c>
      <c r="I18" s="4">
        <v>188</v>
      </c>
      <c r="J18" s="4">
        <v>730</v>
      </c>
      <c r="K18" s="4">
        <v>16</v>
      </c>
      <c r="L18" s="60">
        <v>36951</v>
      </c>
      <c r="M18" s="10">
        <f t="shared" si="0"/>
        <v>4.6755340588472388E-2</v>
      </c>
      <c r="N18" s="59">
        <f t="shared" si="2"/>
        <v>2.5966850828729283E-2</v>
      </c>
      <c r="O18" s="7">
        <f t="shared" si="1"/>
        <v>0.78817733990147787</v>
      </c>
      <c r="P18" s="7"/>
      <c r="Q18" s="7"/>
    </row>
    <row r="19" spans="2:17" ht="15" thickBot="1">
      <c r="B19" s="17" t="s">
        <v>123</v>
      </c>
      <c r="C19" s="1">
        <v>5717</v>
      </c>
      <c r="D19" s="14">
        <v>1087</v>
      </c>
      <c r="E19" s="4">
        <v>201</v>
      </c>
      <c r="F19" s="3">
        <v>38</v>
      </c>
      <c r="G19" s="4">
        <v>127</v>
      </c>
      <c r="H19" s="1">
        <v>5389</v>
      </c>
      <c r="I19" s="4">
        <v>296</v>
      </c>
      <c r="J19" s="4">
        <v>27</v>
      </c>
      <c r="K19" s="4">
        <v>0.9</v>
      </c>
      <c r="L19" s="60">
        <v>45323</v>
      </c>
      <c r="M19" s="10">
        <f t="shared" si="0"/>
        <v>8.693370648941752E-2</v>
      </c>
      <c r="N19" s="59">
        <f t="shared" si="2"/>
        <v>5.4926702542215627E-2</v>
      </c>
      <c r="O19" s="7">
        <f t="shared" si="1"/>
        <v>0.61280487804878048</v>
      </c>
      <c r="P19" s="7"/>
      <c r="Q19" s="7"/>
    </row>
    <row r="20" spans="2:17" ht="15" thickBot="1">
      <c r="B20" s="17" t="s">
        <v>49</v>
      </c>
      <c r="C20" s="1">
        <v>5358</v>
      </c>
      <c r="D20" s="2">
        <v>663</v>
      </c>
      <c r="E20" s="4">
        <v>20</v>
      </c>
      <c r="F20" s="3">
        <v>4</v>
      </c>
      <c r="G20" s="4">
        <v>224</v>
      </c>
      <c r="H20" s="1">
        <v>5114</v>
      </c>
      <c r="I20" s="4">
        <v>94</v>
      </c>
      <c r="J20" s="4">
        <v>619</v>
      </c>
      <c r="K20" s="4">
        <v>2</v>
      </c>
      <c r="L20" s="60">
        <v>43862</v>
      </c>
      <c r="M20" s="10">
        <f t="shared" si="0"/>
        <v>2.1276595744680851E-2</v>
      </c>
      <c r="N20" s="59">
        <f t="shared" si="2"/>
        <v>1.838091513492374E-2</v>
      </c>
      <c r="O20" s="7">
        <f t="shared" si="1"/>
        <v>8.1967213114754092E-2</v>
      </c>
      <c r="P20" s="7"/>
      <c r="Q20" s="7"/>
    </row>
    <row r="21" spans="2:17" ht="15" thickBot="1">
      <c r="B21" s="17" t="s">
        <v>25</v>
      </c>
      <c r="C21" s="1">
        <v>4763</v>
      </c>
      <c r="D21" s="2">
        <v>303</v>
      </c>
      <c r="E21" s="4">
        <v>20</v>
      </c>
      <c r="F21" s="3">
        <v>1</v>
      </c>
      <c r="G21" s="4">
        <v>345</v>
      </c>
      <c r="H21" s="1">
        <v>4398</v>
      </c>
      <c r="I21" s="4">
        <v>28</v>
      </c>
      <c r="J21" s="4">
        <v>187</v>
      </c>
      <c r="K21" s="4">
        <v>0.8</v>
      </c>
      <c r="L21" s="60">
        <v>45292</v>
      </c>
      <c r="M21" s="10">
        <f t="shared" si="0"/>
        <v>1.0077682133109386E-2</v>
      </c>
      <c r="N21" s="59">
        <f t="shared" si="2"/>
        <v>6.3665302410186447E-3</v>
      </c>
      <c r="O21" s="7">
        <f t="shared" si="1"/>
        <v>5.4794520547945202E-2</v>
      </c>
      <c r="P21" s="7"/>
      <c r="Q21" s="7"/>
    </row>
    <row r="22" spans="2:17" ht="15" thickBot="1">
      <c r="B22" s="17" t="s">
        <v>31</v>
      </c>
      <c r="C22" s="1">
        <v>4641</v>
      </c>
      <c r="D22" s="2">
        <v>196</v>
      </c>
      <c r="E22" s="4">
        <v>39</v>
      </c>
      <c r="F22" s="3">
        <v>7</v>
      </c>
      <c r="G22" s="4">
        <v>13</v>
      </c>
      <c r="H22" s="1">
        <v>4589</v>
      </c>
      <c r="I22" s="4">
        <v>97</v>
      </c>
      <c r="J22" s="4">
        <v>856</v>
      </c>
      <c r="K22" s="4">
        <v>7</v>
      </c>
      <c r="L22" s="60">
        <v>45689</v>
      </c>
      <c r="M22" s="10">
        <f t="shared" si="0"/>
        <v>2.9304029304029304E-2</v>
      </c>
      <c r="N22" s="59">
        <f t="shared" si="2"/>
        <v>2.113750272390499E-2</v>
      </c>
      <c r="O22" s="7">
        <f t="shared" si="1"/>
        <v>0.75</v>
      </c>
      <c r="P22" s="7"/>
      <c r="Q22" s="7"/>
    </row>
    <row r="23" spans="2:17" s="11" customFormat="1" ht="15" thickBot="1">
      <c r="B23" s="17" t="s">
        <v>81</v>
      </c>
      <c r="C23" s="1">
        <v>4435</v>
      </c>
      <c r="D23" s="2">
        <v>407</v>
      </c>
      <c r="E23" s="4">
        <v>180</v>
      </c>
      <c r="F23" s="3">
        <v>34</v>
      </c>
      <c r="G23" s="4">
        <v>16</v>
      </c>
      <c r="H23" s="1">
        <v>4239</v>
      </c>
      <c r="I23" s="4">
        <v>358</v>
      </c>
      <c r="J23" s="4">
        <v>439</v>
      </c>
      <c r="K23" s="4">
        <v>18</v>
      </c>
      <c r="L23" s="60">
        <v>10959</v>
      </c>
      <c r="M23" s="10">
        <f t="shared" si="0"/>
        <v>0.12130777903043968</v>
      </c>
      <c r="N23" s="59">
        <f t="shared" si="2"/>
        <v>8.4453880632224587E-2</v>
      </c>
      <c r="O23" s="7">
        <f t="shared" si="1"/>
        <v>0.91836734693877553</v>
      </c>
      <c r="P23" s="13"/>
      <c r="Q23" s="13"/>
    </row>
    <row r="24" spans="2:17" ht="15" thickBot="1">
      <c r="B24" s="5" t="s">
        <v>48</v>
      </c>
      <c r="C24" s="1">
        <v>3308</v>
      </c>
      <c r="D24" s="2">
        <v>307</v>
      </c>
      <c r="E24" s="4">
        <v>31</v>
      </c>
      <c r="F24" s="3">
        <v>8</v>
      </c>
      <c r="G24" s="4">
        <v>45</v>
      </c>
      <c r="H24" s="1">
        <v>3232</v>
      </c>
      <c r="I24" s="4">
        <v>64</v>
      </c>
      <c r="J24" s="4">
        <v>309</v>
      </c>
      <c r="K24" s="4">
        <v>3</v>
      </c>
      <c r="L24" s="60">
        <v>47150</v>
      </c>
      <c r="M24" s="10">
        <f t="shared" si="0"/>
        <v>2.871825876662636E-2</v>
      </c>
      <c r="N24" s="59">
        <f t="shared" si="2"/>
        <v>1.9801980198019802E-2</v>
      </c>
      <c r="O24" s="7">
        <f t="shared" si="1"/>
        <v>0.40789473684210525</v>
      </c>
      <c r="P24" s="7"/>
      <c r="Q24" s="7"/>
    </row>
    <row r="25" spans="2:17" ht="15" thickBot="1">
      <c r="B25" s="17" t="s">
        <v>68</v>
      </c>
      <c r="C25" s="1">
        <v>3235</v>
      </c>
      <c r="D25" s="2">
        <v>325</v>
      </c>
      <c r="E25" s="4">
        <v>71</v>
      </c>
      <c r="F25" s="3">
        <v>17</v>
      </c>
      <c r="G25" s="4">
        <v>5</v>
      </c>
      <c r="H25" s="1">
        <v>3159</v>
      </c>
      <c r="I25" s="4">
        <v>103</v>
      </c>
      <c r="J25" s="4">
        <v>655</v>
      </c>
      <c r="K25" s="4">
        <v>14</v>
      </c>
      <c r="L25" s="60">
        <v>46784</v>
      </c>
      <c r="M25" s="10">
        <f t="shared" si="0"/>
        <v>5.3786707882534777E-2</v>
      </c>
      <c r="N25" s="59">
        <f t="shared" si="2"/>
        <v>3.2605254827477052E-2</v>
      </c>
      <c r="O25" s="7">
        <f t="shared" si="1"/>
        <v>0.93421052631578949</v>
      </c>
      <c r="P25" s="7"/>
      <c r="Q25" s="7"/>
    </row>
    <row r="26" spans="2:17" ht="15" thickBot="1">
      <c r="B26" s="17" t="s">
        <v>54</v>
      </c>
      <c r="C26" s="1">
        <v>2860</v>
      </c>
      <c r="D26" s="2">
        <v>283</v>
      </c>
      <c r="E26" s="4">
        <v>90</v>
      </c>
      <c r="F26" s="3">
        <v>13</v>
      </c>
      <c r="G26" s="4">
        <v>1</v>
      </c>
      <c r="H26" s="1">
        <v>2769</v>
      </c>
      <c r="I26" s="4">
        <v>145</v>
      </c>
      <c r="J26" s="4">
        <v>494</v>
      </c>
      <c r="K26" s="4">
        <v>16</v>
      </c>
      <c r="L26" s="60">
        <v>46054</v>
      </c>
      <c r="M26" s="10">
        <f t="shared" si="0"/>
        <v>8.2167832167832161E-2</v>
      </c>
      <c r="N26" s="59">
        <f t="shared" si="2"/>
        <v>5.2365474900686167E-2</v>
      </c>
      <c r="O26" s="7">
        <f t="shared" si="1"/>
        <v>0.98901098901098905</v>
      </c>
      <c r="P26" s="7"/>
      <c r="Q26" s="7"/>
    </row>
    <row r="27" spans="2:17" ht="15" thickBot="1">
      <c r="B27" s="17" t="s">
        <v>76</v>
      </c>
      <c r="C27" s="1">
        <v>2766</v>
      </c>
      <c r="D27" s="2">
        <v>140</v>
      </c>
      <c r="E27" s="4">
        <v>43</v>
      </c>
      <c r="F27" s="3">
        <v>6</v>
      </c>
      <c r="G27" s="4">
        <v>537</v>
      </c>
      <c r="H27" s="1">
        <v>2186</v>
      </c>
      <c r="I27" s="4">
        <v>94</v>
      </c>
      <c r="J27" s="4">
        <v>85</v>
      </c>
      <c r="K27" s="4">
        <v>1</v>
      </c>
      <c r="L27" s="60">
        <v>45292</v>
      </c>
      <c r="M27" s="10">
        <f t="shared" si="0"/>
        <v>4.9530007230657987E-2</v>
      </c>
      <c r="N27" s="59">
        <f t="shared" si="2"/>
        <v>4.3000914913083256E-2</v>
      </c>
      <c r="O27" s="7">
        <f t="shared" si="1"/>
        <v>7.4137931034482754E-2</v>
      </c>
      <c r="P27" s="7"/>
      <c r="Q27" s="7"/>
    </row>
    <row r="28" spans="2:17" ht="15" thickBot="1">
      <c r="B28" s="5" t="s">
        <v>72</v>
      </c>
      <c r="C28" s="1">
        <v>2738</v>
      </c>
      <c r="D28" s="2">
        <v>289</v>
      </c>
      <c r="E28" s="4">
        <v>12</v>
      </c>
      <c r="F28" s="3">
        <v>4</v>
      </c>
      <c r="G28" s="4">
        <v>156</v>
      </c>
      <c r="H28" s="1">
        <v>2570</v>
      </c>
      <c r="I28" s="4">
        <v>14</v>
      </c>
      <c r="J28" s="4">
        <v>143</v>
      </c>
      <c r="K28" s="4">
        <v>0.6</v>
      </c>
      <c r="L28" s="60">
        <v>37316</v>
      </c>
      <c r="M28" s="10">
        <f t="shared" si="0"/>
        <v>9.4959824689554422E-3</v>
      </c>
      <c r="N28" s="59">
        <f t="shared" si="2"/>
        <v>5.4474708171206223E-3</v>
      </c>
      <c r="O28" s="7">
        <f t="shared" si="1"/>
        <v>7.1428571428571425E-2</v>
      </c>
      <c r="P28" s="7"/>
      <c r="Q28" s="7"/>
    </row>
    <row r="29" spans="2:17" ht="15" thickBot="1">
      <c r="B29" s="5" t="s">
        <v>24</v>
      </c>
      <c r="C29" s="1">
        <v>2337</v>
      </c>
      <c r="D29" s="2">
        <v>501</v>
      </c>
      <c r="E29" s="4">
        <v>17</v>
      </c>
      <c r="F29" s="3">
        <v>8</v>
      </c>
      <c r="G29" s="4">
        <v>121</v>
      </c>
      <c r="H29" s="1">
        <v>2199</v>
      </c>
      <c r="I29" s="4">
        <v>8</v>
      </c>
      <c r="J29" s="4">
        <v>16</v>
      </c>
      <c r="K29" s="4">
        <v>0.1</v>
      </c>
      <c r="L29" s="60">
        <v>10959</v>
      </c>
      <c r="M29" s="10">
        <f t="shared" si="0"/>
        <v>1.069747539580659E-2</v>
      </c>
      <c r="N29" s="59">
        <f t="shared" si="2"/>
        <v>3.6380172805820826E-3</v>
      </c>
      <c r="O29" s="7">
        <f t="shared" si="1"/>
        <v>0.12318840579710146</v>
      </c>
      <c r="P29" s="7"/>
      <c r="Q29" s="7"/>
    </row>
    <row r="30" spans="2:17" ht="15" thickBot="1">
      <c r="B30" s="17" t="s">
        <v>64</v>
      </c>
      <c r="C30" s="1">
        <v>2311</v>
      </c>
      <c r="D30" s="2">
        <v>256</v>
      </c>
      <c r="E30" s="4">
        <v>33</v>
      </c>
      <c r="F30" s="3">
        <v>2</v>
      </c>
      <c r="G30" s="4">
        <v>7</v>
      </c>
      <c r="H30" s="1">
        <v>2271</v>
      </c>
      <c r="I30" s="4">
        <v>50</v>
      </c>
      <c r="J30" s="4">
        <v>61</v>
      </c>
      <c r="K30" s="4">
        <v>0.9</v>
      </c>
      <c r="L30" s="60">
        <v>37681</v>
      </c>
      <c r="M30" s="10">
        <f t="shared" si="0"/>
        <v>3.5915188230203378E-2</v>
      </c>
      <c r="N30" s="59">
        <f t="shared" si="2"/>
        <v>2.2016732716864818E-2</v>
      </c>
      <c r="O30" s="7">
        <f t="shared" si="1"/>
        <v>0.82499999999999996</v>
      </c>
      <c r="P30" s="7"/>
      <c r="Q30" s="7"/>
    </row>
    <row r="31" spans="2:17" ht="15" thickBot="1">
      <c r="B31" s="5" t="s">
        <v>115</v>
      </c>
      <c r="C31" s="1">
        <v>2302</v>
      </c>
      <c r="D31" s="2">
        <v>336</v>
      </c>
      <c r="E31" s="4">
        <v>79</v>
      </c>
      <c r="F31" s="3">
        <v>17</v>
      </c>
      <c r="G31" s="4">
        <v>58</v>
      </c>
      <c r="H31" s="1">
        <v>2165</v>
      </c>
      <c r="I31" s="4">
        <v>100</v>
      </c>
      <c r="J31" s="4">
        <v>130</v>
      </c>
      <c r="K31" s="4">
        <v>4</v>
      </c>
      <c r="L31" s="60">
        <v>46784</v>
      </c>
      <c r="M31" s="10">
        <f t="shared" si="0"/>
        <v>7.7758470894874018E-2</v>
      </c>
      <c r="N31" s="59">
        <f t="shared" si="2"/>
        <v>4.6189376443418015E-2</v>
      </c>
      <c r="O31" s="7">
        <f t="shared" si="1"/>
        <v>0.57664233576642332</v>
      </c>
      <c r="P31" s="7"/>
      <c r="Q31" s="7"/>
    </row>
    <row r="32" spans="2:17" ht="15" thickBot="1">
      <c r="B32" s="5" t="s">
        <v>80</v>
      </c>
      <c r="C32" s="1">
        <v>2245</v>
      </c>
      <c r="D32" s="2">
        <v>136</v>
      </c>
      <c r="E32" s="4">
        <v>82</v>
      </c>
      <c r="F32" s="3">
        <v>17</v>
      </c>
      <c r="G32" s="4">
        <v>220</v>
      </c>
      <c r="H32" s="1">
        <v>1943</v>
      </c>
      <c r="I32" s="4">
        <v>62</v>
      </c>
      <c r="J32" s="4">
        <v>117</v>
      </c>
      <c r="K32" s="4">
        <v>4</v>
      </c>
      <c r="L32" s="60">
        <v>45689</v>
      </c>
      <c r="M32" s="10">
        <f t="shared" si="0"/>
        <v>6.4142538975501109E-2</v>
      </c>
      <c r="N32" s="59">
        <f t="shared" si="2"/>
        <v>3.1909418425115799E-2</v>
      </c>
      <c r="O32" s="7">
        <f t="shared" si="1"/>
        <v>0.27152317880794702</v>
      </c>
      <c r="P32" s="7"/>
      <c r="Q32" s="7"/>
    </row>
    <row r="33" spans="2:17" ht="15" thickBot="1">
      <c r="B33" s="5" t="s">
        <v>105</v>
      </c>
      <c r="C33" s="1">
        <v>2178</v>
      </c>
      <c r="D33" s="2">
        <v>225</v>
      </c>
      <c r="E33" s="4">
        <v>57</v>
      </c>
      <c r="F33" s="3">
        <v>1</v>
      </c>
      <c r="G33" s="4">
        <v>424</v>
      </c>
      <c r="H33" s="1">
        <v>1697</v>
      </c>
      <c r="I33" s="4">
        <v>69</v>
      </c>
      <c r="J33" s="1">
        <v>17</v>
      </c>
      <c r="K33" s="4">
        <v>0.5</v>
      </c>
      <c r="L33" s="60">
        <v>41640</v>
      </c>
      <c r="M33" s="10">
        <f t="shared" si="0"/>
        <v>5.7851239669421489E-2</v>
      </c>
      <c r="N33" s="59">
        <f t="shared" si="2"/>
        <v>4.0659988214496172E-2</v>
      </c>
      <c r="O33" s="7">
        <f t="shared" si="1"/>
        <v>0.11850311850311851</v>
      </c>
      <c r="P33" s="7"/>
      <c r="Q33" s="7"/>
    </row>
    <row r="34" spans="2:17" ht="15" thickBot="1">
      <c r="B34" s="17" t="s">
        <v>33</v>
      </c>
      <c r="C34" s="1">
        <v>2178</v>
      </c>
      <c r="D34" s="2">
        <v>190</v>
      </c>
      <c r="E34" s="4">
        <v>23</v>
      </c>
      <c r="F34" s="3">
        <v>1</v>
      </c>
      <c r="G34" s="4">
        <v>80</v>
      </c>
      <c r="H34" s="1">
        <v>2075</v>
      </c>
      <c r="I34" s="4">
        <v>31</v>
      </c>
      <c r="J34" s="1">
        <v>3479</v>
      </c>
      <c r="K34" s="4">
        <v>37</v>
      </c>
      <c r="L34" s="60">
        <v>46784</v>
      </c>
      <c r="M34" s="10">
        <f t="shared" si="0"/>
        <v>2.4793388429752067E-2</v>
      </c>
      <c r="N34" s="59">
        <f t="shared" si="2"/>
        <v>1.4939759036144579E-2</v>
      </c>
      <c r="O34" s="7">
        <f t="shared" si="1"/>
        <v>0.22330097087378642</v>
      </c>
      <c r="P34" s="7"/>
      <c r="Q34" s="7"/>
    </row>
    <row r="35" spans="2:17" ht="15" thickBot="1">
      <c r="B35" s="5" t="s">
        <v>126</v>
      </c>
      <c r="C35" s="1">
        <v>2084</v>
      </c>
      <c r="D35" s="4">
        <v>538</v>
      </c>
      <c r="E35" s="4">
        <v>88</v>
      </c>
      <c r="F35" s="4">
        <v>10</v>
      </c>
      <c r="G35" s="4">
        <v>49</v>
      </c>
      <c r="H35" s="1">
        <v>1947</v>
      </c>
      <c r="I35" s="4">
        <v>1</v>
      </c>
      <c r="J35" s="4">
        <v>19</v>
      </c>
      <c r="K35" s="4">
        <v>0.8</v>
      </c>
      <c r="L35" s="60">
        <v>47119</v>
      </c>
      <c r="M35" s="10">
        <f t="shared" si="0"/>
        <v>4.2706333973128598E-2</v>
      </c>
      <c r="N35" s="59">
        <f t="shared" si="2"/>
        <v>5.1361068310220854E-4</v>
      </c>
      <c r="O35" s="7">
        <f t="shared" si="1"/>
        <v>0.64233576642335766</v>
      </c>
      <c r="P35" s="7"/>
      <c r="Q35" s="7"/>
    </row>
    <row r="36" spans="2:17" ht="15" thickBot="1">
      <c r="B36" s="5" t="s">
        <v>120</v>
      </c>
      <c r="C36" s="1">
        <v>1938</v>
      </c>
      <c r="D36" s="2">
        <v>221</v>
      </c>
      <c r="E36" s="4">
        <v>26</v>
      </c>
      <c r="F36" s="3">
        <v>5</v>
      </c>
      <c r="G36" s="4">
        <v>76</v>
      </c>
      <c r="H36" s="1">
        <v>1836</v>
      </c>
      <c r="I36" s="4">
        <v>12</v>
      </c>
      <c r="J36" s="4">
        <v>9</v>
      </c>
      <c r="K36" s="4">
        <v>0.1</v>
      </c>
      <c r="L36" s="60">
        <v>45689</v>
      </c>
      <c r="M36" s="10">
        <f t="shared" si="0"/>
        <v>1.9607843137254902E-2</v>
      </c>
      <c r="N36" s="59">
        <f t="shared" si="2"/>
        <v>6.5359477124183009E-3</v>
      </c>
      <c r="O36" s="7">
        <f t="shared" si="1"/>
        <v>0.25490196078431371</v>
      </c>
      <c r="P36" s="7"/>
      <c r="Q36" s="7"/>
    </row>
    <row r="37" spans="2:17" ht="15" thickBot="1">
      <c r="B37" s="5" t="s">
        <v>109</v>
      </c>
      <c r="C37" s="1">
        <v>1651</v>
      </c>
      <c r="D37" s="2">
        <v>127</v>
      </c>
      <c r="E37" s="4">
        <v>10</v>
      </c>
      <c r="F37" s="3">
        <v>1</v>
      </c>
      <c r="G37" s="4">
        <v>342</v>
      </c>
      <c r="H37" s="1">
        <v>1299</v>
      </c>
      <c r="I37" s="4">
        <v>23</v>
      </c>
      <c r="J37" s="4">
        <v>24</v>
      </c>
      <c r="K37" s="4">
        <v>0.1</v>
      </c>
      <c r="L37" s="60">
        <v>40909</v>
      </c>
      <c r="M37" s="10">
        <f t="shared" si="0"/>
        <v>1.9987886129618413E-2</v>
      </c>
      <c r="N37" s="59">
        <f t="shared" si="2"/>
        <v>1.7705927636643571E-2</v>
      </c>
      <c r="O37" s="7">
        <f t="shared" si="1"/>
        <v>2.8409090909090908E-2</v>
      </c>
      <c r="P37" s="7"/>
      <c r="Q37" s="7"/>
    </row>
    <row r="38" spans="2:17" ht="15" thickBot="1">
      <c r="B38" s="5" t="s">
        <v>148</v>
      </c>
      <c r="C38" s="1">
        <v>1563</v>
      </c>
      <c r="D38" s="2">
        <v>110</v>
      </c>
      <c r="E38" s="4">
        <v>10</v>
      </c>
      <c r="F38" s="3">
        <v>2</v>
      </c>
      <c r="G38" s="4">
        <v>165</v>
      </c>
      <c r="H38" s="1">
        <v>1388</v>
      </c>
      <c r="I38" s="4">
        <v>31</v>
      </c>
      <c r="J38" s="4">
        <v>45</v>
      </c>
      <c r="K38" s="4">
        <v>0.3</v>
      </c>
      <c r="L38" s="60">
        <v>36951</v>
      </c>
      <c r="M38" s="10">
        <f t="shared" si="0"/>
        <v>2.6231605886116442E-2</v>
      </c>
      <c r="N38" s="59">
        <f t="shared" si="2"/>
        <v>2.2334293948126801E-2</v>
      </c>
      <c r="O38" s="7">
        <f t="shared" si="1"/>
        <v>5.7142857142857141E-2</v>
      </c>
      <c r="P38" s="7"/>
      <c r="Q38" s="7"/>
    </row>
    <row r="39" spans="2:17" ht="15" thickBot="1">
      <c r="B39" s="17" t="s">
        <v>146</v>
      </c>
      <c r="C39" s="1">
        <v>1528</v>
      </c>
      <c r="D39" s="2">
        <v>114</v>
      </c>
      <c r="E39" s="4">
        <v>136</v>
      </c>
      <c r="F39" s="3">
        <v>14</v>
      </c>
      <c r="G39" s="4">
        <v>81</v>
      </c>
      <c r="H39" s="1">
        <v>1311</v>
      </c>
      <c r="I39" s="4"/>
      <c r="J39" s="4">
        <v>6</v>
      </c>
      <c r="K39" s="4">
        <v>0.5</v>
      </c>
      <c r="L39" s="60">
        <v>36951</v>
      </c>
      <c r="M39" s="10">
        <f t="shared" si="0"/>
        <v>8.9005235602094238E-2</v>
      </c>
      <c r="N39" s="59">
        <f t="shared" si="2"/>
        <v>0</v>
      </c>
      <c r="O39" s="7">
        <f t="shared" si="1"/>
        <v>0.62672811059907829</v>
      </c>
      <c r="P39" s="7"/>
      <c r="Q39" s="7"/>
    </row>
    <row r="40" spans="2:17" ht="15" thickBot="1">
      <c r="B40" s="5" t="s">
        <v>55</v>
      </c>
      <c r="C40" s="1">
        <v>1418</v>
      </c>
      <c r="D40" s="2">
        <v>66</v>
      </c>
      <c r="E40" s="4">
        <v>17</v>
      </c>
      <c r="F40" s="3">
        <v>4</v>
      </c>
      <c r="G40" s="4">
        <v>10</v>
      </c>
      <c r="H40" s="1">
        <v>1391</v>
      </c>
      <c r="I40" s="4">
        <v>56</v>
      </c>
      <c r="J40" s="4">
        <v>256</v>
      </c>
      <c r="K40" s="4">
        <v>3</v>
      </c>
      <c r="L40" s="60">
        <v>46753</v>
      </c>
      <c r="M40" s="10">
        <f t="shared" si="0"/>
        <v>5.1480959097320173E-2</v>
      </c>
      <c r="N40" s="59">
        <f t="shared" si="2"/>
        <v>4.0258806613946804E-2</v>
      </c>
      <c r="O40" s="7">
        <f t="shared" si="1"/>
        <v>0.62962962962962965</v>
      </c>
      <c r="P40" s="7"/>
      <c r="Q40" s="7"/>
    </row>
    <row r="41" spans="2:17" ht="15" thickBot="1">
      <c r="B41" s="17" t="s">
        <v>113</v>
      </c>
      <c r="C41" s="1">
        <v>1397</v>
      </c>
      <c r="D41" s="2">
        <v>146</v>
      </c>
      <c r="E41" s="4">
        <v>35</v>
      </c>
      <c r="F41" s="3">
        <v>3</v>
      </c>
      <c r="G41" s="4">
        <v>123</v>
      </c>
      <c r="H41" s="1">
        <v>1239</v>
      </c>
      <c r="I41" s="4"/>
      <c r="J41" s="4">
        <v>1</v>
      </c>
      <c r="K41" s="4">
        <v>0.03</v>
      </c>
      <c r="L41" s="60">
        <v>47119</v>
      </c>
      <c r="M41" s="10">
        <f t="shared" si="0"/>
        <v>2.5053686471009307E-2</v>
      </c>
      <c r="N41" s="59">
        <f t="shared" si="2"/>
        <v>0</v>
      </c>
      <c r="O41" s="7">
        <f t="shared" si="1"/>
        <v>0.22151898734177214</v>
      </c>
      <c r="P41" s="7"/>
      <c r="Q41" s="7"/>
    </row>
    <row r="42" spans="2:17" ht="15" thickBot="1">
      <c r="B42" s="5" t="s">
        <v>70</v>
      </c>
      <c r="C42" s="1">
        <v>1353</v>
      </c>
      <c r="D42" s="2">
        <v>27</v>
      </c>
      <c r="E42" s="4">
        <v>5</v>
      </c>
      <c r="F42" s="3">
        <v>2</v>
      </c>
      <c r="G42" s="4">
        <v>31</v>
      </c>
      <c r="H42" s="1">
        <v>1317</v>
      </c>
      <c r="I42" s="4">
        <v>7</v>
      </c>
      <c r="J42" s="4">
        <v>23</v>
      </c>
      <c r="K42" s="4">
        <v>0.08</v>
      </c>
      <c r="L42" s="60">
        <v>38047</v>
      </c>
      <c r="M42" s="10">
        <f t="shared" si="0"/>
        <v>8.869179600886918E-3</v>
      </c>
      <c r="N42" s="59">
        <f t="shared" si="2"/>
        <v>5.3151100987091872E-3</v>
      </c>
      <c r="O42" s="7">
        <f t="shared" si="1"/>
        <v>0.1388888888888889</v>
      </c>
      <c r="P42" s="7"/>
      <c r="Q42" s="7"/>
    </row>
    <row r="43" spans="2:17" ht="15" thickBot="1">
      <c r="B43" s="17" t="s">
        <v>69</v>
      </c>
      <c r="C43" s="1">
        <v>1314</v>
      </c>
      <c r="D43" s="2">
        <v>102</v>
      </c>
      <c r="E43" s="4">
        <v>49</v>
      </c>
      <c r="F43" s="3">
        <v>3</v>
      </c>
      <c r="G43" s="4">
        <v>52</v>
      </c>
      <c r="H43" s="1">
        <v>1213</v>
      </c>
      <c r="I43" s="4">
        <v>72</v>
      </c>
      <c r="J43" s="4">
        <v>126</v>
      </c>
      <c r="K43" s="4">
        <v>5</v>
      </c>
      <c r="L43" s="60">
        <v>45689</v>
      </c>
      <c r="M43" s="10">
        <f t="shared" si="0"/>
        <v>9.2085235920852354E-2</v>
      </c>
      <c r="N43" s="59">
        <f t="shared" si="2"/>
        <v>5.9356966199505361E-2</v>
      </c>
      <c r="O43" s="7">
        <f t="shared" si="1"/>
        <v>0.48514851485148514</v>
      </c>
      <c r="P43" s="7"/>
      <c r="Q43" s="7"/>
    </row>
    <row r="44" spans="2:17" ht="15" thickBot="1">
      <c r="B44" s="5" t="s">
        <v>91</v>
      </c>
      <c r="C44" s="1">
        <v>1181</v>
      </c>
      <c r="D44" s="2">
        <v>106</v>
      </c>
      <c r="E44" s="4">
        <v>30</v>
      </c>
      <c r="F44" s="4">
        <v>3</v>
      </c>
      <c r="G44" s="4">
        <v>9</v>
      </c>
      <c r="H44" s="1">
        <v>1142</v>
      </c>
      <c r="I44" s="4">
        <v>50</v>
      </c>
      <c r="J44" s="1">
        <v>274</v>
      </c>
      <c r="K44" s="4">
        <v>7</v>
      </c>
      <c r="L44" s="60">
        <v>39873</v>
      </c>
      <c r="M44" s="10">
        <f t="shared" si="0"/>
        <v>6.7739204064352243E-2</v>
      </c>
      <c r="N44" s="59">
        <f t="shared" si="2"/>
        <v>4.3782837127845885E-2</v>
      </c>
      <c r="O44" s="7">
        <f t="shared" si="1"/>
        <v>0.76923076923076927</v>
      </c>
      <c r="P44" s="7"/>
      <c r="Q44" s="7"/>
    </row>
    <row r="45" spans="2:17" ht="15" thickBot="1">
      <c r="B45" s="5" t="s">
        <v>20</v>
      </c>
      <c r="C45" s="1">
        <v>1135</v>
      </c>
      <c r="D45" s="2">
        <v>49</v>
      </c>
      <c r="E45" s="4">
        <v>2</v>
      </c>
      <c r="F45" s="3"/>
      <c r="G45" s="4">
        <v>198</v>
      </c>
      <c r="H45" s="1">
        <v>935</v>
      </c>
      <c r="I45" s="4">
        <v>11</v>
      </c>
      <c r="J45" s="1">
        <v>3326</v>
      </c>
      <c r="K45" s="4">
        <v>6</v>
      </c>
      <c r="L45" s="60">
        <v>46419</v>
      </c>
      <c r="M45" s="10">
        <f t="shared" si="0"/>
        <v>1.145374449339207E-2</v>
      </c>
      <c r="N45" s="59">
        <f t="shared" si="2"/>
        <v>1.1764705882352941E-2</v>
      </c>
      <c r="O45" s="7">
        <f t="shared" si="1"/>
        <v>0.01</v>
      </c>
      <c r="P45" s="7"/>
      <c r="Q45" s="7"/>
    </row>
    <row r="46" spans="2:17" ht="21.6" thickBot="1">
      <c r="B46" s="5" t="s">
        <v>124</v>
      </c>
      <c r="C46" s="1">
        <v>1109</v>
      </c>
      <c r="D46" s="2">
        <v>208</v>
      </c>
      <c r="E46" s="4">
        <v>51</v>
      </c>
      <c r="F46" s="3">
        <v>9</v>
      </c>
      <c r="G46" s="4">
        <v>5</v>
      </c>
      <c r="H46" s="1">
        <v>1053</v>
      </c>
      <c r="I46" s="4"/>
      <c r="J46" s="4">
        <v>102</v>
      </c>
      <c r="K46" s="4">
        <v>5</v>
      </c>
      <c r="L46" s="60">
        <v>47150</v>
      </c>
      <c r="M46" s="10">
        <f t="shared" si="0"/>
        <v>4.5987376014427414E-2</v>
      </c>
      <c r="N46" s="59">
        <f t="shared" si="2"/>
        <v>0</v>
      </c>
      <c r="O46" s="7">
        <f t="shared" si="1"/>
        <v>0.9107142857142857</v>
      </c>
      <c r="P46" s="7"/>
      <c r="Q46" s="7"/>
    </row>
    <row r="47" spans="2:17" ht="15" thickBot="1">
      <c r="B47" s="5" t="s">
        <v>129</v>
      </c>
      <c r="C47" s="1">
        <v>1094</v>
      </c>
      <c r="D47" s="4">
        <v>101</v>
      </c>
      <c r="E47" s="4">
        <v>28</v>
      </c>
      <c r="F47" s="4">
        <v>8</v>
      </c>
      <c r="G47" s="4">
        <v>35</v>
      </c>
      <c r="H47" s="1">
        <v>1031</v>
      </c>
      <c r="I47" s="4">
        <v>1</v>
      </c>
      <c r="J47" s="4">
        <v>8</v>
      </c>
      <c r="K47" s="4">
        <v>0.2</v>
      </c>
      <c r="L47" s="60">
        <v>46419</v>
      </c>
      <c r="M47" s="10">
        <f t="shared" si="0"/>
        <v>2.6508226691042046E-2</v>
      </c>
      <c r="N47" s="59">
        <f t="shared" si="2"/>
        <v>9.6993210475266732E-4</v>
      </c>
      <c r="O47" s="7">
        <f t="shared" si="1"/>
        <v>0.44444444444444442</v>
      </c>
      <c r="P47" s="7"/>
      <c r="Q47" s="7"/>
    </row>
    <row r="48" spans="2:17" ht="15" thickBot="1">
      <c r="B48" s="5" t="s">
        <v>106</v>
      </c>
      <c r="C48" s="1">
        <v>1065</v>
      </c>
      <c r="D48" s="2">
        <v>115</v>
      </c>
      <c r="E48" s="4">
        <v>30</v>
      </c>
      <c r="F48" s="3">
        <v>6</v>
      </c>
      <c r="G48" s="4">
        <v>394</v>
      </c>
      <c r="H48" s="4">
        <v>641</v>
      </c>
      <c r="I48" s="4">
        <v>49</v>
      </c>
      <c r="J48" s="4">
        <v>32</v>
      </c>
      <c r="K48" s="4">
        <v>0.9</v>
      </c>
      <c r="L48" s="60">
        <v>38412</v>
      </c>
      <c r="M48" s="10">
        <f t="shared" si="0"/>
        <v>7.4178403755868538E-2</v>
      </c>
      <c r="N48" s="59">
        <f t="shared" si="2"/>
        <v>7.6443057722308888E-2</v>
      </c>
      <c r="O48" s="7">
        <f t="shared" si="1"/>
        <v>7.0754716981132074E-2</v>
      </c>
      <c r="P48" s="7"/>
      <c r="Q48" s="7"/>
    </row>
    <row r="49" spans="2:17" ht="15" thickBot="1">
      <c r="B49" s="5" t="s">
        <v>127</v>
      </c>
      <c r="C49" s="1">
        <v>1054</v>
      </c>
      <c r="D49" s="2">
        <v>234</v>
      </c>
      <c r="E49" s="4">
        <v>27</v>
      </c>
      <c r="F49" s="3">
        <v>4</v>
      </c>
      <c r="G49" s="4">
        <v>240</v>
      </c>
      <c r="H49" s="4">
        <v>787</v>
      </c>
      <c r="I49" s="4"/>
      <c r="J49" s="4">
        <v>23</v>
      </c>
      <c r="K49" s="4">
        <v>0.6</v>
      </c>
      <c r="L49" s="60">
        <v>37316</v>
      </c>
      <c r="M49" s="10">
        <f t="shared" si="0"/>
        <v>2.5616698292220113E-2</v>
      </c>
      <c r="N49" s="59">
        <f t="shared" si="2"/>
        <v>0</v>
      </c>
      <c r="O49" s="7">
        <f t="shared" si="1"/>
        <v>0.10112359550561797</v>
      </c>
      <c r="P49" s="7"/>
      <c r="Q49" s="7"/>
    </row>
    <row r="50" spans="2:17" ht="15" thickBot="1">
      <c r="B50" s="5" t="s">
        <v>41</v>
      </c>
      <c r="C50" s="4">
        <v>926</v>
      </c>
      <c r="D50" s="2">
        <v>47</v>
      </c>
      <c r="E50" s="4">
        <v>3</v>
      </c>
      <c r="F50" s="4"/>
      <c r="G50" s="4">
        <v>240</v>
      </c>
      <c r="H50" s="4">
        <v>683</v>
      </c>
      <c r="I50" s="4">
        <v>22</v>
      </c>
      <c r="J50" s="4">
        <v>158</v>
      </c>
      <c r="K50" s="4">
        <v>0.5</v>
      </c>
      <c r="L50" s="60">
        <v>44562</v>
      </c>
      <c r="M50" s="10">
        <f t="shared" si="0"/>
        <v>2.6997840172786176E-2</v>
      </c>
      <c r="N50" s="59">
        <f t="shared" si="2"/>
        <v>3.2210834553440704E-2</v>
      </c>
      <c r="O50" s="7">
        <f t="shared" si="1"/>
        <v>1.2345679012345678E-2</v>
      </c>
      <c r="P50" s="7"/>
      <c r="Q50" s="7"/>
    </row>
    <row r="51" spans="2:17" ht="15" thickBot="1">
      <c r="B51" s="5" t="s">
        <v>98</v>
      </c>
      <c r="C51" s="4">
        <v>906</v>
      </c>
      <c r="D51" s="2">
        <v>108</v>
      </c>
      <c r="E51" s="4">
        <v>16</v>
      </c>
      <c r="F51" s="3">
        <v>2</v>
      </c>
      <c r="G51" s="4">
        <v>31</v>
      </c>
      <c r="H51" s="4">
        <v>859</v>
      </c>
      <c r="I51" s="4">
        <v>35</v>
      </c>
      <c r="J51" s="4">
        <v>18</v>
      </c>
      <c r="K51" s="4">
        <v>0.3</v>
      </c>
      <c r="L51" s="60">
        <v>38412</v>
      </c>
      <c r="M51" s="10">
        <f t="shared" si="0"/>
        <v>5.6291390728476824E-2</v>
      </c>
      <c r="N51" s="59">
        <f t="shared" si="2"/>
        <v>4.0745052386495922E-2</v>
      </c>
      <c r="O51" s="7">
        <f t="shared" si="1"/>
        <v>0.34042553191489361</v>
      </c>
      <c r="P51" s="7"/>
      <c r="Q51" s="7"/>
    </row>
    <row r="52" spans="2:17" ht="15" thickBot="1">
      <c r="B52" s="5" t="s">
        <v>111</v>
      </c>
      <c r="C52" s="4">
        <v>900</v>
      </c>
      <c r="D52" s="2">
        <v>115</v>
      </c>
      <c r="E52" s="4">
        <v>23</v>
      </c>
      <c r="F52" s="3">
        <v>7</v>
      </c>
      <c r="G52" s="4">
        <v>42</v>
      </c>
      <c r="H52" s="4">
        <v>835</v>
      </c>
      <c r="I52" s="4">
        <v>62</v>
      </c>
      <c r="J52" s="4">
        <v>103</v>
      </c>
      <c r="K52" s="4">
        <v>3</v>
      </c>
      <c r="L52" s="60">
        <v>38412</v>
      </c>
      <c r="M52" s="10">
        <f t="shared" si="0"/>
        <v>9.4444444444444442E-2</v>
      </c>
      <c r="N52" s="59">
        <f t="shared" si="2"/>
        <v>7.4251497005988029E-2</v>
      </c>
      <c r="O52" s="7">
        <f t="shared" si="1"/>
        <v>0.35384615384615387</v>
      </c>
      <c r="P52" s="7"/>
      <c r="Q52" s="7"/>
    </row>
    <row r="53" spans="2:17" ht="15" thickBot="1">
      <c r="B53" s="5" t="s">
        <v>75</v>
      </c>
      <c r="C53" s="4">
        <v>867</v>
      </c>
      <c r="D53" s="2">
        <v>77</v>
      </c>
      <c r="E53" s="4">
        <v>6</v>
      </c>
      <c r="F53" s="4"/>
      <c r="G53" s="4">
        <v>67</v>
      </c>
      <c r="H53" s="4">
        <v>794</v>
      </c>
      <c r="I53" s="4">
        <v>32</v>
      </c>
      <c r="J53" s="4">
        <v>211</v>
      </c>
      <c r="K53" s="4">
        <v>1</v>
      </c>
      <c r="L53" s="60">
        <v>45323</v>
      </c>
      <c r="M53" s="10">
        <f t="shared" si="0"/>
        <v>4.3829296424452137E-2</v>
      </c>
      <c r="N53" s="59">
        <f t="shared" si="2"/>
        <v>4.0302267002518891E-2</v>
      </c>
      <c r="O53" s="7">
        <f t="shared" si="1"/>
        <v>8.2191780821917804E-2</v>
      </c>
      <c r="P53" s="7"/>
      <c r="Q53" s="7"/>
    </row>
    <row r="54" spans="2:17" ht="15" thickBot="1">
      <c r="B54" s="5" t="s">
        <v>30</v>
      </c>
      <c r="C54" s="4">
        <v>802</v>
      </c>
      <c r="D54" s="2">
        <v>46</v>
      </c>
      <c r="E54" s="4">
        <v>15</v>
      </c>
      <c r="F54" s="3">
        <v>4</v>
      </c>
      <c r="G54" s="4">
        <v>10</v>
      </c>
      <c r="H54" s="4">
        <v>777</v>
      </c>
      <c r="I54" s="4">
        <v>24</v>
      </c>
      <c r="J54" s="4">
        <v>386</v>
      </c>
      <c r="K54" s="4">
        <v>7</v>
      </c>
      <c r="L54" s="60">
        <v>37681</v>
      </c>
      <c r="M54" s="10">
        <f t="shared" si="0"/>
        <v>4.8628428927680795E-2</v>
      </c>
      <c r="N54" s="59">
        <f t="shared" si="2"/>
        <v>3.0888030888030889E-2</v>
      </c>
      <c r="O54" s="7">
        <f t="shared" si="1"/>
        <v>0.6</v>
      </c>
      <c r="P54" s="7"/>
      <c r="Q54" s="7"/>
    </row>
    <row r="55" spans="2:17" ht="15" thickBot="1">
      <c r="B55" s="5" t="s">
        <v>35</v>
      </c>
      <c r="C55" s="4">
        <v>781</v>
      </c>
      <c r="D55" s="2">
        <v>88</v>
      </c>
      <c r="E55" s="4">
        <v>2</v>
      </c>
      <c r="F55" s="3">
        <v>1</v>
      </c>
      <c r="G55" s="4">
        <v>62</v>
      </c>
      <c r="H55" s="4">
        <v>717</v>
      </c>
      <c r="I55" s="4">
        <v>6</v>
      </c>
      <c r="J55" s="4">
        <v>271</v>
      </c>
      <c r="K55" s="4">
        <v>0.7</v>
      </c>
      <c r="L55" s="60">
        <v>46784</v>
      </c>
      <c r="M55" s="10">
        <f t="shared" si="0"/>
        <v>1.0243277848911651E-2</v>
      </c>
      <c r="N55" s="59">
        <f t="shared" si="2"/>
        <v>8.368200836820083E-3</v>
      </c>
      <c r="O55" s="7">
        <f t="shared" si="1"/>
        <v>3.125E-2</v>
      </c>
      <c r="P55" s="7"/>
      <c r="Q55" s="7"/>
    </row>
    <row r="56" spans="2:17" ht="15" thickBot="1">
      <c r="B56" s="5" t="s">
        <v>34</v>
      </c>
      <c r="C56" s="4">
        <v>745</v>
      </c>
      <c r="D56" s="2">
        <v>30</v>
      </c>
      <c r="E56" s="4">
        <v>4</v>
      </c>
      <c r="F56" s="3">
        <v>1</v>
      </c>
      <c r="G56" s="4">
        <v>26</v>
      </c>
      <c r="H56" s="4">
        <v>715</v>
      </c>
      <c r="I56" s="4">
        <v>13</v>
      </c>
      <c r="J56" s="4">
        <v>562</v>
      </c>
      <c r="K56" s="4">
        <v>3</v>
      </c>
      <c r="L56" s="60">
        <v>46054</v>
      </c>
      <c r="M56" s="10">
        <f t="shared" si="0"/>
        <v>2.2818791946308724E-2</v>
      </c>
      <c r="N56" s="59">
        <f t="shared" si="2"/>
        <v>1.8181818181818181E-2</v>
      </c>
      <c r="O56" s="7">
        <f t="shared" si="1"/>
        <v>0.13333333333333333</v>
      </c>
      <c r="P56" s="7"/>
      <c r="Q56" s="7"/>
    </row>
    <row r="57" spans="2:17" ht="15" thickBot="1">
      <c r="B57" s="17" t="s">
        <v>143</v>
      </c>
      <c r="C57" s="4">
        <v>716</v>
      </c>
      <c r="D57" s="2">
        <v>132</v>
      </c>
      <c r="E57" s="4">
        <v>44</v>
      </c>
      <c r="F57" s="3">
        <v>9</v>
      </c>
      <c r="G57" s="4">
        <v>46</v>
      </c>
      <c r="H57" s="4">
        <v>626</v>
      </c>
      <c r="I57" s="4"/>
      <c r="J57" s="4">
        <v>16</v>
      </c>
      <c r="K57" s="4">
        <v>1</v>
      </c>
      <c r="L57" s="60">
        <v>45323</v>
      </c>
      <c r="M57" s="10">
        <f t="shared" si="0"/>
        <v>6.1452513966480445E-2</v>
      </c>
      <c r="N57" s="59">
        <f t="shared" si="2"/>
        <v>0</v>
      </c>
      <c r="O57" s="7">
        <f t="shared" si="1"/>
        <v>0.48888888888888887</v>
      </c>
      <c r="P57" s="7"/>
      <c r="Q57" s="7"/>
    </row>
    <row r="58" spans="2:17" ht="15" thickBot="1">
      <c r="B58" s="17" t="s">
        <v>19</v>
      </c>
      <c r="C58" s="4">
        <v>715</v>
      </c>
      <c r="D58" s="2">
        <v>32</v>
      </c>
      <c r="E58" s="4">
        <v>4</v>
      </c>
      <c r="F58" s="4"/>
      <c r="G58" s="4">
        <v>128</v>
      </c>
      <c r="H58" s="4">
        <v>583</v>
      </c>
      <c r="I58" s="4">
        <v>5</v>
      </c>
      <c r="J58" s="4">
        <v>95</v>
      </c>
      <c r="K58" s="4">
        <v>0.5</v>
      </c>
      <c r="L58" s="60">
        <v>44562</v>
      </c>
      <c r="M58" s="10">
        <f t="shared" si="0"/>
        <v>1.2587412587412588E-2</v>
      </c>
      <c r="N58" s="59">
        <f t="shared" si="2"/>
        <v>8.5763293310463125E-3</v>
      </c>
      <c r="O58" s="7">
        <f t="shared" si="1"/>
        <v>3.0303030303030304E-2</v>
      </c>
      <c r="P58" s="7"/>
      <c r="Q58" s="7"/>
    </row>
    <row r="59" spans="2:17" ht="15" thickBot="1">
      <c r="B59" s="19" t="s">
        <v>151</v>
      </c>
      <c r="C59" s="4">
        <v>712</v>
      </c>
      <c r="D59" s="4"/>
      <c r="E59" s="4">
        <v>11</v>
      </c>
      <c r="F59" s="4"/>
      <c r="G59" s="4">
        <v>603</v>
      </c>
      <c r="H59" s="4">
        <v>98</v>
      </c>
      <c r="I59" s="4">
        <v>15</v>
      </c>
      <c r="J59" s="4"/>
      <c r="K59" s="4"/>
      <c r="L59" s="60">
        <v>38018</v>
      </c>
      <c r="M59" s="10">
        <f t="shared" si="0"/>
        <v>3.6516853932584269E-2</v>
      </c>
      <c r="N59" s="59">
        <f t="shared" si="2"/>
        <v>0.15306122448979592</v>
      </c>
      <c r="O59" s="7">
        <f t="shared" si="1"/>
        <v>1.7915309446254073E-2</v>
      </c>
      <c r="P59" s="7"/>
      <c r="Q59" s="7"/>
    </row>
    <row r="60" spans="2:17" ht="15" thickBot="1">
      <c r="B60" s="5" t="s">
        <v>104</v>
      </c>
      <c r="C60" s="4">
        <v>710</v>
      </c>
      <c r="D60" s="2">
        <v>54</v>
      </c>
      <c r="E60" s="4">
        <v>46</v>
      </c>
      <c r="F60" s="3">
        <v>5</v>
      </c>
      <c r="G60" s="4">
        <v>157</v>
      </c>
      <c r="H60" s="4">
        <v>507</v>
      </c>
      <c r="I60" s="4"/>
      <c r="J60" s="4">
        <v>7</v>
      </c>
      <c r="K60" s="4">
        <v>0.4</v>
      </c>
      <c r="L60" s="60">
        <v>41306</v>
      </c>
      <c r="M60" s="10">
        <f t="shared" si="0"/>
        <v>6.4788732394366194E-2</v>
      </c>
      <c r="N60" s="59">
        <f t="shared" si="2"/>
        <v>0</v>
      </c>
      <c r="O60" s="7">
        <f t="shared" si="1"/>
        <v>0.22660098522167488</v>
      </c>
      <c r="P60" s="7"/>
      <c r="Q60" s="7"/>
    </row>
    <row r="61" spans="2:17" ht="15" thickBot="1">
      <c r="B61" s="17" t="s">
        <v>149</v>
      </c>
      <c r="C61" s="4">
        <v>694</v>
      </c>
      <c r="D61" s="2">
        <v>64</v>
      </c>
      <c r="E61" s="4">
        <v>50</v>
      </c>
      <c r="F61" s="3">
        <v>4</v>
      </c>
      <c r="G61" s="4">
        <v>170</v>
      </c>
      <c r="H61" s="4">
        <v>474</v>
      </c>
      <c r="I61" s="4"/>
      <c r="J61" s="4">
        <v>17</v>
      </c>
      <c r="K61" s="4">
        <v>1</v>
      </c>
      <c r="L61" s="60">
        <v>44228</v>
      </c>
      <c r="M61" s="10">
        <f t="shared" si="0"/>
        <v>7.2046109510086456E-2</v>
      </c>
      <c r="N61" s="59">
        <f t="shared" si="2"/>
        <v>0</v>
      </c>
      <c r="O61" s="7">
        <f t="shared" si="1"/>
        <v>0.22727272727272727</v>
      </c>
      <c r="P61" s="7"/>
      <c r="Q61" s="7"/>
    </row>
    <row r="62" spans="2:17" ht="15" thickBot="1">
      <c r="B62" s="5" t="s">
        <v>16</v>
      </c>
      <c r="C62" s="4">
        <v>664</v>
      </c>
      <c r="D62" s="2">
        <v>53</v>
      </c>
      <c r="E62" s="4">
        <v>6</v>
      </c>
      <c r="F62" s="3">
        <v>1</v>
      </c>
      <c r="G62" s="4">
        <v>61</v>
      </c>
      <c r="H62" s="4">
        <v>597</v>
      </c>
      <c r="I62" s="4">
        <v>2</v>
      </c>
      <c r="J62" s="4">
        <v>67</v>
      </c>
      <c r="K62" s="4">
        <v>0.6</v>
      </c>
      <c r="L62" s="60">
        <v>46753</v>
      </c>
      <c r="M62" s="10">
        <f t="shared" si="0"/>
        <v>1.2048192771084338E-2</v>
      </c>
      <c r="N62" s="59">
        <f t="shared" si="2"/>
        <v>3.3500837520938024E-3</v>
      </c>
      <c r="O62" s="7">
        <f t="shared" si="1"/>
        <v>8.9552238805970144E-2</v>
      </c>
      <c r="P62" s="7"/>
      <c r="Q62" s="7"/>
    </row>
    <row r="63" spans="2:17" ht="15" thickBot="1">
      <c r="B63" s="5" t="s">
        <v>38</v>
      </c>
      <c r="C63" s="4">
        <v>647</v>
      </c>
      <c r="D63" s="2">
        <v>58</v>
      </c>
      <c r="E63" s="4">
        <v>1</v>
      </c>
      <c r="F63" s="4"/>
      <c r="G63" s="4">
        <v>74</v>
      </c>
      <c r="H63" s="4">
        <v>572</v>
      </c>
      <c r="I63" s="4">
        <v>2</v>
      </c>
      <c r="J63" s="4">
        <v>134</v>
      </c>
      <c r="K63" s="4">
        <v>0.2</v>
      </c>
      <c r="L63" s="60">
        <v>46419</v>
      </c>
      <c r="M63" s="10">
        <f t="shared" si="0"/>
        <v>4.6367851622874804E-3</v>
      </c>
      <c r="N63" s="59">
        <f t="shared" si="2"/>
        <v>3.4965034965034965E-3</v>
      </c>
      <c r="O63" s="7">
        <f t="shared" si="1"/>
        <v>1.3333333333333334E-2</v>
      </c>
      <c r="P63" s="7"/>
      <c r="Q63" s="7"/>
    </row>
    <row r="64" spans="2:17" ht="15" thickBot="1">
      <c r="B64" s="5" t="s">
        <v>137</v>
      </c>
      <c r="C64" s="4">
        <v>645</v>
      </c>
      <c r="D64" s="2">
        <v>97</v>
      </c>
      <c r="E64" s="4">
        <v>17</v>
      </c>
      <c r="F64" s="3">
        <v>4</v>
      </c>
      <c r="G64" s="4">
        <v>10</v>
      </c>
      <c r="H64" s="4">
        <v>618</v>
      </c>
      <c r="I64" s="4"/>
      <c r="J64" s="4">
        <v>15</v>
      </c>
      <c r="K64" s="4">
        <v>0.4</v>
      </c>
      <c r="L64" s="60">
        <v>37316</v>
      </c>
      <c r="M64" s="10">
        <f t="shared" si="0"/>
        <v>2.6356589147286821E-2</v>
      </c>
      <c r="N64" s="59">
        <f t="shared" si="2"/>
        <v>0</v>
      </c>
      <c r="O64" s="7">
        <f t="shared" si="1"/>
        <v>0.62962962962962965</v>
      </c>
      <c r="P64" s="7"/>
      <c r="Q64" s="7"/>
    </row>
    <row r="65" spans="2:17" ht="15" thickBot="1">
      <c r="B65" s="5" t="s">
        <v>134</v>
      </c>
      <c r="C65" s="4">
        <v>617</v>
      </c>
      <c r="D65" s="2">
        <v>61</v>
      </c>
      <c r="E65" s="4">
        <v>36</v>
      </c>
      <c r="F65" s="3">
        <v>3</v>
      </c>
      <c r="G65" s="4">
        <v>24</v>
      </c>
      <c r="H65" s="4">
        <v>557</v>
      </c>
      <c r="I65" s="4">
        <v>1</v>
      </c>
      <c r="J65" s="4">
        <v>17</v>
      </c>
      <c r="K65" s="4">
        <v>1</v>
      </c>
      <c r="L65" s="60">
        <v>36951</v>
      </c>
      <c r="M65" s="10">
        <f t="shared" si="0"/>
        <v>5.9967585089141004E-2</v>
      </c>
      <c r="N65" s="59">
        <f t="shared" si="2"/>
        <v>1.7953321364452424E-3</v>
      </c>
      <c r="O65" s="7">
        <f t="shared" si="1"/>
        <v>0.6</v>
      </c>
      <c r="P65" s="7"/>
      <c r="Q65" s="7"/>
    </row>
    <row r="66" spans="2:17" ht="15" thickBot="1">
      <c r="B66" s="5" t="s">
        <v>18</v>
      </c>
      <c r="C66" s="4">
        <v>567</v>
      </c>
      <c r="D66" s="2">
        <v>52</v>
      </c>
      <c r="E66" s="4">
        <v>4</v>
      </c>
      <c r="F66" s="4"/>
      <c r="G66" s="4">
        <v>295</v>
      </c>
      <c r="H66" s="4">
        <v>268</v>
      </c>
      <c r="I66" s="4">
        <v>2</v>
      </c>
      <c r="J66" s="4">
        <v>333</v>
      </c>
      <c r="K66" s="4">
        <v>2</v>
      </c>
      <c r="L66" s="60">
        <v>44958</v>
      </c>
      <c r="M66" s="10">
        <f t="shared" si="0"/>
        <v>1.0582010582010581E-2</v>
      </c>
      <c r="N66" s="59">
        <f t="shared" si="2"/>
        <v>7.462686567164179E-3</v>
      </c>
      <c r="O66" s="7">
        <f t="shared" si="1"/>
        <v>1.3377926421404682E-2</v>
      </c>
      <c r="P66" s="7"/>
      <c r="Q66" s="7"/>
    </row>
    <row r="67" spans="2:17" ht="15" thickBot="1">
      <c r="B67" s="5" t="s">
        <v>39</v>
      </c>
      <c r="C67" s="4">
        <v>537</v>
      </c>
      <c r="D67" s="2">
        <v>46</v>
      </c>
      <c r="E67" s="4">
        <v>8</v>
      </c>
      <c r="F67" s="3">
        <v>1</v>
      </c>
      <c r="G67" s="4">
        <v>7</v>
      </c>
      <c r="H67" s="4">
        <v>522</v>
      </c>
      <c r="I67" s="4">
        <v>27</v>
      </c>
      <c r="J67" s="4">
        <v>197</v>
      </c>
      <c r="K67" s="4">
        <v>3</v>
      </c>
      <c r="L67" s="60">
        <v>46419</v>
      </c>
      <c r="M67" s="10">
        <f t="shared" si="0"/>
        <v>6.5176908752327747E-2</v>
      </c>
      <c r="N67" s="59">
        <f t="shared" si="2"/>
        <v>5.1724137931034482E-2</v>
      </c>
      <c r="O67" s="7">
        <f t="shared" si="1"/>
        <v>0.53333333333333333</v>
      </c>
      <c r="P67" s="7"/>
      <c r="Q67" s="7"/>
    </row>
    <row r="68" spans="2:17" ht="15" thickBot="1">
      <c r="B68" s="5" t="s">
        <v>93</v>
      </c>
      <c r="C68" s="4">
        <v>532</v>
      </c>
      <c r="D68" s="2">
        <v>50</v>
      </c>
      <c r="E68" s="4">
        <v>3</v>
      </c>
      <c r="F68" s="4"/>
      <c r="G68" s="4">
        <v>30</v>
      </c>
      <c r="H68" s="4">
        <v>499</v>
      </c>
      <c r="I68" s="4">
        <v>30</v>
      </c>
      <c r="J68" s="4">
        <v>180</v>
      </c>
      <c r="K68" s="4">
        <v>1</v>
      </c>
      <c r="L68" s="60">
        <v>47150</v>
      </c>
      <c r="M68" s="10">
        <f t="shared" ref="M68:M131" si="3">(E68+I68)/C68</f>
        <v>6.2030075187969921E-2</v>
      </c>
      <c r="N68" s="59">
        <f t="shared" si="2"/>
        <v>6.0120240480961921E-2</v>
      </c>
      <c r="O68" s="7">
        <f t="shared" ref="O68:O131" si="4">E68/(E68+G68)</f>
        <v>9.0909090909090912E-2</v>
      </c>
      <c r="P68" s="7"/>
      <c r="Q68" s="7"/>
    </row>
    <row r="69" spans="2:17" ht="15" thickBot="1">
      <c r="B69" s="5" t="s">
        <v>61</v>
      </c>
      <c r="C69" s="4">
        <v>492</v>
      </c>
      <c r="D69" s="2">
        <v>45</v>
      </c>
      <c r="E69" s="4">
        <v>16</v>
      </c>
      <c r="F69" s="3">
        <v>1</v>
      </c>
      <c r="G69" s="4">
        <v>37</v>
      </c>
      <c r="H69" s="4">
        <v>439</v>
      </c>
      <c r="I69" s="4">
        <v>6</v>
      </c>
      <c r="J69" s="4">
        <v>51</v>
      </c>
      <c r="K69" s="4">
        <v>2</v>
      </c>
      <c r="L69" s="60">
        <v>37681</v>
      </c>
      <c r="M69" s="10">
        <f t="shared" si="3"/>
        <v>4.4715447154471545E-2</v>
      </c>
      <c r="N69" s="59">
        <f t="shared" si="2"/>
        <v>1.366742596810934E-2</v>
      </c>
      <c r="O69" s="7">
        <f t="shared" si="4"/>
        <v>0.30188679245283018</v>
      </c>
      <c r="P69" s="7"/>
      <c r="Q69" s="7"/>
    </row>
    <row r="70" spans="2:17" ht="15" thickBot="1">
      <c r="B70" s="5" t="s">
        <v>74</v>
      </c>
      <c r="C70" s="4">
        <v>463</v>
      </c>
      <c r="D70" s="2">
        <v>17</v>
      </c>
      <c r="E70" s="4">
        <v>12</v>
      </c>
      <c r="F70" s="3">
        <v>1</v>
      </c>
      <c r="G70" s="4">
        <v>37</v>
      </c>
      <c r="H70" s="4">
        <v>414</v>
      </c>
      <c r="I70" s="4">
        <v>7</v>
      </c>
      <c r="J70" s="4">
        <v>68</v>
      </c>
      <c r="K70" s="4">
        <v>2</v>
      </c>
      <c r="L70" s="60">
        <v>43862</v>
      </c>
      <c r="M70" s="10">
        <f t="shared" si="3"/>
        <v>4.1036717062634988E-2</v>
      </c>
      <c r="N70" s="59">
        <f t="shared" ref="N70:N133" si="5">I70/H70</f>
        <v>1.6908212560386472E-2</v>
      </c>
      <c r="O70" s="7">
        <f t="shared" si="4"/>
        <v>0.24489795918367346</v>
      </c>
      <c r="P70" s="7"/>
      <c r="Q70" s="7"/>
    </row>
    <row r="71" spans="2:17" ht="21.6" thickBot="1">
      <c r="B71" s="5" t="s">
        <v>88</v>
      </c>
      <c r="C71" s="4">
        <v>420</v>
      </c>
      <c r="D71" s="2">
        <v>52</v>
      </c>
      <c r="E71" s="4">
        <v>13</v>
      </c>
      <c r="F71" s="3">
        <v>3</v>
      </c>
      <c r="G71" s="4">
        <v>17</v>
      </c>
      <c r="H71" s="4">
        <v>390</v>
      </c>
      <c r="I71" s="4">
        <v>1</v>
      </c>
      <c r="J71" s="4">
        <v>128</v>
      </c>
      <c r="K71" s="4">
        <v>4</v>
      </c>
      <c r="L71" s="60">
        <v>38047</v>
      </c>
      <c r="M71" s="10">
        <f t="shared" si="3"/>
        <v>3.3333333333333333E-2</v>
      </c>
      <c r="N71" s="59">
        <f t="shared" si="5"/>
        <v>2.5641025641025641E-3</v>
      </c>
      <c r="O71" s="7">
        <f t="shared" si="4"/>
        <v>0.43333333333333335</v>
      </c>
      <c r="P71" s="7"/>
      <c r="Q71" s="7"/>
    </row>
    <row r="72" spans="2:17" ht="15" thickBot="1">
      <c r="B72" s="5" t="s">
        <v>57</v>
      </c>
      <c r="C72" s="4">
        <v>399</v>
      </c>
      <c r="D72" s="2">
        <v>40</v>
      </c>
      <c r="E72" s="4">
        <v>8</v>
      </c>
      <c r="F72" s="4"/>
      <c r="G72" s="4">
        <v>17</v>
      </c>
      <c r="H72" s="4">
        <v>374</v>
      </c>
      <c r="I72" s="4">
        <v>14</v>
      </c>
      <c r="J72" s="4">
        <v>57</v>
      </c>
      <c r="K72" s="4">
        <v>1</v>
      </c>
      <c r="L72" s="60">
        <v>38777</v>
      </c>
      <c r="M72" s="10">
        <f t="shared" si="3"/>
        <v>5.5137844611528819E-2</v>
      </c>
      <c r="N72" s="59">
        <f t="shared" si="5"/>
        <v>3.7433155080213901E-2</v>
      </c>
      <c r="O72" s="7">
        <f t="shared" si="4"/>
        <v>0.32</v>
      </c>
      <c r="P72" s="7"/>
      <c r="Q72" s="7"/>
    </row>
    <row r="73" spans="2:17" ht="15" thickBot="1">
      <c r="B73" s="5" t="s">
        <v>28</v>
      </c>
      <c r="C73" s="4">
        <v>398</v>
      </c>
      <c r="D73" s="2">
        <v>22</v>
      </c>
      <c r="E73" s="4"/>
      <c r="F73" s="4"/>
      <c r="G73" s="4">
        <v>1</v>
      </c>
      <c r="H73" s="4">
        <v>397</v>
      </c>
      <c r="I73" s="4">
        <v>3</v>
      </c>
      <c r="J73" s="4">
        <v>211</v>
      </c>
      <c r="K73" s="4"/>
      <c r="L73" s="60">
        <v>36951</v>
      </c>
      <c r="M73" s="10">
        <f t="shared" si="3"/>
        <v>7.537688442211055E-3</v>
      </c>
      <c r="N73" s="59">
        <f t="shared" si="5"/>
        <v>7.556675062972292E-3</v>
      </c>
      <c r="O73" s="7">
        <f t="shared" si="4"/>
        <v>0</v>
      </c>
      <c r="P73" s="7"/>
      <c r="Q73" s="7"/>
    </row>
    <row r="74" spans="2:17" ht="15" thickBot="1">
      <c r="B74" s="5" t="s">
        <v>97</v>
      </c>
      <c r="C74" s="4">
        <v>394</v>
      </c>
      <c r="D74" s="2">
        <v>32</v>
      </c>
      <c r="E74" s="4">
        <v>10</v>
      </c>
      <c r="F74" s="3">
        <v>1</v>
      </c>
      <c r="G74" s="4">
        <v>3</v>
      </c>
      <c r="H74" s="4">
        <v>381</v>
      </c>
      <c r="I74" s="4">
        <v>10</v>
      </c>
      <c r="J74" s="4">
        <v>33</v>
      </c>
      <c r="K74" s="4">
        <v>0.8</v>
      </c>
      <c r="L74" s="60">
        <v>36951</v>
      </c>
      <c r="M74" s="10">
        <f t="shared" si="3"/>
        <v>5.0761421319796954E-2</v>
      </c>
      <c r="N74" s="59">
        <f t="shared" si="5"/>
        <v>2.6246719160104987E-2</v>
      </c>
      <c r="O74" s="7">
        <f t="shared" si="4"/>
        <v>0.76923076923076927</v>
      </c>
      <c r="P74" s="7"/>
      <c r="Q74" s="7"/>
    </row>
    <row r="75" spans="2:17" ht="15" thickBot="1">
      <c r="B75" s="5" t="s">
        <v>154</v>
      </c>
      <c r="C75" s="4">
        <v>376</v>
      </c>
      <c r="D75" s="2">
        <v>6</v>
      </c>
      <c r="E75" s="4">
        <v>12</v>
      </c>
      <c r="F75" s="3">
        <v>4</v>
      </c>
      <c r="G75" s="4">
        <v>10</v>
      </c>
      <c r="H75" s="4">
        <v>354</v>
      </c>
      <c r="I75" s="4">
        <v>12</v>
      </c>
      <c r="J75" s="1">
        <v>4866</v>
      </c>
      <c r="K75" s="4">
        <v>155</v>
      </c>
      <c r="L75" s="60">
        <v>36951</v>
      </c>
      <c r="M75" s="10">
        <f t="shared" si="3"/>
        <v>6.3829787234042548E-2</v>
      </c>
      <c r="N75" s="59">
        <f t="shared" si="5"/>
        <v>3.3898305084745763E-2</v>
      </c>
      <c r="O75" s="7">
        <f t="shared" si="4"/>
        <v>0.54545454545454541</v>
      </c>
      <c r="P75" s="7"/>
      <c r="Q75" s="7"/>
    </row>
    <row r="76" spans="2:17" ht="15" thickBot="1">
      <c r="B76" s="5" t="s">
        <v>56</v>
      </c>
      <c r="C76" s="4">
        <v>363</v>
      </c>
      <c r="D76" s="2">
        <v>27</v>
      </c>
      <c r="E76" s="4"/>
      <c r="F76" s="4"/>
      <c r="G76" s="4">
        <v>3</v>
      </c>
      <c r="H76" s="4">
        <v>360</v>
      </c>
      <c r="I76" s="4">
        <v>1</v>
      </c>
      <c r="J76" s="4">
        <v>66</v>
      </c>
      <c r="K76" s="4"/>
      <c r="L76" s="60">
        <v>38412</v>
      </c>
      <c r="M76" s="10">
        <f t="shared" si="3"/>
        <v>2.7548209366391185E-3</v>
      </c>
      <c r="N76" s="59">
        <f t="shared" si="5"/>
        <v>2.7777777777777779E-3</v>
      </c>
      <c r="O76" s="7">
        <f t="shared" si="4"/>
        <v>0</v>
      </c>
      <c r="P76" s="7"/>
      <c r="Q76" s="7"/>
    </row>
    <row r="77" spans="2:17" ht="15" thickBot="1">
      <c r="B77" s="5" t="s">
        <v>150</v>
      </c>
      <c r="C77" s="4">
        <v>353</v>
      </c>
      <c r="D77" s="2">
        <v>55</v>
      </c>
      <c r="E77" s="4">
        <v>4</v>
      </c>
      <c r="F77" s="3">
        <v>2</v>
      </c>
      <c r="G77" s="4">
        <v>18</v>
      </c>
      <c r="H77" s="4">
        <v>331</v>
      </c>
      <c r="I77" s="4">
        <v>44</v>
      </c>
      <c r="J77" s="4">
        <v>88</v>
      </c>
      <c r="K77" s="4">
        <v>1</v>
      </c>
      <c r="L77" s="60">
        <v>38777</v>
      </c>
      <c r="M77" s="10">
        <f t="shared" si="3"/>
        <v>0.1359773371104816</v>
      </c>
      <c r="N77" s="59">
        <f t="shared" si="5"/>
        <v>0.13293051359516617</v>
      </c>
      <c r="O77" s="7">
        <f t="shared" si="4"/>
        <v>0.18181818181818182</v>
      </c>
      <c r="P77" s="7"/>
      <c r="Q77" s="7"/>
    </row>
    <row r="78" spans="2:17" ht="15" thickBot="1">
      <c r="B78" s="5" t="s">
        <v>90</v>
      </c>
      <c r="C78" s="4">
        <v>347</v>
      </c>
      <c r="D78" s="2">
        <v>17</v>
      </c>
      <c r="E78" s="4">
        <v>2</v>
      </c>
      <c r="F78" s="4"/>
      <c r="G78" s="4">
        <v>4</v>
      </c>
      <c r="H78" s="4">
        <v>341</v>
      </c>
      <c r="I78" s="4">
        <v>8</v>
      </c>
      <c r="J78" s="4">
        <v>68</v>
      </c>
      <c r="K78" s="4">
        <v>0.4</v>
      </c>
      <c r="L78" s="60">
        <v>38047</v>
      </c>
      <c r="M78" s="10">
        <f t="shared" si="3"/>
        <v>2.8818443804034581E-2</v>
      </c>
      <c r="N78" s="59">
        <f t="shared" si="5"/>
        <v>2.3460410557184751E-2</v>
      </c>
      <c r="O78" s="7">
        <f t="shared" si="4"/>
        <v>0.33333333333333331</v>
      </c>
      <c r="P78" s="7"/>
      <c r="Q78" s="7"/>
    </row>
    <row r="79" spans="2:17" ht="15" thickBot="1">
      <c r="B79" s="5" t="s">
        <v>116</v>
      </c>
      <c r="C79" s="4">
        <v>343</v>
      </c>
      <c r="D79" s="2">
        <v>41</v>
      </c>
      <c r="E79" s="4">
        <v>2</v>
      </c>
      <c r="F79" s="3">
        <v>1</v>
      </c>
      <c r="G79" s="4">
        <v>24</v>
      </c>
      <c r="H79" s="4">
        <v>317</v>
      </c>
      <c r="I79" s="4">
        <v>6</v>
      </c>
      <c r="J79" s="4">
        <v>18</v>
      </c>
      <c r="K79" s="4">
        <v>0.1</v>
      </c>
      <c r="L79" s="60">
        <v>40969</v>
      </c>
      <c r="M79" s="10">
        <f t="shared" si="3"/>
        <v>2.3323615160349854E-2</v>
      </c>
      <c r="N79" s="59">
        <f t="shared" si="5"/>
        <v>1.8927444794952682E-2</v>
      </c>
      <c r="O79" s="7">
        <f t="shared" si="4"/>
        <v>7.6923076923076927E-2</v>
      </c>
      <c r="P79" s="7"/>
      <c r="Q79" s="7"/>
    </row>
    <row r="80" spans="2:17" ht="15" thickBot="1">
      <c r="B80" s="5" t="s">
        <v>82</v>
      </c>
      <c r="C80" s="4">
        <v>338</v>
      </c>
      <c r="D80" s="2">
        <v>18</v>
      </c>
      <c r="E80" s="4">
        <v>1</v>
      </c>
      <c r="F80" s="3"/>
      <c r="G80" s="4">
        <v>41</v>
      </c>
      <c r="H80" s="4">
        <v>296</v>
      </c>
      <c r="I80" s="4">
        <v>12</v>
      </c>
      <c r="J80" s="4">
        <v>97</v>
      </c>
      <c r="K80" s="4">
        <v>0.3</v>
      </c>
      <c r="L80" s="60">
        <v>40969</v>
      </c>
      <c r="M80" s="10">
        <f t="shared" si="3"/>
        <v>3.8461538461538464E-2</v>
      </c>
      <c r="N80" s="59">
        <f t="shared" si="5"/>
        <v>4.0540540540540543E-2</v>
      </c>
      <c r="O80" s="7">
        <f t="shared" si="4"/>
        <v>2.3809523809523808E-2</v>
      </c>
      <c r="P80" s="7"/>
      <c r="Q80" s="7"/>
    </row>
    <row r="81" spans="2:17" ht="15" thickBot="1">
      <c r="B81" s="5" t="s">
        <v>78</v>
      </c>
      <c r="C81" s="4">
        <v>329</v>
      </c>
      <c r="D81" s="2">
        <v>44</v>
      </c>
      <c r="E81" s="4">
        <v>9</v>
      </c>
      <c r="F81" s="4">
        <v>2</v>
      </c>
      <c r="G81" s="4">
        <v>12</v>
      </c>
      <c r="H81" s="4">
        <v>308</v>
      </c>
      <c r="I81" s="4">
        <v>4</v>
      </c>
      <c r="J81" s="4">
        <v>158</v>
      </c>
      <c r="K81" s="4">
        <v>4</v>
      </c>
      <c r="L81" s="60">
        <v>45689</v>
      </c>
      <c r="M81" s="10">
        <f t="shared" si="3"/>
        <v>3.9513677811550151E-2</v>
      </c>
      <c r="N81" s="59">
        <f t="shared" si="5"/>
        <v>1.2987012987012988E-2</v>
      </c>
      <c r="O81" s="7">
        <f t="shared" si="4"/>
        <v>0.42857142857142855</v>
      </c>
      <c r="P81" s="7"/>
      <c r="Q81" s="7"/>
    </row>
    <row r="82" spans="2:17" ht="15" thickBot="1">
      <c r="B82" s="5" t="s">
        <v>45</v>
      </c>
      <c r="C82" s="4">
        <v>322</v>
      </c>
      <c r="D82" s="4">
        <v>16</v>
      </c>
      <c r="E82" s="4">
        <v>5</v>
      </c>
      <c r="F82" s="4"/>
      <c r="G82" s="4">
        <v>39</v>
      </c>
      <c r="H82" s="4">
        <v>278</v>
      </c>
      <c r="I82" s="4"/>
      <c r="J82" s="4">
        <v>14</v>
      </c>
      <c r="K82" s="4">
        <v>0.2</v>
      </c>
      <c r="L82" s="60">
        <v>43831</v>
      </c>
      <c r="M82" s="10">
        <f t="shared" si="3"/>
        <v>1.5527950310559006E-2</v>
      </c>
      <c r="N82" s="59">
        <f t="shared" si="5"/>
        <v>0</v>
      </c>
      <c r="O82" s="7">
        <f t="shared" si="4"/>
        <v>0.11363636363636363</v>
      </c>
      <c r="P82" s="7"/>
      <c r="Q82" s="7"/>
    </row>
    <row r="83" spans="2:17" ht="15" thickBot="1">
      <c r="B83" s="5" t="s">
        <v>37</v>
      </c>
      <c r="C83" s="4">
        <v>298</v>
      </c>
      <c r="D83" s="2">
        <v>25</v>
      </c>
      <c r="E83" s="4">
        <v>5</v>
      </c>
      <c r="F83" s="3">
        <v>1</v>
      </c>
      <c r="G83" s="4">
        <v>26</v>
      </c>
      <c r="H83" s="4">
        <v>267</v>
      </c>
      <c r="I83" s="4">
        <v>11</v>
      </c>
      <c r="J83" s="4">
        <v>29</v>
      </c>
      <c r="K83" s="4">
        <v>0.5</v>
      </c>
      <c r="L83" s="60">
        <v>46419</v>
      </c>
      <c r="M83" s="10">
        <f t="shared" si="3"/>
        <v>5.3691275167785234E-2</v>
      </c>
      <c r="N83" s="59">
        <f t="shared" si="5"/>
        <v>4.1198501872659173E-2</v>
      </c>
      <c r="O83" s="7">
        <f t="shared" si="4"/>
        <v>0.16129032258064516</v>
      </c>
      <c r="P83" s="7"/>
      <c r="Q83" s="7"/>
    </row>
    <row r="84" spans="2:17" ht="15" thickBot="1">
      <c r="B84" s="5" t="s">
        <v>153</v>
      </c>
      <c r="C84" s="4">
        <v>289</v>
      </c>
      <c r="D84" s="2">
        <v>23</v>
      </c>
      <c r="E84" s="4"/>
      <c r="F84" s="4"/>
      <c r="G84" s="4">
        <v>73</v>
      </c>
      <c r="H84" s="4">
        <v>216</v>
      </c>
      <c r="I84" s="4">
        <v>13</v>
      </c>
      <c r="J84" s="4">
        <v>68</v>
      </c>
      <c r="K84" s="4"/>
      <c r="L84" s="60">
        <v>44958</v>
      </c>
      <c r="M84" s="10">
        <f t="shared" si="3"/>
        <v>4.4982698961937718E-2</v>
      </c>
      <c r="N84" s="59">
        <f t="shared" si="5"/>
        <v>6.0185185185185182E-2</v>
      </c>
      <c r="O84" s="7">
        <f t="shared" si="4"/>
        <v>0</v>
      </c>
      <c r="P84" s="7"/>
      <c r="Q84" s="7"/>
    </row>
    <row r="85" spans="2:17" ht="15" thickBot="1">
      <c r="B85" s="5" t="s">
        <v>157</v>
      </c>
      <c r="C85" s="4">
        <v>274</v>
      </c>
      <c r="D85" s="2">
        <v>6</v>
      </c>
      <c r="E85" s="4">
        <v>5</v>
      </c>
      <c r="F85" s="4"/>
      <c r="G85" s="4">
        <v>30</v>
      </c>
      <c r="H85" s="4">
        <v>239</v>
      </c>
      <c r="I85" s="4">
        <v>5</v>
      </c>
      <c r="J85" s="4">
        <v>27</v>
      </c>
      <c r="K85" s="4">
        <v>0.5</v>
      </c>
      <c r="L85" s="60">
        <v>36951</v>
      </c>
      <c r="M85" s="10">
        <f t="shared" si="3"/>
        <v>3.6496350364963501E-2</v>
      </c>
      <c r="N85" s="59">
        <f t="shared" si="5"/>
        <v>2.0920502092050208E-2</v>
      </c>
      <c r="O85" s="7">
        <f t="shared" si="4"/>
        <v>0.14285714285714285</v>
      </c>
      <c r="P85" s="7"/>
      <c r="Q85" s="7"/>
    </row>
    <row r="86" spans="2:17" ht="15" thickBot="1">
      <c r="B86" s="5" t="s">
        <v>40</v>
      </c>
      <c r="C86" s="4">
        <v>262</v>
      </c>
      <c r="D86" s="2">
        <v>32</v>
      </c>
      <c r="E86" s="4">
        <v>8</v>
      </c>
      <c r="F86" s="3">
        <v>1</v>
      </c>
      <c r="G86" s="4">
        <v>23</v>
      </c>
      <c r="H86" s="4">
        <v>231</v>
      </c>
      <c r="I86" s="4">
        <v>3</v>
      </c>
      <c r="J86" s="4">
        <v>217</v>
      </c>
      <c r="K86" s="4">
        <v>7</v>
      </c>
      <c r="L86" s="60">
        <v>39508</v>
      </c>
      <c r="M86" s="10">
        <f t="shared" si="3"/>
        <v>4.1984732824427481E-2</v>
      </c>
      <c r="N86" s="59">
        <f t="shared" si="5"/>
        <v>1.2987012987012988E-2</v>
      </c>
      <c r="O86" s="7">
        <f t="shared" si="4"/>
        <v>0.25806451612903225</v>
      </c>
      <c r="P86" s="7"/>
      <c r="Q86" s="7"/>
    </row>
    <row r="87" spans="2:17" ht="15" thickBot="1">
      <c r="B87" s="5" t="s">
        <v>156</v>
      </c>
      <c r="C87" s="4">
        <v>261</v>
      </c>
      <c r="D87" s="2">
        <v>15</v>
      </c>
      <c r="E87" s="4">
        <v>14</v>
      </c>
      <c r="F87" s="3">
        <v>2</v>
      </c>
      <c r="G87" s="4">
        <v>32</v>
      </c>
      <c r="H87" s="4">
        <v>215</v>
      </c>
      <c r="I87" s="4"/>
      <c r="J87" s="4">
        <v>12</v>
      </c>
      <c r="K87" s="4">
        <v>0.7</v>
      </c>
      <c r="L87" s="60">
        <v>39508</v>
      </c>
      <c r="M87" s="10">
        <f t="shared" si="3"/>
        <v>5.3639846743295021E-2</v>
      </c>
      <c r="N87" s="59">
        <f t="shared" si="5"/>
        <v>0</v>
      </c>
      <c r="O87" s="7">
        <f t="shared" si="4"/>
        <v>0.30434782608695654</v>
      </c>
      <c r="P87" s="7"/>
      <c r="Q87" s="7"/>
    </row>
    <row r="88" spans="2:17" ht="15" thickBot="1">
      <c r="B88" s="5" t="s">
        <v>158</v>
      </c>
      <c r="C88" s="4">
        <v>247</v>
      </c>
      <c r="D88" s="2">
        <v>23</v>
      </c>
      <c r="E88" s="4"/>
      <c r="F88" s="4"/>
      <c r="G88" s="4">
        <v>1</v>
      </c>
      <c r="H88" s="4">
        <v>246</v>
      </c>
      <c r="I88" s="4">
        <v>4</v>
      </c>
      <c r="J88" s="4">
        <v>276</v>
      </c>
      <c r="K88" s="4"/>
      <c r="L88" s="60">
        <v>40238</v>
      </c>
      <c r="M88" s="10">
        <f t="shared" si="3"/>
        <v>1.6194331983805668E-2</v>
      </c>
      <c r="N88" s="59">
        <f t="shared" si="5"/>
        <v>1.6260162601626018E-2</v>
      </c>
      <c r="O88" s="7">
        <f t="shared" si="4"/>
        <v>0</v>
      </c>
      <c r="P88" s="7"/>
      <c r="Q88" s="7"/>
    </row>
    <row r="89" spans="2:17" ht="15" thickBot="1">
      <c r="B89" s="5" t="s">
        <v>102</v>
      </c>
      <c r="C89" s="4">
        <v>243</v>
      </c>
      <c r="D89" s="2">
        <v>20</v>
      </c>
      <c r="E89" s="4">
        <v>15</v>
      </c>
      <c r="F89" s="3">
        <v>4</v>
      </c>
      <c r="G89" s="4">
        <v>52</v>
      </c>
      <c r="H89" s="4">
        <v>176</v>
      </c>
      <c r="I89" s="4">
        <v>8</v>
      </c>
      <c r="J89" s="4">
        <v>84</v>
      </c>
      <c r="K89" s="4">
        <v>5</v>
      </c>
      <c r="L89" s="60">
        <v>39142</v>
      </c>
      <c r="M89" s="10">
        <f t="shared" si="3"/>
        <v>9.4650205761316872E-2</v>
      </c>
      <c r="N89" s="59">
        <f t="shared" si="5"/>
        <v>4.5454545454545456E-2</v>
      </c>
      <c r="O89" s="7">
        <f t="shared" si="4"/>
        <v>0.22388059701492538</v>
      </c>
      <c r="P89" s="7"/>
      <c r="Q89" s="7"/>
    </row>
    <row r="90" spans="2:17" ht="15" thickBot="1">
      <c r="B90" s="5" t="s">
        <v>67</v>
      </c>
      <c r="C90" s="4">
        <v>236</v>
      </c>
      <c r="D90" s="2">
        <v>6</v>
      </c>
      <c r="E90" s="4">
        <v>26</v>
      </c>
      <c r="F90" s="3">
        <v>1</v>
      </c>
      <c r="G90" s="4">
        <v>13</v>
      </c>
      <c r="H90" s="4">
        <v>197</v>
      </c>
      <c r="I90" s="4">
        <v>16</v>
      </c>
      <c r="J90" s="1">
        <v>6955</v>
      </c>
      <c r="K90" s="4">
        <v>766</v>
      </c>
      <c r="L90" s="60">
        <v>46054</v>
      </c>
      <c r="M90" s="10">
        <f t="shared" si="3"/>
        <v>0.17796610169491525</v>
      </c>
      <c r="N90" s="59">
        <f t="shared" si="5"/>
        <v>8.1218274111675121E-2</v>
      </c>
      <c r="O90" s="7">
        <f t="shared" si="4"/>
        <v>0.66666666666666663</v>
      </c>
      <c r="P90" s="7"/>
      <c r="Q90" s="7"/>
    </row>
    <row r="91" spans="2:17" ht="15" thickBot="1">
      <c r="B91" s="5" t="s">
        <v>32</v>
      </c>
      <c r="C91" s="4">
        <v>212</v>
      </c>
      <c r="D91" s="2">
        <v>8</v>
      </c>
      <c r="E91" s="4"/>
      <c r="F91" s="4"/>
      <c r="G91" s="4">
        <v>58</v>
      </c>
      <c r="H91" s="4">
        <v>154</v>
      </c>
      <c r="I91" s="4">
        <v>3</v>
      </c>
      <c r="J91" s="4">
        <v>2</v>
      </c>
      <c r="K91" s="4"/>
      <c r="L91" s="60">
        <v>44562</v>
      </c>
      <c r="M91" s="10">
        <f t="shared" si="3"/>
        <v>1.4150943396226415E-2</v>
      </c>
      <c r="N91" s="59">
        <f t="shared" si="5"/>
        <v>1.948051948051948E-2</v>
      </c>
      <c r="O91" s="7">
        <f t="shared" si="4"/>
        <v>0</v>
      </c>
      <c r="P91" s="7"/>
      <c r="Q91" s="7"/>
    </row>
    <row r="92" spans="2:17" ht="15" thickBot="1">
      <c r="B92" s="5" t="s">
        <v>152</v>
      </c>
      <c r="C92" s="4">
        <v>193</v>
      </c>
      <c r="D92" s="2">
        <v>54</v>
      </c>
      <c r="E92" s="4">
        <v>6</v>
      </c>
      <c r="F92" s="4"/>
      <c r="G92" s="4">
        <v>5</v>
      </c>
      <c r="H92" s="4">
        <v>182</v>
      </c>
      <c r="I92" s="4"/>
      <c r="J92" s="4">
        <v>7</v>
      </c>
      <c r="K92" s="4">
        <v>0.2</v>
      </c>
      <c r="L92" s="60">
        <v>38412</v>
      </c>
      <c r="M92" s="10">
        <f t="shared" si="3"/>
        <v>3.1088082901554404E-2</v>
      </c>
      <c r="N92" s="59">
        <f t="shared" si="5"/>
        <v>0</v>
      </c>
      <c r="O92" s="7">
        <f t="shared" si="4"/>
        <v>0.54545454545454541</v>
      </c>
      <c r="P92" s="7"/>
      <c r="Q92" s="7"/>
    </row>
    <row r="93" spans="2:17" ht="15" thickBot="1">
      <c r="B93" s="5" t="s">
        <v>161</v>
      </c>
      <c r="C93" s="4">
        <v>192</v>
      </c>
      <c r="D93" s="2">
        <v>13</v>
      </c>
      <c r="E93" s="4">
        <v>1</v>
      </c>
      <c r="F93" s="3">
        <v>1</v>
      </c>
      <c r="G93" s="4">
        <v>34</v>
      </c>
      <c r="H93" s="4">
        <v>157</v>
      </c>
      <c r="I93" s="4">
        <v>3</v>
      </c>
      <c r="J93" s="4">
        <v>38</v>
      </c>
      <c r="K93" s="4">
        <v>0.2</v>
      </c>
      <c r="L93" s="60">
        <v>44958</v>
      </c>
      <c r="M93" s="10">
        <f t="shared" si="3"/>
        <v>2.0833333333333332E-2</v>
      </c>
      <c r="N93" s="59">
        <f t="shared" si="5"/>
        <v>1.9108280254777069E-2</v>
      </c>
      <c r="O93" s="7">
        <f t="shared" si="4"/>
        <v>2.8571428571428571E-2</v>
      </c>
      <c r="P93" s="7"/>
      <c r="Q93" s="7"/>
    </row>
    <row r="94" spans="2:17" ht="15" thickBot="1">
      <c r="B94" s="5" t="s">
        <v>96</v>
      </c>
      <c r="C94" s="4">
        <v>186</v>
      </c>
      <c r="D94" s="2">
        <v>16</v>
      </c>
      <c r="E94" s="4">
        <v>6</v>
      </c>
      <c r="F94" s="3">
        <v>2</v>
      </c>
      <c r="G94" s="4">
        <v>8</v>
      </c>
      <c r="H94" s="4">
        <v>172</v>
      </c>
      <c r="I94" s="4">
        <v>3</v>
      </c>
      <c r="J94" s="4">
        <v>16</v>
      </c>
      <c r="K94" s="4">
        <v>0.5</v>
      </c>
      <c r="L94" s="60">
        <v>40238</v>
      </c>
      <c r="M94" s="10">
        <f t="shared" si="3"/>
        <v>4.8387096774193547E-2</v>
      </c>
      <c r="N94" s="59">
        <f t="shared" si="5"/>
        <v>1.7441860465116279E-2</v>
      </c>
      <c r="O94" s="7">
        <f t="shared" si="4"/>
        <v>0.42857142857142855</v>
      </c>
      <c r="P94" s="7"/>
      <c r="Q94" s="7"/>
    </row>
    <row r="95" spans="2:17" ht="15" thickBot="1">
      <c r="B95" s="5" t="s">
        <v>163</v>
      </c>
      <c r="C95" s="4">
        <v>179</v>
      </c>
      <c r="D95" s="2">
        <v>11</v>
      </c>
      <c r="E95" s="4">
        <v>1</v>
      </c>
      <c r="F95" s="4"/>
      <c r="G95" s="4">
        <v>7</v>
      </c>
      <c r="H95" s="4">
        <v>171</v>
      </c>
      <c r="I95" s="4"/>
      <c r="J95" s="4">
        <v>7</v>
      </c>
      <c r="K95" s="4">
        <v>0.04</v>
      </c>
      <c r="L95" s="60">
        <v>40238</v>
      </c>
      <c r="M95" s="10">
        <f t="shared" si="3"/>
        <v>5.5865921787709499E-3</v>
      </c>
      <c r="N95" s="59">
        <f t="shared" si="5"/>
        <v>0</v>
      </c>
      <c r="O95" s="7">
        <f t="shared" si="4"/>
        <v>0.125</v>
      </c>
      <c r="P95" s="7"/>
      <c r="Q95" s="7"/>
    </row>
    <row r="96" spans="2:17" ht="15" thickBot="1">
      <c r="B96" s="5" t="s">
        <v>165</v>
      </c>
      <c r="C96" s="4">
        <v>175</v>
      </c>
      <c r="D96" s="2">
        <v>13</v>
      </c>
      <c r="E96" s="4"/>
      <c r="F96" s="4"/>
      <c r="G96" s="4">
        <v>40</v>
      </c>
      <c r="H96" s="4">
        <v>135</v>
      </c>
      <c r="I96" s="4"/>
      <c r="J96" s="4">
        <v>10</v>
      </c>
      <c r="K96" s="4"/>
      <c r="L96" s="60">
        <v>36951</v>
      </c>
      <c r="M96" s="10">
        <f t="shared" si="3"/>
        <v>0</v>
      </c>
      <c r="N96" s="59">
        <f t="shared" si="5"/>
        <v>0</v>
      </c>
      <c r="O96" s="7">
        <f t="shared" si="4"/>
        <v>0</v>
      </c>
      <c r="P96" s="7"/>
      <c r="Q96" s="7"/>
    </row>
    <row r="97" spans="2:17" ht="15" thickBot="1">
      <c r="B97" s="5" t="s">
        <v>155</v>
      </c>
      <c r="C97" s="4">
        <v>174</v>
      </c>
      <c r="D97" s="2">
        <v>4</v>
      </c>
      <c r="E97" s="4">
        <v>4</v>
      </c>
      <c r="F97" s="4"/>
      <c r="G97" s="4">
        <v>5</v>
      </c>
      <c r="H97" s="4">
        <v>165</v>
      </c>
      <c r="I97" s="4"/>
      <c r="J97" s="4">
        <v>4</v>
      </c>
      <c r="K97" s="4">
        <v>0.1</v>
      </c>
      <c r="L97" s="60">
        <v>44958</v>
      </c>
      <c r="M97" s="10">
        <f t="shared" si="3"/>
        <v>2.2988505747126436E-2</v>
      </c>
      <c r="N97" s="59">
        <f t="shared" si="5"/>
        <v>0</v>
      </c>
      <c r="O97" s="7">
        <f t="shared" si="4"/>
        <v>0.44444444444444442</v>
      </c>
      <c r="P97" s="7"/>
      <c r="Q97" s="7"/>
    </row>
    <row r="98" spans="2:17" ht="15" thickBot="1">
      <c r="B98" s="5" t="s">
        <v>159</v>
      </c>
      <c r="C98" s="4">
        <v>172</v>
      </c>
      <c r="D98" s="2">
        <v>23</v>
      </c>
      <c r="E98" s="4">
        <v>2</v>
      </c>
      <c r="F98" s="4"/>
      <c r="G98" s="4">
        <v>7</v>
      </c>
      <c r="H98" s="4">
        <v>163</v>
      </c>
      <c r="I98" s="4">
        <v>8</v>
      </c>
      <c r="J98" s="1">
        <v>5</v>
      </c>
      <c r="K98" s="4">
        <v>0.06</v>
      </c>
      <c r="L98" s="60">
        <v>41699</v>
      </c>
      <c r="M98" s="10">
        <f t="shared" si="3"/>
        <v>5.8139534883720929E-2</v>
      </c>
      <c r="N98" s="59">
        <f t="shared" si="5"/>
        <v>4.9079754601226995E-2</v>
      </c>
      <c r="O98" s="7">
        <f t="shared" si="4"/>
        <v>0.22222222222222221</v>
      </c>
      <c r="P98" s="7"/>
      <c r="Q98" s="7"/>
    </row>
    <row r="99" spans="2:17" ht="15" thickBot="1">
      <c r="B99" s="5" t="s">
        <v>17</v>
      </c>
      <c r="C99" s="4">
        <v>169</v>
      </c>
      <c r="D99" s="2">
        <v>1</v>
      </c>
      <c r="E99" s="4"/>
      <c r="F99" s="4"/>
      <c r="G99" s="4">
        <v>74</v>
      </c>
      <c r="H99" s="4">
        <v>95</v>
      </c>
      <c r="I99" s="4">
        <v>3</v>
      </c>
      <c r="J99" s="1">
        <v>3459</v>
      </c>
      <c r="K99" s="4"/>
      <c r="L99" s="60">
        <v>37681</v>
      </c>
      <c r="M99" s="10">
        <f t="shared" si="3"/>
        <v>1.7751479289940829E-2</v>
      </c>
      <c r="N99" s="59">
        <f t="shared" si="5"/>
        <v>3.1578947368421054E-2</v>
      </c>
      <c r="O99" s="7">
        <f t="shared" si="4"/>
        <v>0</v>
      </c>
      <c r="P99" s="7"/>
      <c r="Q99" s="7"/>
    </row>
    <row r="100" spans="2:17" ht="15" thickBot="1">
      <c r="B100" s="5" t="s">
        <v>22</v>
      </c>
      <c r="C100" s="4">
        <v>169</v>
      </c>
      <c r="D100" s="4">
        <v>13</v>
      </c>
      <c r="E100" s="4"/>
      <c r="F100" s="4"/>
      <c r="G100" s="4">
        <v>2</v>
      </c>
      <c r="H100" s="4">
        <v>167</v>
      </c>
      <c r="I100" s="4">
        <v>2</v>
      </c>
      <c r="J100" s="4">
        <v>383</v>
      </c>
      <c r="K100" s="4"/>
      <c r="L100" s="60">
        <v>38777</v>
      </c>
      <c r="M100" s="10">
        <f t="shared" si="3"/>
        <v>1.1834319526627219E-2</v>
      </c>
      <c r="N100" s="59">
        <f t="shared" si="5"/>
        <v>1.1976047904191617E-2</v>
      </c>
      <c r="O100" s="7">
        <f t="shared" si="4"/>
        <v>0</v>
      </c>
      <c r="P100" s="7"/>
      <c r="Q100" s="7"/>
    </row>
    <row r="101" spans="2:17" ht="15" thickBot="1">
      <c r="B101" s="5" t="s">
        <v>166</v>
      </c>
      <c r="C101" s="4">
        <v>161</v>
      </c>
      <c r="D101" s="2">
        <v>9</v>
      </c>
      <c r="E101" s="4">
        <v>5</v>
      </c>
      <c r="F101" s="4"/>
      <c r="G101" s="4">
        <v>31</v>
      </c>
      <c r="H101" s="4">
        <v>125</v>
      </c>
      <c r="I101" s="4">
        <v>1</v>
      </c>
      <c r="J101" s="4">
        <v>5</v>
      </c>
      <c r="K101" s="4">
        <v>0.2</v>
      </c>
      <c r="L101" s="60">
        <v>40603</v>
      </c>
      <c r="M101" s="10">
        <f t="shared" si="3"/>
        <v>3.7267080745341616E-2</v>
      </c>
      <c r="N101" s="59">
        <f t="shared" si="5"/>
        <v>8.0000000000000002E-3</v>
      </c>
      <c r="O101" s="7">
        <f t="shared" si="4"/>
        <v>0.1388888888888889</v>
      </c>
      <c r="P101" s="7"/>
      <c r="Q101" s="7"/>
    </row>
    <row r="102" spans="2:17" ht="15" thickBot="1">
      <c r="B102" s="5" t="s">
        <v>42</v>
      </c>
      <c r="C102" s="4">
        <v>152</v>
      </c>
      <c r="D102" s="4"/>
      <c r="E102" s="4">
        <v>1</v>
      </c>
      <c r="F102" s="3">
        <v>1</v>
      </c>
      <c r="G102" s="4">
        <v>47</v>
      </c>
      <c r="H102" s="4">
        <v>104</v>
      </c>
      <c r="I102" s="4">
        <v>2</v>
      </c>
      <c r="J102" s="4">
        <v>16</v>
      </c>
      <c r="K102" s="4">
        <v>0.1</v>
      </c>
      <c r="L102" s="60">
        <v>46419</v>
      </c>
      <c r="M102" s="10">
        <f t="shared" si="3"/>
        <v>1.9736842105263157E-2</v>
      </c>
      <c r="N102" s="59">
        <f t="shared" si="5"/>
        <v>1.9230769230769232E-2</v>
      </c>
      <c r="O102" s="7">
        <f t="shared" si="4"/>
        <v>2.0833333333333332E-2</v>
      </c>
      <c r="P102" s="7"/>
      <c r="Q102" s="7"/>
    </row>
    <row r="103" spans="2:17" ht="15" thickBot="1">
      <c r="B103" s="5" t="s">
        <v>164</v>
      </c>
      <c r="C103" s="4">
        <v>143</v>
      </c>
      <c r="D103" s="2">
        <v>15</v>
      </c>
      <c r="E103" s="4">
        <v>5</v>
      </c>
      <c r="F103" s="3">
        <v>2</v>
      </c>
      <c r="G103" s="4"/>
      <c r="H103" s="4">
        <v>138</v>
      </c>
      <c r="I103" s="4">
        <v>1</v>
      </c>
      <c r="J103" s="4">
        <v>112</v>
      </c>
      <c r="K103" s="4">
        <v>4</v>
      </c>
      <c r="L103" s="60">
        <v>42795</v>
      </c>
      <c r="M103" s="10">
        <f t="shared" si="3"/>
        <v>4.195804195804196E-2</v>
      </c>
      <c r="N103" s="59">
        <f t="shared" si="5"/>
        <v>7.246376811594203E-3</v>
      </c>
      <c r="O103" s="7">
        <f t="shared" si="4"/>
        <v>1</v>
      </c>
      <c r="P103" s="7"/>
      <c r="Q103" s="7"/>
    </row>
    <row r="104" spans="2:17" ht="15" thickBot="1">
      <c r="B104" s="5" t="s">
        <v>167</v>
      </c>
      <c r="C104" s="4">
        <v>143</v>
      </c>
      <c r="D104" s="2">
        <v>21</v>
      </c>
      <c r="E104" s="4">
        <v>2</v>
      </c>
      <c r="F104" s="4"/>
      <c r="G104" s="4">
        <v>17</v>
      </c>
      <c r="H104" s="4">
        <v>124</v>
      </c>
      <c r="I104" s="4">
        <v>5</v>
      </c>
      <c r="J104" s="4">
        <v>7</v>
      </c>
      <c r="K104" s="4">
        <v>0.09</v>
      </c>
      <c r="L104" s="60">
        <v>46023</v>
      </c>
      <c r="M104" s="10">
        <f t="shared" si="3"/>
        <v>4.8951048951048952E-2</v>
      </c>
      <c r="N104" s="59">
        <f t="shared" si="5"/>
        <v>4.0322580645161289E-2</v>
      </c>
      <c r="O104" s="7">
        <f t="shared" si="4"/>
        <v>0.10526315789473684</v>
      </c>
      <c r="P104" s="7"/>
      <c r="Q104" s="7"/>
    </row>
    <row r="105" spans="2:17" ht="15" thickBot="1">
      <c r="B105" s="5" t="s">
        <v>162</v>
      </c>
      <c r="C105" s="4">
        <v>141</v>
      </c>
      <c r="D105" s="2">
        <v>2</v>
      </c>
      <c r="E105" s="4">
        <v>7</v>
      </c>
      <c r="F105" s="4"/>
      <c r="G105" s="4">
        <v>3</v>
      </c>
      <c r="H105" s="4">
        <v>131</v>
      </c>
      <c r="I105" s="4">
        <v>4</v>
      </c>
      <c r="J105" s="4">
        <v>14</v>
      </c>
      <c r="K105" s="4">
        <v>0.7</v>
      </c>
      <c r="L105" s="60">
        <v>40238</v>
      </c>
      <c r="M105" s="10">
        <f t="shared" si="3"/>
        <v>7.8014184397163122E-2</v>
      </c>
      <c r="N105" s="59">
        <f t="shared" si="5"/>
        <v>3.0534351145038167E-2</v>
      </c>
      <c r="O105" s="7">
        <f t="shared" si="4"/>
        <v>0.7</v>
      </c>
      <c r="P105" s="7"/>
      <c r="Q105" s="7"/>
    </row>
    <row r="106" spans="2:17" ht="15" thickBot="1">
      <c r="B106" s="5" t="s">
        <v>160</v>
      </c>
      <c r="C106" s="4">
        <v>141</v>
      </c>
      <c r="D106" s="4"/>
      <c r="E106" s="4">
        <v>3</v>
      </c>
      <c r="F106" s="3">
        <v>1</v>
      </c>
      <c r="G106" s="4"/>
      <c r="H106" s="4">
        <v>138</v>
      </c>
      <c r="I106" s="4"/>
      <c r="J106" s="4">
        <v>811</v>
      </c>
      <c r="K106" s="4">
        <v>17</v>
      </c>
      <c r="L106" s="60">
        <v>39508</v>
      </c>
      <c r="M106" s="10">
        <f t="shared" si="3"/>
        <v>2.1276595744680851E-2</v>
      </c>
      <c r="N106" s="59">
        <f t="shared" si="5"/>
        <v>0</v>
      </c>
      <c r="O106" s="7">
        <f t="shared" si="4"/>
        <v>1</v>
      </c>
      <c r="P106" s="7"/>
      <c r="Q106" s="7"/>
    </row>
    <row r="107" spans="2:17" ht="15" thickBot="1">
      <c r="B107" s="5" t="s">
        <v>131</v>
      </c>
      <c r="C107" s="4">
        <v>135</v>
      </c>
      <c r="D107" s="4"/>
      <c r="E107" s="4">
        <v>3</v>
      </c>
      <c r="F107" s="4"/>
      <c r="G107" s="4">
        <v>39</v>
      </c>
      <c r="H107" s="4">
        <v>93</v>
      </c>
      <c r="I107" s="4">
        <v>6</v>
      </c>
      <c r="J107" s="4">
        <v>5</v>
      </c>
      <c r="K107" s="4">
        <v>0.1</v>
      </c>
      <c r="L107" s="60">
        <v>40969</v>
      </c>
      <c r="M107" s="10">
        <f t="shared" si="3"/>
        <v>6.6666666666666666E-2</v>
      </c>
      <c r="N107" s="59">
        <f t="shared" si="5"/>
        <v>6.4516129032258063E-2</v>
      </c>
      <c r="O107" s="7">
        <f t="shared" si="4"/>
        <v>7.1428571428571425E-2</v>
      </c>
      <c r="P107" s="7"/>
      <c r="Q107" s="7"/>
    </row>
    <row r="108" spans="2:17" ht="15" thickBot="1">
      <c r="B108" s="5" t="s">
        <v>140</v>
      </c>
      <c r="C108" s="4">
        <v>135</v>
      </c>
      <c r="D108" s="2">
        <v>4</v>
      </c>
      <c r="E108" s="4">
        <v>2</v>
      </c>
      <c r="F108" s="4"/>
      <c r="G108" s="4">
        <v>8</v>
      </c>
      <c r="H108" s="4">
        <v>125</v>
      </c>
      <c r="I108" s="4"/>
      <c r="J108" s="4">
        <v>0.7</v>
      </c>
      <c r="K108" s="4">
        <v>0.01</v>
      </c>
      <c r="L108" s="60">
        <v>46419</v>
      </c>
      <c r="M108" s="10">
        <f t="shared" si="3"/>
        <v>1.4814814814814815E-2</v>
      </c>
      <c r="N108" s="59">
        <f t="shared" si="5"/>
        <v>0</v>
      </c>
      <c r="O108" s="7">
        <f t="shared" si="4"/>
        <v>0.2</v>
      </c>
      <c r="P108" s="7"/>
      <c r="Q108" s="7"/>
    </row>
    <row r="109" spans="2:17" ht="15" thickBot="1">
      <c r="B109" s="5" t="s">
        <v>21</v>
      </c>
      <c r="C109" s="4">
        <v>129</v>
      </c>
      <c r="D109" s="2">
        <v>2</v>
      </c>
      <c r="E109" s="4">
        <v>1</v>
      </c>
      <c r="F109" s="4"/>
      <c r="G109" s="4">
        <v>45</v>
      </c>
      <c r="H109" s="4">
        <v>83</v>
      </c>
      <c r="I109" s="4">
        <v>3</v>
      </c>
      <c r="J109" s="4">
        <v>295</v>
      </c>
      <c r="K109" s="4">
        <v>2</v>
      </c>
      <c r="L109" s="60">
        <v>39508</v>
      </c>
      <c r="M109" s="10">
        <f t="shared" si="3"/>
        <v>3.1007751937984496E-2</v>
      </c>
      <c r="N109" s="59">
        <f t="shared" si="5"/>
        <v>3.614457831325301E-2</v>
      </c>
      <c r="O109" s="7">
        <f t="shared" si="4"/>
        <v>2.1739130434782608E-2</v>
      </c>
      <c r="P109" s="7"/>
      <c r="Q109" s="7"/>
    </row>
    <row r="110" spans="2:17" ht="15" thickBot="1">
      <c r="B110" s="5" t="s">
        <v>169</v>
      </c>
      <c r="C110" s="4">
        <v>128</v>
      </c>
      <c r="D110" s="2">
        <v>35</v>
      </c>
      <c r="E110" s="4">
        <v>3</v>
      </c>
      <c r="F110" s="3">
        <v>2</v>
      </c>
      <c r="G110" s="4">
        <v>27</v>
      </c>
      <c r="H110" s="4">
        <v>98</v>
      </c>
      <c r="I110" s="4">
        <v>15</v>
      </c>
      <c r="J110" s="4">
        <v>341</v>
      </c>
      <c r="K110" s="4">
        <v>8</v>
      </c>
      <c r="L110" s="60">
        <v>38047</v>
      </c>
      <c r="M110" s="10">
        <f t="shared" si="3"/>
        <v>0.140625</v>
      </c>
      <c r="N110" s="59">
        <f t="shared" si="5"/>
        <v>0.15306122448979592</v>
      </c>
      <c r="O110" s="7">
        <f t="shared" si="4"/>
        <v>0.1</v>
      </c>
      <c r="P110" s="7"/>
      <c r="Q110" s="7"/>
    </row>
    <row r="111" spans="2:17" ht="15" thickBot="1">
      <c r="B111" s="5" t="s">
        <v>47</v>
      </c>
      <c r="C111" s="4">
        <v>119</v>
      </c>
      <c r="D111" s="2">
        <v>2</v>
      </c>
      <c r="E111" s="4">
        <v>1</v>
      </c>
      <c r="F111" s="4"/>
      <c r="G111" s="4">
        <v>18</v>
      </c>
      <c r="H111" s="4">
        <v>100</v>
      </c>
      <c r="I111" s="4"/>
      <c r="J111" s="4">
        <v>23</v>
      </c>
      <c r="K111" s="4">
        <v>0.2</v>
      </c>
      <c r="L111" s="60">
        <v>38047</v>
      </c>
      <c r="M111" s="10">
        <f t="shared" si="3"/>
        <v>8.4033613445378148E-3</v>
      </c>
      <c r="N111" s="59">
        <f t="shared" si="5"/>
        <v>0</v>
      </c>
      <c r="O111" s="7">
        <f t="shared" si="4"/>
        <v>5.2631578947368418E-2</v>
      </c>
      <c r="P111" s="7"/>
      <c r="Q111" s="7"/>
    </row>
    <row r="112" spans="2:17" ht="15" thickBot="1">
      <c r="B112" s="5" t="s">
        <v>170</v>
      </c>
      <c r="C112" s="4">
        <v>114</v>
      </c>
      <c r="D112" s="2">
        <v>8</v>
      </c>
      <c r="E112" s="4">
        <v>4</v>
      </c>
      <c r="F112" s="4"/>
      <c r="G112" s="4">
        <v>22</v>
      </c>
      <c r="H112" s="4">
        <v>88</v>
      </c>
      <c r="I112" s="4">
        <v>14</v>
      </c>
      <c r="J112" s="4">
        <v>285</v>
      </c>
      <c r="K112" s="4">
        <v>10</v>
      </c>
      <c r="L112" s="60">
        <v>40969</v>
      </c>
      <c r="M112" s="10">
        <f t="shared" si="3"/>
        <v>0.15789473684210525</v>
      </c>
      <c r="N112" s="59">
        <f t="shared" si="5"/>
        <v>0.15909090909090909</v>
      </c>
      <c r="O112" s="7">
        <f t="shared" si="4"/>
        <v>0.15384615384615385</v>
      </c>
      <c r="P112" s="7"/>
      <c r="Q112" s="7"/>
    </row>
    <row r="113" spans="2:17" ht="15" thickBot="1">
      <c r="B113" s="5" t="s">
        <v>92</v>
      </c>
      <c r="C113" s="4">
        <v>110</v>
      </c>
      <c r="D113" s="2">
        <v>7</v>
      </c>
      <c r="E113" s="4"/>
      <c r="F113" s="4"/>
      <c r="G113" s="4">
        <v>21</v>
      </c>
      <c r="H113" s="4">
        <v>89</v>
      </c>
      <c r="I113" s="4">
        <v>6</v>
      </c>
      <c r="J113" s="4">
        <v>28</v>
      </c>
      <c r="K113" s="4"/>
      <c r="L113" s="60">
        <v>45689</v>
      </c>
      <c r="M113" s="10">
        <f t="shared" si="3"/>
        <v>5.4545454545454543E-2</v>
      </c>
      <c r="N113" s="59">
        <f t="shared" si="5"/>
        <v>6.741573033707865E-2</v>
      </c>
      <c r="O113" s="7">
        <f t="shared" si="4"/>
        <v>0</v>
      </c>
      <c r="P113" s="7"/>
      <c r="Q113" s="7"/>
    </row>
    <row r="114" spans="2:17" ht="15" thickBot="1">
      <c r="B114" s="5" t="s">
        <v>83</v>
      </c>
      <c r="C114" s="4">
        <v>109</v>
      </c>
      <c r="D114" s="2">
        <v>18</v>
      </c>
      <c r="E114" s="4">
        <v>2</v>
      </c>
      <c r="F114" s="3">
        <v>1</v>
      </c>
      <c r="G114" s="4"/>
      <c r="H114" s="4">
        <v>107</v>
      </c>
      <c r="I114" s="4">
        <v>1</v>
      </c>
      <c r="J114" s="4">
        <v>174</v>
      </c>
      <c r="K114" s="4">
        <v>3</v>
      </c>
      <c r="L114" s="60">
        <v>42430</v>
      </c>
      <c r="M114" s="10">
        <f t="shared" si="3"/>
        <v>2.7522935779816515E-2</v>
      </c>
      <c r="N114" s="59">
        <f t="shared" si="5"/>
        <v>9.3457943925233638E-3</v>
      </c>
      <c r="O114" s="7">
        <f t="shared" si="4"/>
        <v>1</v>
      </c>
      <c r="P114" s="7"/>
      <c r="Q114" s="7"/>
    </row>
    <row r="115" spans="2:17" ht="15" thickBot="1">
      <c r="B115" s="5" t="s">
        <v>85</v>
      </c>
      <c r="C115" s="4">
        <v>109</v>
      </c>
      <c r="D115" s="2">
        <v>2</v>
      </c>
      <c r="E115" s="4"/>
      <c r="F115" s="4"/>
      <c r="G115" s="4">
        <v>23</v>
      </c>
      <c r="H115" s="4">
        <v>86</v>
      </c>
      <c r="I115" s="4">
        <v>1</v>
      </c>
      <c r="J115" s="4">
        <v>7</v>
      </c>
      <c r="K115" s="4"/>
      <c r="L115" s="60">
        <v>46023</v>
      </c>
      <c r="M115" s="10">
        <f t="shared" si="3"/>
        <v>9.1743119266055051E-3</v>
      </c>
      <c r="N115" s="59">
        <f t="shared" si="5"/>
        <v>1.1627906976744186E-2</v>
      </c>
      <c r="O115" s="7">
        <f t="shared" si="4"/>
        <v>0</v>
      </c>
      <c r="P115" s="7"/>
      <c r="Q115" s="7"/>
    </row>
    <row r="116" spans="2:17" ht="15" thickBot="1">
      <c r="B116" s="5" t="s">
        <v>144</v>
      </c>
      <c r="C116" s="4">
        <v>107</v>
      </c>
      <c r="D116" s="2">
        <v>10</v>
      </c>
      <c r="E116" s="4">
        <v>6</v>
      </c>
      <c r="F116" s="3">
        <v>2</v>
      </c>
      <c r="G116" s="4"/>
      <c r="H116" s="4">
        <v>101</v>
      </c>
      <c r="I116" s="4">
        <v>3</v>
      </c>
      <c r="J116" s="4">
        <v>9</v>
      </c>
      <c r="K116" s="4">
        <v>0.5</v>
      </c>
      <c r="L116" s="60">
        <v>39873</v>
      </c>
      <c r="M116" s="10">
        <f t="shared" si="3"/>
        <v>8.4112149532710276E-2</v>
      </c>
      <c r="N116" s="59">
        <f t="shared" si="5"/>
        <v>2.9702970297029702E-2</v>
      </c>
      <c r="O116" s="7">
        <f t="shared" si="4"/>
        <v>1</v>
      </c>
      <c r="P116" s="7"/>
      <c r="Q116" s="7"/>
    </row>
    <row r="117" spans="2:17" ht="15" thickBot="1">
      <c r="B117" s="5" t="s">
        <v>53</v>
      </c>
      <c r="C117" s="4">
        <v>107</v>
      </c>
      <c r="D117" s="2">
        <v>13</v>
      </c>
      <c r="E117" s="4"/>
      <c r="F117" s="4"/>
      <c r="G117" s="4">
        <v>3</v>
      </c>
      <c r="H117" s="4">
        <v>104</v>
      </c>
      <c r="I117" s="4"/>
      <c r="J117" s="4">
        <v>16</v>
      </c>
      <c r="K117" s="4"/>
      <c r="L117" s="60">
        <v>42795</v>
      </c>
      <c r="M117" s="10">
        <f t="shared" si="3"/>
        <v>0</v>
      </c>
      <c r="N117" s="59">
        <f t="shared" si="5"/>
        <v>0</v>
      </c>
      <c r="O117" s="7">
        <f t="shared" si="4"/>
        <v>0</v>
      </c>
      <c r="P117" s="7"/>
      <c r="Q117" s="7"/>
    </row>
    <row r="118" spans="2:17" ht="15" thickBot="1">
      <c r="B118" s="5" t="s">
        <v>168</v>
      </c>
      <c r="C118" s="4">
        <v>98</v>
      </c>
      <c r="D118" s="2">
        <v>17</v>
      </c>
      <c r="E118" s="4">
        <v>8</v>
      </c>
      <c r="F118" s="4"/>
      <c r="G118" s="4">
        <v>2</v>
      </c>
      <c r="H118" s="4">
        <v>88</v>
      </c>
      <c r="I118" s="4"/>
      <c r="J118" s="4">
        <v>1</v>
      </c>
      <c r="K118" s="4">
        <v>0.09</v>
      </c>
      <c r="L118" s="60">
        <v>39873</v>
      </c>
      <c r="M118" s="10">
        <f t="shared" si="3"/>
        <v>8.1632653061224483E-2</v>
      </c>
      <c r="N118" s="59">
        <f t="shared" si="5"/>
        <v>0</v>
      </c>
      <c r="O118" s="7">
        <f t="shared" si="4"/>
        <v>0.8</v>
      </c>
      <c r="P118" s="7"/>
      <c r="Q118" s="7"/>
    </row>
    <row r="119" spans="2:17" ht="15" thickBot="1">
      <c r="B119" s="5" t="s">
        <v>101</v>
      </c>
      <c r="C119" s="4">
        <v>94</v>
      </c>
      <c r="D119" s="2">
        <v>12</v>
      </c>
      <c r="E119" s="4">
        <v>1</v>
      </c>
      <c r="F119" s="3">
        <v>1</v>
      </c>
      <c r="G119" s="4">
        <v>10</v>
      </c>
      <c r="H119" s="4">
        <v>83</v>
      </c>
      <c r="I119" s="4">
        <v>3</v>
      </c>
      <c r="J119" s="4">
        <v>345</v>
      </c>
      <c r="K119" s="4">
        <v>4</v>
      </c>
      <c r="L119" s="60">
        <v>41334</v>
      </c>
      <c r="M119" s="10">
        <f t="shared" si="3"/>
        <v>4.2553191489361701E-2</v>
      </c>
      <c r="N119" s="59">
        <f t="shared" si="5"/>
        <v>3.614457831325301E-2</v>
      </c>
      <c r="O119" s="7">
        <f t="shared" si="4"/>
        <v>9.0909090909090912E-2</v>
      </c>
      <c r="P119" s="7"/>
      <c r="Q119" s="7"/>
    </row>
    <row r="120" spans="2:17" ht="21.6" thickBot="1">
      <c r="B120" s="5" t="s">
        <v>108</v>
      </c>
      <c r="C120" s="4">
        <v>87</v>
      </c>
      <c r="D120" s="2">
        <v>4</v>
      </c>
      <c r="E120" s="4">
        <v>3</v>
      </c>
      <c r="F120" s="4"/>
      <c r="G120" s="4">
        <v>1</v>
      </c>
      <c r="H120" s="4">
        <v>83</v>
      </c>
      <c r="I120" s="4"/>
      <c r="J120" s="4">
        <v>62</v>
      </c>
      <c r="K120" s="4">
        <v>2</v>
      </c>
      <c r="L120" s="60">
        <v>40603</v>
      </c>
      <c r="M120" s="10">
        <f t="shared" si="3"/>
        <v>3.4482758620689655E-2</v>
      </c>
      <c r="N120" s="59">
        <f t="shared" si="5"/>
        <v>0</v>
      </c>
      <c r="O120" s="7">
        <f t="shared" si="4"/>
        <v>0.75</v>
      </c>
      <c r="P120" s="7"/>
      <c r="Q120" s="7"/>
    </row>
    <row r="121" spans="2:17" ht="15" thickBot="1">
      <c r="B121" s="5" t="s">
        <v>172</v>
      </c>
      <c r="C121" s="4">
        <v>75</v>
      </c>
      <c r="D121" s="2">
        <v>5</v>
      </c>
      <c r="E121" s="4"/>
      <c r="F121" s="4"/>
      <c r="G121" s="4"/>
      <c r="H121" s="4">
        <v>75</v>
      </c>
      <c r="I121" s="4"/>
      <c r="J121" s="4">
        <v>6</v>
      </c>
      <c r="K121" s="4"/>
      <c r="L121" s="60">
        <v>41334</v>
      </c>
      <c r="M121" s="10">
        <f t="shared" si="3"/>
        <v>0</v>
      </c>
      <c r="N121" s="59">
        <f t="shared" si="5"/>
        <v>0</v>
      </c>
      <c r="O121" s="7" t="e">
        <f t="shared" si="4"/>
        <v>#DIV/0!</v>
      </c>
      <c r="P121" s="7"/>
      <c r="Q121" s="7"/>
    </row>
    <row r="122" spans="2:17" ht="15" thickBot="1">
      <c r="B122" s="5" t="s">
        <v>26</v>
      </c>
      <c r="C122" s="4">
        <v>69</v>
      </c>
      <c r="D122" s="4"/>
      <c r="E122" s="4"/>
      <c r="F122" s="4"/>
      <c r="G122" s="4">
        <v>34</v>
      </c>
      <c r="H122" s="4">
        <v>35</v>
      </c>
      <c r="I122" s="4"/>
      <c r="J122" s="1">
        <v>2048</v>
      </c>
      <c r="K122" s="4"/>
      <c r="L122" s="60">
        <v>37316</v>
      </c>
      <c r="M122" s="10">
        <f t="shared" si="3"/>
        <v>0</v>
      </c>
      <c r="N122" s="59">
        <f t="shared" si="5"/>
        <v>0</v>
      </c>
      <c r="O122" s="7">
        <f t="shared" si="4"/>
        <v>0</v>
      </c>
      <c r="P122" s="7"/>
      <c r="Q122" s="7"/>
    </row>
    <row r="123" spans="2:17" ht="15" thickBot="1">
      <c r="B123" s="5" t="s">
        <v>36</v>
      </c>
      <c r="C123" s="4">
        <v>68</v>
      </c>
      <c r="D123" s="2">
        <v>6</v>
      </c>
      <c r="E123" s="4"/>
      <c r="F123" s="4"/>
      <c r="G123" s="4"/>
      <c r="H123" s="4">
        <v>68</v>
      </c>
      <c r="I123" s="4"/>
      <c r="J123" s="1">
        <v>1783</v>
      </c>
      <c r="K123" s="4"/>
      <c r="L123" s="60">
        <v>37316</v>
      </c>
      <c r="M123" s="10">
        <f t="shared" si="3"/>
        <v>0</v>
      </c>
      <c r="N123" s="59">
        <f t="shared" si="5"/>
        <v>0</v>
      </c>
      <c r="O123" s="7" t="e">
        <f t="shared" si="4"/>
        <v>#DIV/0!</v>
      </c>
      <c r="P123" s="7"/>
      <c r="Q123" s="7"/>
    </row>
    <row r="124" spans="2:17" ht="15" thickBot="1">
      <c r="B124" s="5" t="s">
        <v>114</v>
      </c>
      <c r="C124" s="4">
        <v>65</v>
      </c>
      <c r="D124" s="2">
        <v>1</v>
      </c>
      <c r="E124" s="4">
        <v>3</v>
      </c>
      <c r="F124" s="4"/>
      <c r="G124" s="4">
        <v>1</v>
      </c>
      <c r="H124" s="4">
        <v>61</v>
      </c>
      <c r="I124" s="4">
        <v>3</v>
      </c>
      <c r="J124" s="4">
        <v>9</v>
      </c>
      <c r="K124" s="4">
        <v>0.4</v>
      </c>
      <c r="L124" s="60">
        <v>38777</v>
      </c>
      <c r="M124" s="10">
        <f t="shared" si="3"/>
        <v>9.2307692307692313E-2</v>
      </c>
      <c r="N124" s="59">
        <f t="shared" si="5"/>
        <v>4.9180327868852458E-2</v>
      </c>
      <c r="O124" s="7">
        <f t="shared" si="4"/>
        <v>0.75</v>
      </c>
      <c r="P124" s="7"/>
      <c r="Q124" s="7"/>
    </row>
    <row r="125" spans="2:17" ht="15" thickBot="1">
      <c r="B125" s="5" t="s">
        <v>44</v>
      </c>
      <c r="C125" s="4">
        <v>60</v>
      </c>
      <c r="D125" s="2">
        <v>11</v>
      </c>
      <c r="E125" s="4"/>
      <c r="F125" s="4"/>
      <c r="G125" s="4"/>
      <c r="H125" s="4">
        <v>60</v>
      </c>
      <c r="I125" s="4"/>
      <c r="J125" s="4">
        <v>706</v>
      </c>
      <c r="K125" s="4"/>
      <c r="L125" s="60">
        <v>43160</v>
      </c>
      <c r="M125" s="10">
        <f t="shared" si="3"/>
        <v>0</v>
      </c>
      <c r="N125" s="59">
        <f t="shared" si="5"/>
        <v>0</v>
      </c>
      <c r="O125" s="7" t="e">
        <f t="shared" si="4"/>
        <v>#DIV/0!</v>
      </c>
      <c r="P125" s="7"/>
      <c r="Q125" s="7"/>
    </row>
    <row r="126" spans="2:17" ht="15" thickBot="1">
      <c r="B126" s="5" t="s">
        <v>118</v>
      </c>
      <c r="C126" s="4">
        <v>59</v>
      </c>
      <c r="D126" s="2">
        <v>9</v>
      </c>
      <c r="E126" s="4">
        <v>1</v>
      </c>
      <c r="F126" s="4"/>
      <c r="G126" s="4">
        <v>1</v>
      </c>
      <c r="H126" s="4">
        <v>57</v>
      </c>
      <c r="I126" s="4">
        <v>2</v>
      </c>
      <c r="J126" s="4">
        <v>1</v>
      </c>
      <c r="K126" s="4">
        <v>0.02</v>
      </c>
      <c r="L126" s="60">
        <v>40969</v>
      </c>
      <c r="M126" s="10">
        <f t="shared" si="3"/>
        <v>5.0847457627118647E-2</v>
      </c>
      <c r="N126" s="59">
        <f t="shared" si="5"/>
        <v>3.5087719298245612E-2</v>
      </c>
      <c r="O126" s="7">
        <f t="shared" si="4"/>
        <v>0.5</v>
      </c>
      <c r="P126" s="7"/>
      <c r="Q126" s="7"/>
    </row>
    <row r="127" spans="2:17" ht="15" thickBot="1">
      <c r="B127" s="5" t="s">
        <v>174</v>
      </c>
      <c r="C127" s="4">
        <v>57</v>
      </c>
      <c r="D127" s="2">
        <v>14</v>
      </c>
      <c r="E127" s="4"/>
      <c r="F127" s="4"/>
      <c r="G127" s="4"/>
      <c r="H127" s="4">
        <v>57</v>
      </c>
      <c r="I127" s="4">
        <v>6</v>
      </c>
      <c r="J127" s="4">
        <v>2</v>
      </c>
      <c r="K127" s="4"/>
      <c r="L127" s="60">
        <v>43525</v>
      </c>
      <c r="M127" s="10">
        <f t="shared" si="3"/>
        <v>0.10526315789473684</v>
      </c>
      <c r="N127" s="59">
        <f t="shared" si="5"/>
        <v>0.10526315789473684</v>
      </c>
      <c r="O127" s="7" t="e">
        <f t="shared" si="4"/>
        <v>#DIV/0!</v>
      </c>
      <c r="P127" s="7"/>
      <c r="Q127" s="7"/>
    </row>
    <row r="128" spans="2:17" ht="15" thickBot="1">
      <c r="B128" s="5" t="s">
        <v>50</v>
      </c>
      <c r="C128" s="4">
        <v>55</v>
      </c>
      <c r="D128" s="2">
        <v>5</v>
      </c>
      <c r="E128" s="4"/>
      <c r="F128" s="4"/>
      <c r="G128" s="4">
        <v>1</v>
      </c>
      <c r="H128" s="4">
        <v>54</v>
      </c>
      <c r="I128" s="4"/>
      <c r="J128" s="4">
        <v>515</v>
      </c>
      <c r="K128" s="4"/>
      <c r="L128" s="60">
        <v>40969</v>
      </c>
      <c r="M128" s="10">
        <f t="shared" si="3"/>
        <v>0</v>
      </c>
      <c r="N128" s="59">
        <f t="shared" si="5"/>
        <v>0</v>
      </c>
      <c r="O128" s="7">
        <f t="shared" si="4"/>
        <v>0</v>
      </c>
      <c r="P128" s="7"/>
      <c r="Q128" s="7"/>
    </row>
    <row r="129" spans="2:17" ht="15" thickBot="1">
      <c r="B129" s="5" t="s">
        <v>173</v>
      </c>
      <c r="C129" s="4">
        <v>52</v>
      </c>
      <c r="D129" s="2">
        <v>3</v>
      </c>
      <c r="E129" s="4">
        <v>1</v>
      </c>
      <c r="F129" s="4"/>
      <c r="G129" s="4">
        <v>2</v>
      </c>
      <c r="H129" s="4">
        <v>49</v>
      </c>
      <c r="I129" s="4"/>
      <c r="J129" s="1">
        <v>1325</v>
      </c>
      <c r="K129" s="4">
        <v>25</v>
      </c>
      <c r="L129" s="60">
        <v>46419</v>
      </c>
      <c r="M129" s="10">
        <f t="shared" si="3"/>
        <v>1.9230769230769232E-2</v>
      </c>
      <c r="N129" s="59">
        <f t="shared" si="5"/>
        <v>0</v>
      </c>
      <c r="O129" s="7">
        <f t="shared" si="4"/>
        <v>0.33333333333333331</v>
      </c>
      <c r="P129" s="7"/>
      <c r="Q129" s="7"/>
    </row>
    <row r="130" spans="2:17" ht="15" thickBot="1">
      <c r="B130" s="5" t="s">
        <v>141</v>
      </c>
      <c r="C130" s="4">
        <v>51</v>
      </c>
      <c r="D130" s="2">
        <v>2</v>
      </c>
      <c r="E130" s="4">
        <v>5</v>
      </c>
      <c r="F130" s="4"/>
      <c r="G130" s="4">
        <v>25</v>
      </c>
      <c r="H130" s="4">
        <v>21</v>
      </c>
      <c r="I130" s="4">
        <v>1</v>
      </c>
      <c r="J130" s="4">
        <v>0.3</v>
      </c>
      <c r="K130" s="4">
        <v>0.03</v>
      </c>
      <c r="L130" s="60">
        <v>39142</v>
      </c>
      <c r="M130" s="10">
        <f t="shared" si="3"/>
        <v>0.11764705882352941</v>
      </c>
      <c r="N130" s="59">
        <f t="shared" si="5"/>
        <v>4.7619047619047616E-2</v>
      </c>
      <c r="O130" s="7">
        <f t="shared" si="4"/>
        <v>0.16666666666666666</v>
      </c>
      <c r="P130" s="7"/>
      <c r="Q130" s="7"/>
    </row>
    <row r="131" spans="2:17" ht="15" thickBot="1">
      <c r="B131" s="5" t="s">
        <v>175</v>
      </c>
      <c r="C131" s="4">
        <v>51</v>
      </c>
      <c r="D131" s="2">
        <v>8</v>
      </c>
      <c r="E131" s="4"/>
      <c r="F131" s="4"/>
      <c r="G131" s="4">
        <v>15</v>
      </c>
      <c r="H131" s="4">
        <v>36</v>
      </c>
      <c r="I131" s="4"/>
      <c r="J131" s="4">
        <v>171</v>
      </c>
      <c r="K131" s="4"/>
      <c r="L131" s="60">
        <v>38777</v>
      </c>
      <c r="M131" s="10">
        <f t="shared" si="3"/>
        <v>0</v>
      </c>
      <c r="N131" s="59">
        <f t="shared" si="5"/>
        <v>0</v>
      </c>
      <c r="O131" s="7">
        <f t="shared" si="4"/>
        <v>0</v>
      </c>
      <c r="P131" s="7"/>
      <c r="Q131" s="7"/>
    </row>
    <row r="132" spans="2:17" ht="15" thickBot="1">
      <c r="B132" s="5" t="s">
        <v>112</v>
      </c>
      <c r="C132" s="4">
        <v>44</v>
      </c>
      <c r="D132" s="4">
        <v>11</v>
      </c>
      <c r="E132" s="4"/>
      <c r="F132" s="4"/>
      <c r="G132" s="4"/>
      <c r="H132" s="4">
        <v>44</v>
      </c>
      <c r="I132" s="4"/>
      <c r="J132" s="4">
        <v>1</v>
      </c>
      <c r="K132" s="4"/>
      <c r="L132" s="60">
        <v>43891</v>
      </c>
      <c r="M132" s="10">
        <f t="shared" ref="M132:M195" si="6">(E132+I132)/C132</f>
        <v>0</v>
      </c>
      <c r="N132" s="59">
        <f t="shared" si="5"/>
        <v>0</v>
      </c>
      <c r="O132" s="7" t="e">
        <f t="shared" ref="O132:O195" si="7">E132/(E132+G132)</f>
        <v>#DIV/0!</v>
      </c>
      <c r="P132" s="7"/>
      <c r="Q132" s="7"/>
    </row>
    <row r="133" spans="2:17" ht="15" thickBot="1">
      <c r="B133" s="5" t="s">
        <v>181</v>
      </c>
      <c r="C133" s="4">
        <v>41</v>
      </c>
      <c r="D133" s="2">
        <v>3</v>
      </c>
      <c r="E133" s="4"/>
      <c r="F133" s="4"/>
      <c r="G133" s="4">
        <v>10</v>
      </c>
      <c r="H133" s="4">
        <v>31</v>
      </c>
      <c r="I133" s="4"/>
      <c r="J133" s="4">
        <v>63</v>
      </c>
      <c r="K133" s="4"/>
      <c r="L133" s="60">
        <v>44197</v>
      </c>
      <c r="M133" s="10">
        <f t="shared" si="6"/>
        <v>0</v>
      </c>
      <c r="N133" s="59">
        <f t="shared" si="5"/>
        <v>0</v>
      </c>
      <c r="O133" s="7">
        <f t="shared" si="7"/>
        <v>0</v>
      </c>
      <c r="P133" s="7"/>
      <c r="Q133" s="7"/>
    </row>
    <row r="134" spans="2:17" ht="15" thickBot="1">
      <c r="B134" s="5" t="s">
        <v>121</v>
      </c>
      <c r="C134" s="4">
        <v>38</v>
      </c>
      <c r="D134" s="2">
        <v>2</v>
      </c>
      <c r="E134" s="4">
        <v>2</v>
      </c>
      <c r="F134" s="4">
        <v>1</v>
      </c>
      <c r="G134" s="4">
        <v>2</v>
      </c>
      <c r="H134" s="4">
        <v>34</v>
      </c>
      <c r="I134" s="4"/>
      <c r="J134" s="4">
        <v>13</v>
      </c>
      <c r="K134" s="4">
        <v>0.7</v>
      </c>
      <c r="L134" s="60">
        <v>39873</v>
      </c>
      <c r="M134" s="10">
        <f t="shared" si="6"/>
        <v>5.2631578947368418E-2</v>
      </c>
      <c r="N134" s="59">
        <f t="shared" ref="N134:N197" si="8">I134/H134</f>
        <v>0</v>
      </c>
      <c r="O134" s="7">
        <f t="shared" si="7"/>
        <v>0.5</v>
      </c>
      <c r="P134" s="7"/>
      <c r="Q134" s="7"/>
    </row>
    <row r="135" spans="2:17" ht="15" thickBot="1">
      <c r="B135" s="5" t="s">
        <v>128</v>
      </c>
      <c r="C135" s="4">
        <v>38</v>
      </c>
      <c r="D135" s="4">
        <v>2</v>
      </c>
      <c r="E135" s="4">
        <v>1</v>
      </c>
      <c r="F135" s="4"/>
      <c r="G135" s="4">
        <v>12</v>
      </c>
      <c r="H135" s="4">
        <v>25</v>
      </c>
      <c r="I135" s="4">
        <v>1</v>
      </c>
      <c r="J135" s="4">
        <v>2</v>
      </c>
      <c r="K135" s="4">
        <v>0.06</v>
      </c>
      <c r="L135" s="60">
        <v>40969</v>
      </c>
      <c r="M135" s="10">
        <f t="shared" si="6"/>
        <v>5.2631578947368418E-2</v>
      </c>
      <c r="N135" s="59">
        <f t="shared" si="8"/>
        <v>0.04</v>
      </c>
      <c r="O135" s="7">
        <f t="shared" si="7"/>
        <v>7.6923076923076927E-2</v>
      </c>
      <c r="P135" s="7"/>
      <c r="Q135" s="7"/>
    </row>
    <row r="136" spans="2:17" ht="15" thickBot="1">
      <c r="B136" s="5" t="s">
        <v>71</v>
      </c>
      <c r="C136" s="4">
        <v>37</v>
      </c>
      <c r="D136" s="4">
        <v>1</v>
      </c>
      <c r="E136" s="4"/>
      <c r="F136" s="4"/>
      <c r="G136" s="4"/>
      <c r="H136" s="4">
        <v>37</v>
      </c>
      <c r="I136" s="4">
        <v>1</v>
      </c>
      <c r="J136" s="4">
        <v>132</v>
      </c>
      <c r="K136" s="4"/>
      <c r="L136" s="60">
        <v>40238</v>
      </c>
      <c r="M136" s="10">
        <f t="shared" si="6"/>
        <v>2.7027027027027029E-2</v>
      </c>
      <c r="N136" s="59">
        <f t="shared" si="8"/>
        <v>2.7027027027027029E-2</v>
      </c>
      <c r="O136" s="7" t="e">
        <f t="shared" si="7"/>
        <v>#DIV/0!</v>
      </c>
      <c r="P136" s="7"/>
      <c r="Q136" s="7"/>
    </row>
    <row r="137" spans="2:17" ht="15" thickBot="1">
      <c r="B137" s="5" t="s">
        <v>136</v>
      </c>
      <c r="C137" s="4">
        <v>36</v>
      </c>
      <c r="D137" s="4">
        <v>1</v>
      </c>
      <c r="E137" s="4"/>
      <c r="F137" s="4"/>
      <c r="G137" s="4"/>
      <c r="H137" s="4">
        <v>36</v>
      </c>
      <c r="I137" s="4"/>
      <c r="J137" s="4">
        <v>2</v>
      </c>
      <c r="K137" s="4"/>
      <c r="L137" s="60">
        <v>42795</v>
      </c>
      <c r="M137" s="10">
        <f t="shared" si="6"/>
        <v>0</v>
      </c>
      <c r="N137" s="59">
        <f t="shared" si="8"/>
        <v>0</v>
      </c>
      <c r="O137" s="7" t="e">
        <f t="shared" si="7"/>
        <v>#DIV/0!</v>
      </c>
      <c r="P137" s="7"/>
      <c r="Q137" s="7"/>
    </row>
    <row r="138" spans="2:17" ht="15" thickBot="1">
      <c r="B138" s="5" t="s">
        <v>110</v>
      </c>
      <c r="C138" s="4">
        <v>34</v>
      </c>
      <c r="D138" s="2">
        <v>7</v>
      </c>
      <c r="E138" s="4">
        <v>3</v>
      </c>
      <c r="F138" s="4"/>
      <c r="G138" s="4"/>
      <c r="H138" s="4">
        <v>31</v>
      </c>
      <c r="I138" s="4"/>
      <c r="J138" s="4">
        <v>1</v>
      </c>
      <c r="K138" s="4">
        <v>0.1</v>
      </c>
      <c r="L138" s="60">
        <v>43160</v>
      </c>
      <c r="M138" s="10">
        <f t="shared" si="6"/>
        <v>8.8235294117647065E-2</v>
      </c>
      <c r="N138" s="59">
        <f t="shared" si="8"/>
        <v>0</v>
      </c>
      <c r="O138" s="7">
        <f t="shared" si="7"/>
        <v>1</v>
      </c>
      <c r="P138" s="7"/>
      <c r="Q138" s="7"/>
    </row>
    <row r="139" spans="2:17" ht="15" thickBot="1">
      <c r="B139" s="5" t="s">
        <v>180</v>
      </c>
      <c r="C139" s="4">
        <v>34</v>
      </c>
      <c r="D139" s="2">
        <v>4</v>
      </c>
      <c r="E139" s="4">
        <v>1</v>
      </c>
      <c r="F139" s="4"/>
      <c r="G139" s="4">
        <v>10</v>
      </c>
      <c r="H139" s="4">
        <v>23</v>
      </c>
      <c r="I139" s="4"/>
      <c r="J139" s="4">
        <v>4</v>
      </c>
      <c r="K139" s="4">
        <v>0.1</v>
      </c>
      <c r="L139" s="60">
        <v>38412</v>
      </c>
      <c r="M139" s="10">
        <f t="shared" si="6"/>
        <v>2.9411764705882353E-2</v>
      </c>
      <c r="N139" s="59">
        <f t="shared" si="8"/>
        <v>0</v>
      </c>
      <c r="O139" s="7">
        <f t="shared" si="7"/>
        <v>9.0909090909090912E-2</v>
      </c>
      <c r="P139" s="7"/>
      <c r="Q139" s="7"/>
    </row>
    <row r="140" spans="2:17" ht="15" thickBot="1">
      <c r="B140" s="5" t="s">
        <v>86</v>
      </c>
      <c r="C140" s="4">
        <v>34</v>
      </c>
      <c r="D140" s="2">
        <v>1</v>
      </c>
      <c r="E140" s="4"/>
      <c r="F140" s="4"/>
      <c r="G140" s="4"/>
      <c r="H140" s="4">
        <v>34</v>
      </c>
      <c r="I140" s="4"/>
      <c r="J140" s="4">
        <v>118</v>
      </c>
      <c r="K140" s="4"/>
      <c r="L140" s="60">
        <v>42430</v>
      </c>
      <c r="M140" s="10">
        <f t="shared" si="6"/>
        <v>0</v>
      </c>
      <c r="N140" s="59">
        <f t="shared" si="8"/>
        <v>0</v>
      </c>
      <c r="O140" s="7" t="e">
        <f t="shared" si="7"/>
        <v>#DIV/0!</v>
      </c>
      <c r="P140" s="7"/>
      <c r="Q140" s="7"/>
    </row>
    <row r="141" spans="2:17" ht="15" thickBot="1">
      <c r="B141" s="5" t="s">
        <v>176</v>
      </c>
      <c r="C141" s="4">
        <v>32</v>
      </c>
      <c r="D141" s="2">
        <v>2</v>
      </c>
      <c r="E141" s="4">
        <v>1</v>
      </c>
      <c r="F141" s="4">
        <v>1</v>
      </c>
      <c r="G141" s="4"/>
      <c r="H141" s="4">
        <v>31</v>
      </c>
      <c r="I141" s="4">
        <v>5</v>
      </c>
      <c r="J141" s="4">
        <v>5</v>
      </c>
      <c r="K141" s="4">
        <v>0.2</v>
      </c>
      <c r="L141" s="60">
        <v>43160</v>
      </c>
      <c r="M141" s="10">
        <f t="shared" si="6"/>
        <v>0.1875</v>
      </c>
      <c r="N141" s="59">
        <f t="shared" si="8"/>
        <v>0.16129032258064516</v>
      </c>
      <c r="O141" s="7">
        <f t="shared" si="7"/>
        <v>1</v>
      </c>
      <c r="P141" s="7"/>
      <c r="Q141" s="7"/>
    </row>
    <row r="142" spans="2:17" ht="15" thickBot="1">
      <c r="B142" s="5" t="s">
        <v>66</v>
      </c>
      <c r="C142" s="4">
        <v>32</v>
      </c>
      <c r="D142" s="2">
        <v>5</v>
      </c>
      <c r="E142" s="4"/>
      <c r="F142" s="4"/>
      <c r="G142" s="4">
        <v>10</v>
      </c>
      <c r="H142" s="4">
        <v>22</v>
      </c>
      <c r="I142" s="4"/>
      <c r="J142" s="4">
        <v>514</v>
      </c>
      <c r="K142" s="4"/>
      <c r="L142" s="60">
        <v>42795</v>
      </c>
      <c r="M142" s="10">
        <f t="shared" si="6"/>
        <v>0</v>
      </c>
      <c r="N142" s="59">
        <f t="shared" si="8"/>
        <v>0</v>
      </c>
      <c r="O142" s="7">
        <f t="shared" si="7"/>
        <v>0</v>
      </c>
      <c r="P142" s="7"/>
      <c r="Q142" s="7"/>
    </row>
    <row r="143" spans="2:17" ht="15" thickBot="1">
      <c r="B143" s="5" t="s">
        <v>177</v>
      </c>
      <c r="C143" s="4">
        <v>30</v>
      </c>
      <c r="D143" s="2">
        <v>12</v>
      </c>
      <c r="E143" s="4"/>
      <c r="F143" s="4"/>
      <c r="G143" s="4"/>
      <c r="H143" s="4">
        <v>30</v>
      </c>
      <c r="I143" s="4"/>
      <c r="J143" s="4">
        <v>30</v>
      </c>
      <c r="K143" s="4"/>
      <c r="L143" s="60">
        <v>42795</v>
      </c>
      <c r="M143" s="10">
        <f t="shared" si="6"/>
        <v>0</v>
      </c>
      <c r="N143" s="59">
        <f t="shared" si="8"/>
        <v>0</v>
      </c>
      <c r="O143" s="7" t="e">
        <f t="shared" si="7"/>
        <v>#DIV/0!</v>
      </c>
      <c r="P143" s="7"/>
      <c r="Q143" s="7"/>
    </row>
    <row r="144" spans="2:17" ht="15" thickBot="1">
      <c r="B144" s="5" t="s">
        <v>179</v>
      </c>
      <c r="C144" s="4">
        <v>28</v>
      </c>
      <c r="D144" s="4">
        <v>3</v>
      </c>
      <c r="E144" s="4">
        <v>2</v>
      </c>
      <c r="F144" s="4"/>
      <c r="G144" s="4"/>
      <c r="H144" s="4">
        <v>26</v>
      </c>
      <c r="I144" s="4"/>
      <c r="J144" s="4">
        <v>1</v>
      </c>
      <c r="K144" s="4">
        <v>0.1</v>
      </c>
      <c r="L144" s="60">
        <v>45352</v>
      </c>
      <c r="M144" s="10">
        <f t="shared" si="6"/>
        <v>7.1428571428571425E-2</v>
      </c>
      <c r="N144" s="59">
        <f t="shared" si="8"/>
        <v>0</v>
      </c>
      <c r="O144" s="7">
        <f t="shared" si="7"/>
        <v>1</v>
      </c>
      <c r="P144" s="7"/>
      <c r="Q144" s="7"/>
    </row>
    <row r="145" spans="2:17" ht="15" thickBot="1">
      <c r="B145" s="5" t="s">
        <v>133</v>
      </c>
      <c r="C145" s="4">
        <v>26</v>
      </c>
      <c r="D145" s="2">
        <v>3</v>
      </c>
      <c r="E145" s="4"/>
      <c r="F145" s="4"/>
      <c r="G145" s="4">
        <v>2</v>
      </c>
      <c r="H145" s="4">
        <v>24</v>
      </c>
      <c r="I145" s="4">
        <v>2</v>
      </c>
      <c r="J145" s="4">
        <v>0.2</v>
      </c>
      <c r="K145" s="4"/>
      <c r="L145" s="60">
        <v>40969</v>
      </c>
      <c r="M145" s="10">
        <f t="shared" si="6"/>
        <v>7.6923076923076927E-2</v>
      </c>
      <c r="N145" s="59">
        <f t="shared" si="8"/>
        <v>8.3333333333333329E-2</v>
      </c>
      <c r="O145" s="7">
        <f t="shared" si="7"/>
        <v>0</v>
      </c>
      <c r="P145" s="7"/>
      <c r="Q145" s="7"/>
    </row>
    <row r="146" spans="2:17" ht="15" thickBot="1">
      <c r="B146" s="5" t="s">
        <v>171</v>
      </c>
      <c r="C146" s="4">
        <v>22</v>
      </c>
      <c r="D146" s="4"/>
      <c r="E146" s="4"/>
      <c r="F146" s="4"/>
      <c r="G146" s="4"/>
      <c r="H146" s="4">
        <v>22</v>
      </c>
      <c r="I146" s="4"/>
      <c r="J146" s="4">
        <v>2</v>
      </c>
      <c r="K146" s="4"/>
      <c r="L146" s="60">
        <v>40969</v>
      </c>
      <c r="M146" s="10">
        <f t="shared" si="6"/>
        <v>0</v>
      </c>
      <c r="N146" s="59">
        <f t="shared" si="8"/>
        <v>0</v>
      </c>
      <c r="O146" s="7" t="e">
        <f t="shared" si="7"/>
        <v>#DIV/0!</v>
      </c>
      <c r="P146" s="7"/>
      <c r="Q146" s="7"/>
    </row>
    <row r="147" spans="2:17" ht="15" thickBot="1">
      <c r="B147" s="5" t="s">
        <v>185</v>
      </c>
      <c r="C147" s="4">
        <v>19</v>
      </c>
      <c r="D147" s="4"/>
      <c r="E147" s="4">
        <v>1</v>
      </c>
      <c r="F147" s="3">
        <v>1</v>
      </c>
      <c r="G147" s="4">
        <v>1</v>
      </c>
      <c r="H147" s="4">
        <v>17</v>
      </c>
      <c r="I147" s="4"/>
      <c r="J147" s="4">
        <v>0.3</v>
      </c>
      <c r="K147" s="4">
        <v>0.02</v>
      </c>
      <c r="L147" s="60">
        <v>42064</v>
      </c>
      <c r="M147" s="10">
        <f t="shared" si="6"/>
        <v>5.2631578947368418E-2</v>
      </c>
      <c r="N147" s="59">
        <f t="shared" si="8"/>
        <v>0</v>
      </c>
      <c r="O147" s="7">
        <f t="shared" si="7"/>
        <v>0.5</v>
      </c>
      <c r="P147" s="7"/>
      <c r="Q147" s="7"/>
    </row>
    <row r="148" spans="2:17" ht="15" thickBot="1">
      <c r="B148" s="5" t="s">
        <v>178</v>
      </c>
      <c r="C148" s="4">
        <v>19</v>
      </c>
      <c r="D148" s="4"/>
      <c r="E148" s="4"/>
      <c r="F148" s="4"/>
      <c r="G148" s="4"/>
      <c r="H148" s="4">
        <v>19</v>
      </c>
      <c r="I148" s="4"/>
      <c r="J148" s="4">
        <v>3</v>
      </c>
      <c r="K148" s="4"/>
      <c r="L148" s="60">
        <v>41699</v>
      </c>
      <c r="M148" s="10">
        <f t="shared" si="6"/>
        <v>0</v>
      </c>
      <c r="N148" s="59">
        <f t="shared" si="8"/>
        <v>0</v>
      </c>
      <c r="O148" s="7" t="e">
        <f t="shared" si="7"/>
        <v>#DIV/0!</v>
      </c>
      <c r="P148" s="7"/>
      <c r="Q148" s="7"/>
    </row>
    <row r="149" spans="2:17" ht="15" thickBot="1">
      <c r="B149" s="5" t="s">
        <v>190</v>
      </c>
      <c r="C149" s="4">
        <v>18</v>
      </c>
      <c r="D149" s="2">
        <v>1</v>
      </c>
      <c r="E149" s="4"/>
      <c r="F149" s="4"/>
      <c r="G149" s="4">
        <v>13</v>
      </c>
      <c r="H149" s="4">
        <v>5</v>
      </c>
      <c r="I149" s="4"/>
      <c r="J149" s="4">
        <v>33</v>
      </c>
      <c r="K149" s="4"/>
      <c r="L149" s="60">
        <v>38777</v>
      </c>
      <c r="M149" s="10">
        <f t="shared" si="6"/>
        <v>0</v>
      </c>
      <c r="N149" s="59">
        <f t="shared" si="8"/>
        <v>0</v>
      </c>
      <c r="O149" s="7">
        <f t="shared" si="7"/>
        <v>0</v>
      </c>
      <c r="P149" s="7"/>
      <c r="Q149" s="7"/>
    </row>
    <row r="150" spans="2:17" ht="15" thickBot="1">
      <c r="B150" s="5" t="s">
        <v>187</v>
      </c>
      <c r="C150" s="4">
        <v>16</v>
      </c>
      <c r="D150" s="2">
        <v>9</v>
      </c>
      <c r="E150" s="4">
        <v>1</v>
      </c>
      <c r="F150" s="4"/>
      <c r="G150" s="4"/>
      <c r="H150" s="4">
        <v>15</v>
      </c>
      <c r="I150" s="4"/>
      <c r="J150" s="4">
        <v>7</v>
      </c>
      <c r="K150" s="4">
        <v>0.4</v>
      </c>
      <c r="L150" s="60">
        <v>40969</v>
      </c>
      <c r="M150" s="10">
        <f t="shared" si="6"/>
        <v>6.25E-2</v>
      </c>
      <c r="N150" s="59">
        <f t="shared" si="8"/>
        <v>0</v>
      </c>
      <c r="O150" s="7">
        <f t="shared" si="7"/>
        <v>1</v>
      </c>
      <c r="P150" s="7"/>
      <c r="Q150" s="7"/>
    </row>
    <row r="151" spans="2:17" ht="15" thickBot="1">
      <c r="B151" s="5" t="s">
        <v>23</v>
      </c>
      <c r="C151" s="4">
        <v>16</v>
      </c>
      <c r="D151" s="2">
        <v>1</v>
      </c>
      <c r="E151" s="4"/>
      <c r="F151" s="4"/>
      <c r="G151" s="4"/>
      <c r="H151" s="4">
        <v>16</v>
      </c>
      <c r="I151" s="4"/>
      <c r="J151" s="4">
        <v>56</v>
      </c>
      <c r="K151" s="4"/>
      <c r="L151" s="60">
        <v>42795</v>
      </c>
      <c r="M151" s="10">
        <f t="shared" si="6"/>
        <v>0</v>
      </c>
      <c r="N151" s="59">
        <f t="shared" si="8"/>
        <v>0</v>
      </c>
      <c r="O151" s="7" t="e">
        <f t="shared" si="7"/>
        <v>#DIV/0!</v>
      </c>
      <c r="P151" s="7"/>
      <c r="Q151" s="7"/>
    </row>
    <row r="152" spans="2:17" ht="15" thickBot="1">
      <c r="B152" s="5" t="s">
        <v>188</v>
      </c>
      <c r="C152" s="4">
        <v>15</v>
      </c>
      <c r="D152" s="2">
        <v>1</v>
      </c>
      <c r="E152" s="4">
        <v>1</v>
      </c>
      <c r="F152" s="3">
        <v>1</v>
      </c>
      <c r="G152" s="4"/>
      <c r="H152" s="4">
        <v>14</v>
      </c>
      <c r="I152" s="4"/>
      <c r="J152" s="4">
        <v>0.3</v>
      </c>
      <c r="K152" s="4">
        <v>0.02</v>
      </c>
      <c r="L152" s="60">
        <v>44621</v>
      </c>
      <c r="M152" s="10">
        <f t="shared" si="6"/>
        <v>6.6666666666666666E-2</v>
      </c>
      <c r="N152" s="59">
        <f t="shared" si="8"/>
        <v>0</v>
      </c>
      <c r="O152" s="7">
        <f t="shared" si="7"/>
        <v>1</v>
      </c>
      <c r="P152" s="7"/>
      <c r="Q152" s="7"/>
    </row>
    <row r="153" spans="2:17" ht="15" thickBot="1">
      <c r="B153" s="5" t="s">
        <v>182</v>
      </c>
      <c r="C153" s="4">
        <v>15</v>
      </c>
      <c r="D153" s="4"/>
      <c r="E153" s="4">
        <v>1</v>
      </c>
      <c r="F153" s="4"/>
      <c r="G153" s="4">
        <v>2</v>
      </c>
      <c r="H153" s="4">
        <v>12</v>
      </c>
      <c r="I153" s="4"/>
      <c r="J153" s="4">
        <v>388</v>
      </c>
      <c r="K153" s="4">
        <v>26</v>
      </c>
      <c r="L153" s="60">
        <v>47150</v>
      </c>
      <c r="M153" s="10">
        <f t="shared" si="6"/>
        <v>6.6666666666666666E-2</v>
      </c>
      <c r="N153" s="59">
        <f t="shared" si="8"/>
        <v>0</v>
      </c>
      <c r="O153" s="7">
        <f t="shared" si="7"/>
        <v>0.33333333333333331</v>
      </c>
      <c r="P153" s="7"/>
      <c r="Q153" s="7"/>
    </row>
    <row r="154" spans="2:17" ht="15" thickBot="1">
      <c r="B154" s="5" t="s">
        <v>192</v>
      </c>
      <c r="C154" s="4">
        <v>15</v>
      </c>
      <c r="D154" s="4">
        <v>3</v>
      </c>
      <c r="E154" s="4"/>
      <c r="F154" s="4"/>
      <c r="G154" s="4">
        <v>1</v>
      </c>
      <c r="H154" s="4">
        <v>14</v>
      </c>
      <c r="I154" s="4"/>
      <c r="J154" s="4">
        <v>11</v>
      </c>
      <c r="K154" s="4"/>
      <c r="L154" s="60">
        <v>41334</v>
      </c>
      <c r="M154" s="10">
        <f t="shared" si="6"/>
        <v>0</v>
      </c>
      <c r="N154" s="59">
        <f t="shared" si="8"/>
        <v>0</v>
      </c>
      <c r="O154" s="7">
        <f t="shared" si="7"/>
        <v>0</v>
      </c>
      <c r="P154" s="7"/>
      <c r="Q154" s="7"/>
    </row>
    <row r="155" spans="2:17" ht="15" thickBot="1">
      <c r="B155" s="5" t="s">
        <v>184</v>
      </c>
      <c r="C155" s="4">
        <v>15</v>
      </c>
      <c r="D155" s="4"/>
      <c r="E155" s="4"/>
      <c r="F155" s="4"/>
      <c r="G155" s="4"/>
      <c r="H155" s="4">
        <v>15</v>
      </c>
      <c r="I155" s="4"/>
      <c r="J155" s="4">
        <v>4</v>
      </c>
      <c r="K155" s="4"/>
      <c r="L155" s="60">
        <v>43891</v>
      </c>
      <c r="M155" s="10">
        <f t="shared" si="6"/>
        <v>0</v>
      </c>
      <c r="N155" s="59">
        <f t="shared" si="8"/>
        <v>0</v>
      </c>
      <c r="O155" s="7" t="e">
        <f t="shared" si="7"/>
        <v>#DIV/0!</v>
      </c>
      <c r="P155" s="7"/>
      <c r="Q155" s="7"/>
    </row>
    <row r="156" spans="2:17" ht="15" thickBot="1">
      <c r="B156" s="5" t="s">
        <v>142</v>
      </c>
      <c r="C156" s="4">
        <v>15</v>
      </c>
      <c r="D156" s="2"/>
      <c r="E156" s="4"/>
      <c r="F156" s="4"/>
      <c r="G156" s="4">
        <v>1</v>
      </c>
      <c r="H156" s="4">
        <v>14</v>
      </c>
      <c r="I156" s="4"/>
      <c r="J156" s="4">
        <v>1</v>
      </c>
      <c r="K156" s="4"/>
      <c r="L156" s="60">
        <v>43525</v>
      </c>
      <c r="M156" s="10">
        <f t="shared" si="6"/>
        <v>0</v>
      </c>
      <c r="N156" s="59">
        <f t="shared" si="8"/>
        <v>0</v>
      </c>
      <c r="O156" s="7">
        <f t="shared" si="7"/>
        <v>0</v>
      </c>
      <c r="P156" s="7"/>
      <c r="Q156" s="7"/>
    </row>
    <row r="157" spans="2:17" ht="15" thickBot="1">
      <c r="B157" s="5" t="s">
        <v>63</v>
      </c>
      <c r="C157" s="4">
        <v>14</v>
      </c>
      <c r="D157" s="4">
        <v>2</v>
      </c>
      <c r="E157" s="4">
        <v>1</v>
      </c>
      <c r="F157" s="4"/>
      <c r="G157" s="4"/>
      <c r="H157" s="4">
        <v>13</v>
      </c>
      <c r="I157" s="4"/>
      <c r="J157" s="4">
        <v>213</v>
      </c>
      <c r="K157" s="4">
        <v>15</v>
      </c>
      <c r="L157" s="60">
        <v>40969</v>
      </c>
      <c r="M157" s="10">
        <f t="shared" si="6"/>
        <v>7.1428571428571425E-2</v>
      </c>
      <c r="N157" s="59">
        <f t="shared" si="8"/>
        <v>0</v>
      </c>
      <c r="O157" s="7">
        <f t="shared" si="7"/>
        <v>1</v>
      </c>
      <c r="P157" s="7"/>
      <c r="Q157" s="7"/>
    </row>
    <row r="158" spans="2:17" ht="15" thickBot="1">
      <c r="B158" s="5" t="s">
        <v>183</v>
      </c>
      <c r="C158" s="4">
        <v>14</v>
      </c>
      <c r="D158" s="2"/>
      <c r="E158" s="4"/>
      <c r="F158" s="3"/>
      <c r="G158" s="4">
        <v>1</v>
      </c>
      <c r="H158" s="4">
        <v>13</v>
      </c>
      <c r="I158" s="4"/>
      <c r="J158" s="4">
        <v>36</v>
      </c>
      <c r="K158" s="4"/>
      <c r="L158" s="60">
        <v>41699</v>
      </c>
      <c r="M158" s="10">
        <f t="shared" si="6"/>
        <v>0</v>
      </c>
      <c r="N158" s="59">
        <f t="shared" si="8"/>
        <v>0</v>
      </c>
      <c r="O158" s="7">
        <f t="shared" si="7"/>
        <v>0</v>
      </c>
      <c r="P158" s="7"/>
      <c r="Q158" s="7"/>
    </row>
    <row r="159" spans="2:17" ht="15" thickBot="1">
      <c r="B159" s="5" t="s">
        <v>195</v>
      </c>
      <c r="C159" s="4">
        <v>13</v>
      </c>
      <c r="D159" s="4">
        <v>4</v>
      </c>
      <c r="E159" s="4"/>
      <c r="F159" s="4"/>
      <c r="G159" s="4">
        <v>1</v>
      </c>
      <c r="H159" s="4">
        <v>12</v>
      </c>
      <c r="I159" s="4"/>
      <c r="J159" s="4">
        <v>71</v>
      </c>
      <c r="K159" s="4"/>
      <c r="L159" s="60">
        <v>40969</v>
      </c>
      <c r="M159" s="10">
        <f t="shared" si="6"/>
        <v>0</v>
      </c>
      <c r="N159" s="59">
        <f t="shared" si="8"/>
        <v>0</v>
      </c>
      <c r="O159" s="7">
        <f t="shared" si="7"/>
        <v>0</v>
      </c>
      <c r="P159" s="7"/>
      <c r="Q159" s="7"/>
    </row>
    <row r="160" spans="2:17" ht="15" thickBot="1">
      <c r="B160" s="5" t="s">
        <v>138</v>
      </c>
      <c r="C160" s="4">
        <v>12</v>
      </c>
      <c r="D160" s="4">
        <v>4</v>
      </c>
      <c r="E160" s="4">
        <v>2</v>
      </c>
      <c r="F160" s="4">
        <v>1</v>
      </c>
      <c r="G160" s="4"/>
      <c r="H160" s="4">
        <v>10</v>
      </c>
      <c r="I160" s="4"/>
      <c r="J160" s="4">
        <v>15</v>
      </c>
      <c r="K160" s="4">
        <v>3</v>
      </c>
      <c r="L160" s="60">
        <v>40603</v>
      </c>
      <c r="M160" s="10">
        <f t="shared" si="6"/>
        <v>0.16666666666666666</v>
      </c>
      <c r="N160" s="59">
        <f t="shared" si="8"/>
        <v>0</v>
      </c>
      <c r="O160" s="7">
        <f t="shared" si="7"/>
        <v>1</v>
      </c>
      <c r="P160" s="7"/>
      <c r="Q160" s="7"/>
    </row>
    <row r="161" spans="2:17" ht="15" thickBot="1">
      <c r="B161" s="5" t="s">
        <v>60</v>
      </c>
      <c r="C161" s="4">
        <v>12</v>
      </c>
      <c r="D161" s="4"/>
      <c r="E161" s="4"/>
      <c r="F161" s="4"/>
      <c r="G161" s="4"/>
      <c r="H161" s="4">
        <v>12</v>
      </c>
      <c r="I161" s="4"/>
      <c r="J161" s="4">
        <v>167</v>
      </c>
      <c r="K161" s="4"/>
      <c r="L161" s="60">
        <v>44256</v>
      </c>
      <c r="M161" s="10">
        <f t="shared" si="6"/>
        <v>0</v>
      </c>
      <c r="N161" s="59">
        <f t="shared" si="8"/>
        <v>0</v>
      </c>
      <c r="O161" s="7" t="e">
        <f t="shared" si="7"/>
        <v>#DIV/0!</v>
      </c>
      <c r="P161" s="7"/>
      <c r="Q161" s="7"/>
    </row>
    <row r="162" spans="2:17" ht="15" thickBot="1">
      <c r="B162" s="5" t="s">
        <v>194</v>
      </c>
      <c r="C162" s="4">
        <v>12</v>
      </c>
      <c r="D162" s="4"/>
      <c r="E162" s="4"/>
      <c r="F162" s="4"/>
      <c r="G162" s="4">
        <v>2</v>
      </c>
      <c r="H162" s="4">
        <v>10</v>
      </c>
      <c r="I162" s="4"/>
      <c r="J162" s="4">
        <v>4</v>
      </c>
      <c r="K162" s="4"/>
      <c r="L162" s="60">
        <v>39873</v>
      </c>
      <c r="M162" s="10">
        <f t="shared" si="6"/>
        <v>0</v>
      </c>
      <c r="N162" s="59">
        <f t="shared" si="8"/>
        <v>0</v>
      </c>
      <c r="O162" s="7">
        <f t="shared" si="7"/>
        <v>0</v>
      </c>
      <c r="P162" s="7"/>
      <c r="Q162" s="7"/>
    </row>
    <row r="163" spans="2:17" ht="15" thickBot="1">
      <c r="B163" s="5" t="s">
        <v>199</v>
      </c>
      <c r="C163" s="4">
        <v>11</v>
      </c>
      <c r="D163" s="4"/>
      <c r="E163" s="4">
        <v>1</v>
      </c>
      <c r="F163" s="4"/>
      <c r="G163" s="4">
        <v>2</v>
      </c>
      <c r="H163" s="4">
        <v>8</v>
      </c>
      <c r="I163" s="4"/>
      <c r="J163" s="4">
        <v>67</v>
      </c>
      <c r="K163" s="4">
        <v>6</v>
      </c>
      <c r="L163" s="60">
        <v>40969</v>
      </c>
      <c r="M163" s="10">
        <f t="shared" si="6"/>
        <v>9.0909090909090912E-2</v>
      </c>
      <c r="N163" s="59">
        <f t="shared" si="8"/>
        <v>0</v>
      </c>
      <c r="O163" s="7">
        <f t="shared" si="7"/>
        <v>0.33333333333333331</v>
      </c>
      <c r="P163" s="7"/>
      <c r="Q163" s="7"/>
    </row>
    <row r="164" spans="2:17" ht="15" thickBot="1">
      <c r="B164" s="5" t="s">
        <v>117</v>
      </c>
      <c r="C164" s="4">
        <v>11</v>
      </c>
      <c r="D164" s="4"/>
      <c r="E164" s="4"/>
      <c r="F164" s="4"/>
      <c r="G164" s="4">
        <v>2</v>
      </c>
      <c r="H164" s="4">
        <v>9</v>
      </c>
      <c r="I164" s="4"/>
      <c r="J164" s="4">
        <v>4</v>
      </c>
      <c r="K164" s="4"/>
      <c r="L164" s="60">
        <v>41334</v>
      </c>
      <c r="M164" s="10">
        <f t="shared" si="6"/>
        <v>0</v>
      </c>
      <c r="N164" s="59">
        <f t="shared" si="8"/>
        <v>0</v>
      </c>
      <c r="O164" s="7">
        <f t="shared" si="7"/>
        <v>0</v>
      </c>
      <c r="P164" s="7"/>
      <c r="Q164" s="7"/>
    </row>
    <row r="165" spans="2:17" ht="15" thickBot="1">
      <c r="B165" s="5" t="s">
        <v>189</v>
      </c>
      <c r="C165" s="4">
        <v>10</v>
      </c>
      <c r="D165" s="4"/>
      <c r="E165" s="4">
        <v>2</v>
      </c>
      <c r="F165" s="4"/>
      <c r="G165" s="4"/>
      <c r="H165" s="4">
        <v>8</v>
      </c>
      <c r="I165" s="4"/>
      <c r="J165" s="4">
        <v>0.6</v>
      </c>
      <c r="K165" s="4">
        <v>0.1</v>
      </c>
      <c r="L165" s="60">
        <v>44256</v>
      </c>
      <c r="M165" s="10">
        <f t="shared" si="6"/>
        <v>0.2</v>
      </c>
      <c r="N165" s="59">
        <f t="shared" si="8"/>
        <v>0</v>
      </c>
      <c r="O165" s="7">
        <f t="shared" si="7"/>
        <v>1</v>
      </c>
      <c r="P165" s="7"/>
      <c r="Q165" s="7"/>
    </row>
    <row r="166" spans="2:17" ht="15" thickBot="1">
      <c r="B166" s="5" t="s">
        <v>27</v>
      </c>
      <c r="C166" s="4">
        <v>10</v>
      </c>
      <c r="D166" s="2"/>
      <c r="E166" s="4"/>
      <c r="F166" s="4"/>
      <c r="G166" s="4">
        <v>2</v>
      </c>
      <c r="H166" s="4">
        <v>8</v>
      </c>
      <c r="I166" s="4"/>
      <c r="J166" s="4">
        <v>176</v>
      </c>
      <c r="K166" s="4"/>
      <c r="L166" s="60">
        <v>42064</v>
      </c>
      <c r="M166" s="10">
        <f t="shared" si="6"/>
        <v>0</v>
      </c>
      <c r="N166" s="59">
        <f t="shared" si="8"/>
        <v>0</v>
      </c>
      <c r="O166" s="7">
        <f t="shared" si="7"/>
        <v>0</v>
      </c>
      <c r="P166" s="7"/>
      <c r="Q166" s="7"/>
    </row>
    <row r="167" spans="2:17" ht="15" thickBot="1">
      <c r="B167" s="5" t="s">
        <v>132</v>
      </c>
      <c r="C167" s="4">
        <v>10</v>
      </c>
      <c r="D167" s="2">
        <v>2</v>
      </c>
      <c r="E167" s="4"/>
      <c r="F167" s="4"/>
      <c r="G167" s="4">
        <v>1</v>
      </c>
      <c r="H167" s="4">
        <v>9</v>
      </c>
      <c r="I167" s="4"/>
      <c r="J167" s="4">
        <v>1</v>
      </c>
      <c r="K167" s="4"/>
      <c r="L167" s="60">
        <v>44986</v>
      </c>
      <c r="M167" s="10">
        <f t="shared" si="6"/>
        <v>0</v>
      </c>
      <c r="N167" s="59">
        <f t="shared" si="8"/>
        <v>0</v>
      </c>
      <c r="O167" s="7">
        <f t="shared" si="7"/>
        <v>0</v>
      </c>
      <c r="P167" s="7"/>
      <c r="Q167" s="7"/>
    </row>
    <row r="168" spans="2:17" ht="15" thickBot="1">
      <c r="B168" s="5" t="s">
        <v>201</v>
      </c>
      <c r="C168" s="4">
        <v>10</v>
      </c>
      <c r="D168" s="4">
        <v>2</v>
      </c>
      <c r="E168" s="4"/>
      <c r="F168" s="4"/>
      <c r="G168" s="4"/>
      <c r="H168" s="4">
        <v>10</v>
      </c>
      <c r="I168" s="4"/>
      <c r="J168" s="4">
        <v>102</v>
      </c>
      <c r="K168" s="4"/>
      <c r="L168" s="60">
        <v>41334</v>
      </c>
      <c r="M168" s="10">
        <f t="shared" si="6"/>
        <v>0</v>
      </c>
      <c r="N168" s="59">
        <f t="shared" si="8"/>
        <v>0</v>
      </c>
      <c r="O168" s="7" t="e">
        <f t="shared" si="7"/>
        <v>#DIV/0!</v>
      </c>
      <c r="P168" s="7"/>
      <c r="Q168" s="7"/>
    </row>
    <row r="169" spans="2:17" ht="15" thickBot="1">
      <c r="B169" s="5" t="s">
        <v>186</v>
      </c>
      <c r="C169" s="4">
        <v>9</v>
      </c>
      <c r="D169" s="2">
        <v>3</v>
      </c>
      <c r="E169" s="4"/>
      <c r="F169" s="4"/>
      <c r="G169" s="4">
        <v>1</v>
      </c>
      <c r="H169" s="4">
        <v>8</v>
      </c>
      <c r="I169" s="4"/>
      <c r="J169" s="4">
        <v>0.7</v>
      </c>
      <c r="K169" s="4"/>
      <c r="L169" s="60">
        <v>42064</v>
      </c>
      <c r="M169" s="10">
        <f t="shared" si="6"/>
        <v>0</v>
      </c>
      <c r="N169" s="59">
        <f t="shared" si="8"/>
        <v>0</v>
      </c>
      <c r="O169" s="7">
        <f t="shared" si="7"/>
        <v>0</v>
      </c>
      <c r="P169" s="7"/>
      <c r="Q169" s="7"/>
    </row>
    <row r="170" spans="2:17" ht="15" thickBot="1">
      <c r="B170" s="5" t="s">
        <v>122</v>
      </c>
      <c r="C170" s="4">
        <v>9</v>
      </c>
      <c r="D170" s="4"/>
      <c r="E170" s="4"/>
      <c r="F170" s="4"/>
      <c r="G170" s="4"/>
      <c r="H170" s="4">
        <v>9</v>
      </c>
      <c r="I170" s="4"/>
      <c r="J170" s="4">
        <v>80</v>
      </c>
      <c r="K170" s="4"/>
      <c r="L170" s="60">
        <v>44256</v>
      </c>
      <c r="M170" s="10">
        <f t="shared" si="6"/>
        <v>0</v>
      </c>
      <c r="N170" s="59">
        <f t="shared" si="8"/>
        <v>0</v>
      </c>
      <c r="O170" s="7" t="e">
        <f t="shared" si="7"/>
        <v>#DIV/0!</v>
      </c>
      <c r="P170" s="7"/>
      <c r="Q170" s="7"/>
    </row>
    <row r="171" spans="2:17" ht="15" thickBot="1">
      <c r="B171" s="5" t="s">
        <v>107</v>
      </c>
      <c r="C171" s="4">
        <v>9</v>
      </c>
      <c r="D171" s="2">
        <v>1</v>
      </c>
      <c r="E171" s="4"/>
      <c r="F171" s="4"/>
      <c r="G171" s="4"/>
      <c r="H171" s="4">
        <v>9</v>
      </c>
      <c r="I171" s="4"/>
      <c r="J171" s="4">
        <v>1</v>
      </c>
      <c r="K171" s="4"/>
      <c r="L171" s="60">
        <v>44986</v>
      </c>
      <c r="M171" s="10">
        <f t="shared" si="6"/>
        <v>0</v>
      </c>
      <c r="N171" s="59">
        <f t="shared" si="8"/>
        <v>0</v>
      </c>
      <c r="O171" s="7" t="e">
        <f t="shared" si="7"/>
        <v>#DIV/0!</v>
      </c>
      <c r="P171" s="7"/>
      <c r="Q171" s="7"/>
    </row>
    <row r="172" spans="2:17" ht="15" thickBot="1">
      <c r="B172" s="5" t="s">
        <v>200</v>
      </c>
      <c r="C172" s="4">
        <v>9</v>
      </c>
      <c r="D172" s="4">
        <v>1</v>
      </c>
      <c r="E172" s="4"/>
      <c r="F172" s="4"/>
      <c r="G172" s="4"/>
      <c r="H172" s="4">
        <v>9</v>
      </c>
      <c r="I172" s="4"/>
      <c r="J172" s="4">
        <v>15</v>
      </c>
      <c r="K172" s="4"/>
      <c r="L172" s="60">
        <v>40969</v>
      </c>
      <c r="M172" s="10">
        <f t="shared" si="6"/>
        <v>0</v>
      </c>
      <c r="N172" s="59">
        <f t="shared" si="8"/>
        <v>0</v>
      </c>
      <c r="O172" s="7" t="e">
        <f t="shared" si="7"/>
        <v>#DIV/0!</v>
      </c>
      <c r="P172" s="7"/>
      <c r="Q172" s="7"/>
    </row>
    <row r="173" spans="2:17" ht="15" thickBot="1">
      <c r="B173" s="5" t="s">
        <v>204</v>
      </c>
      <c r="C173" s="4">
        <v>9</v>
      </c>
      <c r="D173" s="2"/>
      <c r="E173" s="4"/>
      <c r="F173" s="4"/>
      <c r="G173" s="4"/>
      <c r="H173" s="4">
        <v>9</v>
      </c>
      <c r="I173" s="4"/>
      <c r="J173" s="4">
        <v>8</v>
      </c>
      <c r="K173" s="4"/>
      <c r="L173" s="60">
        <v>41334</v>
      </c>
      <c r="M173" s="10">
        <f t="shared" si="6"/>
        <v>0</v>
      </c>
      <c r="N173" s="59">
        <f t="shared" si="8"/>
        <v>0</v>
      </c>
      <c r="O173" s="7" t="e">
        <f t="shared" si="7"/>
        <v>#DIV/0!</v>
      </c>
      <c r="P173" s="7"/>
      <c r="Q173" s="7"/>
    </row>
    <row r="174" spans="2:17" ht="15" thickBot="1">
      <c r="B174" s="5" t="s">
        <v>130</v>
      </c>
      <c r="C174" s="4">
        <v>8</v>
      </c>
      <c r="D174" s="4">
        <v>1</v>
      </c>
      <c r="E174" s="4">
        <v>1</v>
      </c>
      <c r="F174" s="4"/>
      <c r="G174" s="4"/>
      <c r="H174" s="4">
        <v>7</v>
      </c>
      <c r="I174" s="4"/>
      <c r="J174" s="4">
        <v>0.5</v>
      </c>
      <c r="K174" s="4">
        <v>7.0000000000000007E-2</v>
      </c>
      <c r="L174" s="60">
        <v>43525</v>
      </c>
      <c r="M174" s="10">
        <f t="shared" si="6"/>
        <v>0.125</v>
      </c>
      <c r="N174" s="59">
        <f t="shared" si="8"/>
        <v>0</v>
      </c>
      <c r="O174" s="7">
        <f t="shared" si="7"/>
        <v>1</v>
      </c>
      <c r="P174" s="7"/>
      <c r="Q174" s="7"/>
    </row>
    <row r="175" spans="2:17" ht="15" thickBot="1">
      <c r="B175" s="5" t="s">
        <v>191</v>
      </c>
      <c r="C175" s="4">
        <v>8</v>
      </c>
      <c r="D175" s="4"/>
      <c r="E175" s="4"/>
      <c r="F175" s="4"/>
      <c r="G175" s="4"/>
      <c r="H175" s="4">
        <v>8</v>
      </c>
      <c r="I175" s="4"/>
      <c r="J175" s="4">
        <v>4</v>
      </c>
      <c r="K175" s="4"/>
      <c r="L175" s="60">
        <v>45352</v>
      </c>
      <c r="M175" s="10">
        <f t="shared" si="6"/>
        <v>0</v>
      </c>
      <c r="N175" s="59">
        <f t="shared" si="8"/>
        <v>0</v>
      </c>
      <c r="O175" s="7" t="e">
        <f t="shared" si="7"/>
        <v>#DIV/0!</v>
      </c>
      <c r="P175" s="7"/>
      <c r="Q175" s="7"/>
    </row>
    <row r="176" spans="2:17" ht="15" thickBot="1">
      <c r="B176" s="5" t="s">
        <v>139</v>
      </c>
      <c r="C176" s="4">
        <v>8</v>
      </c>
      <c r="D176" s="4"/>
      <c r="E176" s="4"/>
      <c r="F176" s="4"/>
      <c r="G176" s="4"/>
      <c r="H176" s="4">
        <v>8</v>
      </c>
      <c r="I176" s="4"/>
      <c r="J176" s="4">
        <v>0.3</v>
      </c>
      <c r="K176" s="4"/>
      <c r="L176" s="60">
        <v>44256</v>
      </c>
      <c r="M176" s="10">
        <f t="shared" si="6"/>
        <v>0</v>
      </c>
      <c r="N176" s="59">
        <f t="shared" si="8"/>
        <v>0</v>
      </c>
      <c r="O176" s="7" t="e">
        <f t="shared" si="7"/>
        <v>#DIV/0!</v>
      </c>
      <c r="P176" s="7"/>
      <c r="Q176" s="7"/>
    </row>
    <row r="177" spans="2:17" ht="21.6" thickBot="1">
      <c r="B177" s="5" t="s">
        <v>65</v>
      </c>
      <c r="C177" s="4">
        <v>8</v>
      </c>
      <c r="D177" s="2">
        <v>1</v>
      </c>
      <c r="E177" s="4"/>
      <c r="F177" s="4"/>
      <c r="G177" s="4"/>
      <c r="H177" s="4">
        <v>8</v>
      </c>
      <c r="I177" s="4"/>
      <c r="J177" s="4">
        <v>150</v>
      </c>
      <c r="K177" s="4"/>
      <c r="L177" s="60">
        <v>45352</v>
      </c>
      <c r="M177" s="10">
        <f t="shared" si="6"/>
        <v>0</v>
      </c>
      <c r="N177" s="59">
        <f t="shared" si="8"/>
        <v>0</v>
      </c>
      <c r="O177" s="7" t="e">
        <f t="shared" si="7"/>
        <v>#DIV/0!</v>
      </c>
      <c r="P177" s="7"/>
      <c r="Q177" s="7"/>
    </row>
    <row r="178" spans="2:17" ht="15" thickBot="1">
      <c r="B178" s="5" t="s">
        <v>193</v>
      </c>
      <c r="C178" s="4">
        <v>7</v>
      </c>
      <c r="D178" s="4"/>
      <c r="E178" s="4">
        <v>2</v>
      </c>
      <c r="F178" s="4"/>
      <c r="G178" s="4">
        <v>1</v>
      </c>
      <c r="H178" s="4">
        <v>4</v>
      </c>
      <c r="I178" s="4"/>
      <c r="J178" s="4">
        <v>0.2</v>
      </c>
      <c r="K178" s="4">
        <v>0.06</v>
      </c>
      <c r="L178" s="60">
        <v>43525</v>
      </c>
      <c r="M178" s="10">
        <f t="shared" si="6"/>
        <v>0.2857142857142857</v>
      </c>
      <c r="N178" s="59">
        <f t="shared" si="8"/>
        <v>0</v>
      </c>
      <c r="O178" s="7">
        <f t="shared" si="7"/>
        <v>0.66666666666666663</v>
      </c>
      <c r="P178" s="7"/>
      <c r="Q178" s="7"/>
    </row>
    <row r="179" spans="2:17" ht="15" thickBot="1">
      <c r="B179" s="5" t="s">
        <v>197</v>
      </c>
      <c r="C179" s="4">
        <v>7</v>
      </c>
      <c r="D179" s="2">
        <v>1</v>
      </c>
      <c r="E179" s="4">
        <v>2</v>
      </c>
      <c r="F179" s="4"/>
      <c r="G179" s="4">
        <v>1</v>
      </c>
      <c r="H179" s="4">
        <v>4</v>
      </c>
      <c r="I179" s="4"/>
      <c r="J179" s="4">
        <v>0.2</v>
      </c>
      <c r="K179" s="4">
        <v>0.05</v>
      </c>
      <c r="L179" s="60">
        <v>40969</v>
      </c>
      <c r="M179" s="10">
        <f t="shared" si="6"/>
        <v>0.2857142857142857</v>
      </c>
      <c r="N179" s="59">
        <f t="shared" si="8"/>
        <v>0</v>
      </c>
      <c r="O179" s="7">
        <f t="shared" si="7"/>
        <v>0.66666666666666663</v>
      </c>
      <c r="P179" s="7"/>
      <c r="Q179" s="7"/>
    </row>
    <row r="180" spans="2:17" ht="21.6" thickBot="1">
      <c r="B180" s="5" t="s">
        <v>125</v>
      </c>
      <c r="C180" s="4">
        <v>7</v>
      </c>
      <c r="D180" s="4"/>
      <c r="E180" s="4"/>
      <c r="F180" s="4"/>
      <c r="G180" s="4"/>
      <c r="H180" s="4">
        <v>7</v>
      </c>
      <c r="I180" s="4"/>
      <c r="J180" s="4">
        <v>71</v>
      </c>
      <c r="K180" s="4"/>
      <c r="L180" s="60">
        <v>40969</v>
      </c>
      <c r="M180" s="10">
        <f t="shared" si="6"/>
        <v>0</v>
      </c>
      <c r="N180" s="59">
        <f t="shared" si="8"/>
        <v>0</v>
      </c>
      <c r="O180" s="7" t="e">
        <f t="shared" si="7"/>
        <v>#DIV/0!</v>
      </c>
      <c r="P180" s="7"/>
      <c r="Q180" s="7"/>
    </row>
    <row r="181" spans="2:17" ht="15" thickBot="1">
      <c r="B181" s="5" t="s">
        <v>203</v>
      </c>
      <c r="C181" s="4">
        <v>7</v>
      </c>
      <c r="D181" s="2">
        <v>2</v>
      </c>
      <c r="E181" s="4"/>
      <c r="F181" s="4"/>
      <c r="G181" s="4"/>
      <c r="H181" s="4">
        <v>7</v>
      </c>
      <c r="I181" s="4"/>
      <c r="J181" s="4">
        <v>0.4</v>
      </c>
      <c r="K181" s="4"/>
      <c r="L181" s="60">
        <v>43160</v>
      </c>
      <c r="M181" s="10">
        <f t="shared" si="6"/>
        <v>0</v>
      </c>
      <c r="N181" s="59">
        <f t="shared" si="8"/>
        <v>0</v>
      </c>
      <c r="O181" s="7" t="e">
        <f t="shared" si="7"/>
        <v>#DIV/0!</v>
      </c>
      <c r="P181" s="7"/>
      <c r="Q181" s="7"/>
    </row>
    <row r="182" spans="2:17" ht="15" thickBot="1">
      <c r="B182" s="5" t="s">
        <v>206</v>
      </c>
      <c r="C182" s="4">
        <v>6</v>
      </c>
      <c r="D182" s="4"/>
      <c r="E182" s="4">
        <v>1</v>
      </c>
      <c r="F182" s="4"/>
      <c r="G182" s="4"/>
      <c r="H182" s="4">
        <v>5</v>
      </c>
      <c r="I182" s="4"/>
      <c r="J182" s="4">
        <v>11</v>
      </c>
      <c r="K182" s="4">
        <v>2</v>
      </c>
      <c r="L182" s="60">
        <v>43525</v>
      </c>
      <c r="M182" s="10">
        <f t="shared" si="6"/>
        <v>0.16666666666666666</v>
      </c>
      <c r="N182" s="59">
        <f t="shared" si="8"/>
        <v>0</v>
      </c>
      <c r="O182" s="7">
        <f t="shared" si="7"/>
        <v>1</v>
      </c>
      <c r="P182" s="7"/>
      <c r="Q182" s="7"/>
    </row>
    <row r="183" spans="2:17" ht="15" thickBot="1">
      <c r="B183" s="5" t="s">
        <v>145</v>
      </c>
      <c r="C183" s="4">
        <v>6</v>
      </c>
      <c r="D183" s="4"/>
      <c r="E183" s="4">
        <v>1</v>
      </c>
      <c r="F183" s="4"/>
      <c r="G183" s="4">
        <v>2</v>
      </c>
      <c r="H183" s="4">
        <v>3</v>
      </c>
      <c r="I183" s="4"/>
      <c r="J183" s="4">
        <v>1</v>
      </c>
      <c r="K183" s="4">
        <v>0.2</v>
      </c>
      <c r="L183" s="60">
        <v>40969</v>
      </c>
      <c r="M183" s="10">
        <f t="shared" si="6"/>
        <v>0.16666666666666666</v>
      </c>
      <c r="N183" s="59">
        <f t="shared" si="8"/>
        <v>0</v>
      </c>
      <c r="O183" s="7">
        <f t="shared" si="7"/>
        <v>0.33333333333333331</v>
      </c>
      <c r="P183" s="7"/>
      <c r="Q183" s="7"/>
    </row>
    <row r="184" spans="2:17" ht="15" thickBot="1">
      <c r="B184" s="5" t="s">
        <v>207</v>
      </c>
      <c r="C184" s="4">
        <v>6</v>
      </c>
      <c r="D184" s="4"/>
      <c r="E184" s="4"/>
      <c r="F184" s="4"/>
      <c r="G184" s="4"/>
      <c r="H184" s="4">
        <v>6</v>
      </c>
      <c r="I184" s="4"/>
      <c r="J184" s="1">
        <v>7491</v>
      </c>
      <c r="K184" s="4"/>
      <c r="L184" s="60">
        <v>38412</v>
      </c>
      <c r="M184" s="10">
        <f t="shared" si="6"/>
        <v>0</v>
      </c>
      <c r="N184" s="59">
        <f t="shared" si="8"/>
        <v>0</v>
      </c>
      <c r="O184" s="7" t="e">
        <f t="shared" si="7"/>
        <v>#DIV/0!</v>
      </c>
      <c r="P184" s="7"/>
      <c r="Q184" s="7"/>
    </row>
    <row r="185" spans="2:17" ht="15" thickBot="1">
      <c r="B185" s="5" t="s">
        <v>212</v>
      </c>
      <c r="C185" s="4">
        <v>6</v>
      </c>
      <c r="D185" s="4"/>
      <c r="E185" s="4"/>
      <c r="F185" s="4"/>
      <c r="G185" s="4">
        <v>1</v>
      </c>
      <c r="H185" s="4">
        <v>5</v>
      </c>
      <c r="I185" s="4"/>
      <c r="J185" s="4">
        <v>607</v>
      </c>
      <c r="K185" s="4"/>
      <c r="L185" s="60">
        <v>47150</v>
      </c>
      <c r="M185" s="10">
        <f t="shared" si="6"/>
        <v>0</v>
      </c>
      <c r="N185" s="59">
        <f t="shared" si="8"/>
        <v>0</v>
      </c>
      <c r="O185" s="7">
        <f t="shared" si="7"/>
        <v>0</v>
      </c>
      <c r="P185" s="7"/>
      <c r="Q185" s="7"/>
    </row>
    <row r="186" spans="2:17" ht="15" thickBot="1">
      <c r="B186" s="5" t="s">
        <v>100</v>
      </c>
      <c r="C186" s="4">
        <v>6</v>
      </c>
      <c r="D186" s="4"/>
      <c r="E186" s="4"/>
      <c r="F186" s="4"/>
      <c r="G186" s="4"/>
      <c r="H186" s="4">
        <v>6</v>
      </c>
      <c r="I186" s="4"/>
      <c r="J186" s="4">
        <v>140</v>
      </c>
      <c r="K186" s="4"/>
      <c r="L186" s="60">
        <v>42795</v>
      </c>
      <c r="M186" s="10">
        <f t="shared" si="6"/>
        <v>0</v>
      </c>
      <c r="N186" s="59">
        <f t="shared" si="8"/>
        <v>0</v>
      </c>
      <c r="O186" s="7" t="e">
        <f t="shared" si="7"/>
        <v>#DIV/0!</v>
      </c>
      <c r="P186" s="7"/>
      <c r="Q186" s="7"/>
    </row>
    <row r="187" spans="2:17" ht="15" thickBot="1">
      <c r="B187" s="5" t="s">
        <v>210</v>
      </c>
      <c r="C187" s="4">
        <v>5</v>
      </c>
      <c r="D187" s="4">
        <v>1</v>
      </c>
      <c r="E187" s="4">
        <v>1</v>
      </c>
      <c r="F187" s="4"/>
      <c r="G187" s="4"/>
      <c r="H187" s="4">
        <v>4</v>
      </c>
      <c r="I187" s="4"/>
      <c r="J187" s="4">
        <v>0.8</v>
      </c>
      <c r="K187" s="4">
        <v>0.2</v>
      </c>
      <c r="L187" s="60">
        <v>43160</v>
      </c>
      <c r="M187" s="10">
        <f t="shared" si="6"/>
        <v>0.2</v>
      </c>
      <c r="N187" s="59">
        <f t="shared" si="8"/>
        <v>0</v>
      </c>
      <c r="O187" s="7">
        <f t="shared" si="7"/>
        <v>1</v>
      </c>
      <c r="P187" s="7"/>
      <c r="Q187" s="7"/>
    </row>
    <row r="188" spans="2:17" ht="15" thickBot="1">
      <c r="B188" s="5" t="s">
        <v>94</v>
      </c>
      <c r="C188" s="4">
        <v>5</v>
      </c>
      <c r="D188" s="4"/>
      <c r="E188" s="4"/>
      <c r="F188" s="4"/>
      <c r="G188" s="4">
        <v>1</v>
      </c>
      <c r="H188" s="4">
        <v>4</v>
      </c>
      <c r="I188" s="4"/>
      <c r="J188" s="4">
        <v>0.2</v>
      </c>
      <c r="K188" s="4"/>
      <c r="L188" s="60">
        <v>44927</v>
      </c>
      <c r="M188" s="10">
        <f t="shared" si="6"/>
        <v>0</v>
      </c>
      <c r="N188" s="59">
        <f t="shared" si="8"/>
        <v>0</v>
      </c>
      <c r="O188" s="7">
        <f t="shared" si="7"/>
        <v>0</v>
      </c>
      <c r="P188" s="7"/>
      <c r="Q188" s="7"/>
    </row>
    <row r="189" spans="2:17" ht="15" thickBot="1">
      <c r="B189" s="5" t="s">
        <v>198</v>
      </c>
      <c r="C189" s="4">
        <v>5</v>
      </c>
      <c r="D189" s="4"/>
      <c r="E189" s="4"/>
      <c r="F189" s="4"/>
      <c r="G189" s="4"/>
      <c r="H189" s="4">
        <v>5</v>
      </c>
      <c r="I189" s="4"/>
      <c r="J189" s="1">
        <v>6</v>
      </c>
      <c r="K189" s="4"/>
      <c r="L189" s="60">
        <v>43160</v>
      </c>
      <c r="M189" s="10">
        <f t="shared" si="6"/>
        <v>0</v>
      </c>
      <c r="N189" s="59">
        <f t="shared" si="8"/>
        <v>0</v>
      </c>
      <c r="O189" s="7" t="e">
        <f t="shared" si="7"/>
        <v>#DIV/0!</v>
      </c>
      <c r="P189" s="7"/>
      <c r="Q189" s="7"/>
    </row>
    <row r="190" spans="2:17" ht="15" thickBot="1">
      <c r="B190" s="5" t="s">
        <v>211</v>
      </c>
      <c r="C190" s="4">
        <v>5</v>
      </c>
      <c r="D190" s="2"/>
      <c r="E190" s="4"/>
      <c r="F190" s="4"/>
      <c r="G190" s="4"/>
      <c r="H190" s="4">
        <v>5</v>
      </c>
      <c r="I190" s="4"/>
      <c r="J190" s="1">
        <v>1002</v>
      </c>
      <c r="K190" s="4"/>
      <c r="L190" s="60">
        <v>42795</v>
      </c>
      <c r="M190" s="10">
        <f t="shared" si="6"/>
        <v>0</v>
      </c>
      <c r="N190" s="59">
        <f t="shared" si="8"/>
        <v>0</v>
      </c>
      <c r="O190" s="7" t="e">
        <f t="shared" si="7"/>
        <v>#DIV/0!</v>
      </c>
      <c r="P190" s="7"/>
      <c r="Q190" s="7"/>
    </row>
    <row r="191" spans="2:17" ht="15" thickBot="1">
      <c r="B191" s="5" t="s">
        <v>209</v>
      </c>
      <c r="C191" s="4">
        <v>5</v>
      </c>
      <c r="D191" s="4">
        <v>2</v>
      </c>
      <c r="E191" s="4"/>
      <c r="F191" s="4"/>
      <c r="G191" s="4">
        <v>1</v>
      </c>
      <c r="H191" s="4">
        <v>4</v>
      </c>
      <c r="I191" s="4"/>
      <c r="J191" s="4">
        <v>0.3</v>
      </c>
      <c r="K191" s="4"/>
      <c r="L191" s="60">
        <v>42064</v>
      </c>
      <c r="M191" s="10">
        <f t="shared" si="6"/>
        <v>0</v>
      </c>
      <c r="N191" s="59">
        <f t="shared" si="8"/>
        <v>0</v>
      </c>
      <c r="O191" s="7">
        <f t="shared" si="7"/>
        <v>0</v>
      </c>
      <c r="P191" s="7"/>
      <c r="Q191" s="7"/>
    </row>
    <row r="192" spans="2:17" ht="15" thickBot="1">
      <c r="B192" s="5" t="s">
        <v>214</v>
      </c>
      <c r="C192" s="4">
        <v>5</v>
      </c>
      <c r="D192" s="2"/>
      <c r="E192" s="4"/>
      <c r="F192" s="3"/>
      <c r="G192" s="4"/>
      <c r="H192" s="4">
        <v>5</v>
      </c>
      <c r="I192" s="4"/>
      <c r="J192" s="4">
        <v>129</v>
      </c>
      <c r="K192" s="4"/>
      <c r="L192" s="60">
        <v>44621</v>
      </c>
      <c r="M192" s="10">
        <f t="shared" si="6"/>
        <v>0</v>
      </c>
      <c r="N192" s="59">
        <f t="shared" si="8"/>
        <v>0</v>
      </c>
      <c r="O192" s="7" t="e">
        <f t="shared" si="7"/>
        <v>#DIV/0!</v>
      </c>
      <c r="P192" s="7"/>
      <c r="Q192" s="7"/>
    </row>
    <row r="193" spans="1:17" ht="15" thickBot="1">
      <c r="B193" s="5" t="s">
        <v>58</v>
      </c>
      <c r="C193" s="4">
        <v>4</v>
      </c>
      <c r="D193" s="4">
        <v>1</v>
      </c>
      <c r="E193" s="4">
        <v>1</v>
      </c>
      <c r="F193" s="4">
        <v>1</v>
      </c>
      <c r="G193" s="4"/>
      <c r="H193" s="4">
        <v>3</v>
      </c>
      <c r="I193" s="4"/>
      <c r="J193" s="4">
        <v>2</v>
      </c>
      <c r="K193" s="4">
        <v>0.4</v>
      </c>
      <c r="L193" s="60">
        <v>47178</v>
      </c>
      <c r="M193" s="10">
        <f t="shared" si="6"/>
        <v>0.25</v>
      </c>
      <c r="N193" s="59">
        <f t="shared" si="8"/>
        <v>0</v>
      </c>
      <c r="O193" s="7">
        <f t="shared" si="7"/>
        <v>1</v>
      </c>
      <c r="P193" s="7"/>
      <c r="Q193" s="7"/>
    </row>
    <row r="194" spans="1:17" ht="15" thickBot="1">
      <c r="B194" s="5" t="s">
        <v>216</v>
      </c>
      <c r="C194" s="4">
        <v>4</v>
      </c>
      <c r="D194" s="4"/>
      <c r="E194" s="4">
        <v>1</v>
      </c>
      <c r="F194" s="4"/>
      <c r="G194" s="4"/>
      <c r="H194" s="4">
        <v>3</v>
      </c>
      <c r="I194" s="4"/>
      <c r="J194" s="4">
        <v>2</v>
      </c>
      <c r="K194" s="4">
        <v>0.4</v>
      </c>
      <c r="L194" s="60">
        <v>42430</v>
      </c>
      <c r="M194" s="10">
        <f t="shared" si="6"/>
        <v>0.25</v>
      </c>
      <c r="N194" s="59">
        <f t="shared" si="8"/>
        <v>0</v>
      </c>
      <c r="O194" s="7">
        <f t="shared" si="7"/>
        <v>1</v>
      </c>
      <c r="P194" s="7"/>
      <c r="Q194" s="7"/>
    </row>
    <row r="195" spans="1:17" ht="15" thickBot="1">
      <c r="B195" s="5" t="s">
        <v>215</v>
      </c>
      <c r="C195" s="4">
        <v>4</v>
      </c>
      <c r="D195" s="4"/>
      <c r="E195" s="4"/>
      <c r="F195" s="4"/>
      <c r="G195" s="4"/>
      <c r="H195" s="4">
        <v>4</v>
      </c>
      <c r="I195" s="4"/>
      <c r="J195" s="4">
        <v>5</v>
      </c>
      <c r="K195" s="4"/>
      <c r="L195" s="60">
        <v>38412</v>
      </c>
      <c r="M195" s="10">
        <f t="shared" si="6"/>
        <v>0</v>
      </c>
      <c r="N195" s="59">
        <f t="shared" si="8"/>
        <v>0</v>
      </c>
      <c r="O195" s="7" t="e">
        <f t="shared" si="7"/>
        <v>#DIV/0!</v>
      </c>
      <c r="P195" s="7"/>
      <c r="Q195" s="7"/>
    </row>
    <row r="196" spans="1:17" ht="15" thickBot="1">
      <c r="B196" s="5" t="s">
        <v>103</v>
      </c>
      <c r="C196" s="4">
        <v>3</v>
      </c>
      <c r="D196" s="4"/>
      <c r="E196" s="4"/>
      <c r="F196" s="4"/>
      <c r="G196" s="4"/>
      <c r="H196" s="4">
        <v>3</v>
      </c>
      <c r="I196" s="4"/>
      <c r="J196" s="4">
        <v>8</v>
      </c>
      <c r="K196" s="4"/>
      <c r="L196" s="60">
        <v>44621</v>
      </c>
      <c r="M196" s="10">
        <f t="shared" ref="M196:M207" si="9">(E196+I196)/C196</f>
        <v>0</v>
      </c>
      <c r="N196" s="59">
        <f t="shared" si="8"/>
        <v>0</v>
      </c>
      <c r="O196" s="7" t="e">
        <f t="shared" ref="O196:O207" si="10">E196/(E196+G196)</f>
        <v>#DIV/0!</v>
      </c>
      <c r="P196" s="7"/>
      <c r="Q196" s="7"/>
    </row>
    <row r="197" spans="1:17" ht="21.6" thickBot="1">
      <c r="B197" s="5" t="s">
        <v>220</v>
      </c>
      <c r="C197" s="4">
        <v>3</v>
      </c>
      <c r="D197" s="2">
        <v>1</v>
      </c>
      <c r="E197" s="4"/>
      <c r="F197" s="4"/>
      <c r="G197" s="4"/>
      <c r="H197" s="4">
        <v>3</v>
      </c>
      <c r="I197" s="4"/>
      <c r="J197" s="4">
        <v>99</v>
      </c>
      <c r="K197" s="4"/>
      <c r="L197" s="60">
        <v>45352</v>
      </c>
      <c r="M197" s="10">
        <f t="shared" si="9"/>
        <v>0</v>
      </c>
      <c r="N197" s="59">
        <f t="shared" si="8"/>
        <v>0</v>
      </c>
      <c r="O197" s="7" t="e">
        <f t="shared" si="10"/>
        <v>#DIV/0!</v>
      </c>
      <c r="P197" s="7"/>
      <c r="Q197" s="7"/>
    </row>
    <row r="198" spans="1:17" ht="15" thickBot="1">
      <c r="B198" s="5" t="s">
        <v>205</v>
      </c>
      <c r="C198" s="4">
        <v>3</v>
      </c>
      <c r="D198" s="4"/>
      <c r="E198" s="4"/>
      <c r="F198" s="4"/>
      <c r="G198" s="4"/>
      <c r="H198" s="4">
        <v>3</v>
      </c>
      <c r="I198" s="4"/>
      <c r="J198" s="4">
        <v>0.6</v>
      </c>
      <c r="K198" s="4"/>
      <c r="L198" s="60">
        <v>41699</v>
      </c>
      <c r="M198" s="10">
        <f t="shared" si="9"/>
        <v>0</v>
      </c>
      <c r="N198" s="59">
        <f>I198/H198</f>
        <v>0</v>
      </c>
      <c r="O198" s="7" t="e">
        <f t="shared" si="10"/>
        <v>#DIV/0!</v>
      </c>
      <c r="P198" s="7"/>
      <c r="Q198" s="7"/>
    </row>
    <row r="199" spans="1:17" ht="15" thickBot="1">
      <c r="B199" s="5" t="s">
        <v>196</v>
      </c>
      <c r="C199" s="4">
        <v>3</v>
      </c>
      <c r="D199" s="4"/>
      <c r="E199" s="4"/>
      <c r="F199" s="4"/>
      <c r="G199" s="4"/>
      <c r="H199" s="4">
        <v>3</v>
      </c>
      <c r="I199" s="4"/>
      <c r="J199" s="4">
        <v>0.6</v>
      </c>
      <c r="K199" s="4"/>
      <c r="L199" s="60">
        <v>42064</v>
      </c>
      <c r="M199" s="10">
        <f t="shared" si="9"/>
        <v>0</v>
      </c>
      <c r="N199" s="59">
        <f t="shared" ref="N199:N207" si="11">I199/H199</f>
        <v>0</v>
      </c>
      <c r="O199" s="7" t="e">
        <f t="shared" si="10"/>
        <v>#DIV/0!</v>
      </c>
      <c r="P199" s="7"/>
      <c r="Q199" s="7"/>
    </row>
    <row r="200" spans="1:17" ht="15" thickBot="1">
      <c r="B200" s="19" t="s">
        <v>202</v>
      </c>
      <c r="C200" s="4">
        <v>2</v>
      </c>
      <c r="D200" s="4"/>
      <c r="E200" s="4"/>
      <c r="F200" s="4"/>
      <c r="G200" s="4"/>
      <c r="H200" s="4">
        <v>2</v>
      </c>
      <c r="I200" s="4"/>
      <c r="J200" s="4"/>
      <c r="K200" s="4"/>
      <c r="L200" s="60">
        <v>46082</v>
      </c>
      <c r="M200" s="10">
        <f t="shared" si="9"/>
        <v>0</v>
      </c>
      <c r="N200" s="59">
        <f t="shared" si="11"/>
        <v>0</v>
      </c>
      <c r="O200" s="7" t="e">
        <f t="shared" si="10"/>
        <v>#DIV/0!</v>
      </c>
      <c r="P200" s="7"/>
      <c r="Q200" s="7"/>
    </row>
    <row r="201" spans="1:17" ht="15" thickBot="1">
      <c r="B201" s="5" t="s">
        <v>219</v>
      </c>
      <c r="C201" s="4">
        <v>2</v>
      </c>
      <c r="D201" s="4"/>
      <c r="E201" s="4"/>
      <c r="F201" s="4"/>
      <c r="G201" s="4"/>
      <c r="H201" s="4">
        <v>2</v>
      </c>
      <c r="I201" s="4"/>
      <c r="J201" s="4">
        <v>133</v>
      </c>
      <c r="K201" s="4"/>
      <c r="L201" s="60">
        <v>45717</v>
      </c>
      <c r="M201" s="10">
        <f t="shared" si="9"/>
        <v>0</v>
      </c>
      <c r="N201" s="59">
        <f t="shared" si="11"/>
        <v>0</v>
      </c>
      <c r="O201" s="7" t="e">
        <f t="shared" si="10"/>
        <v>#DIV/0!</v>
      </c>
      <c r="P201" s="7"/>
      <c r="Q201" s="7"/>
    </row>
    <row r="202" spans="1:17" ht="15" thickBot="1">
      <c r="B202" s="5" t="s">
        <v>221</v>
      </c>
      <c r="C202" s="4">
        <v>2</v>
      </c>
      <c r="D202" s="2">
        <v>2</v>
      </c>
      <c r="E202" s="4"/>
      <c r="F202" s="4"/>
      <c r="G202" s="4"/>
      <c r="H202" s="4">
        <v>2</v>
      </c>
      <c r="I202" s="4"/>
      <c r="J202" s="4">
        <v>0.2</v>
      </c>
      <c r="K202" s="4"/>
      <c r="L202" s="60">
        <v>11018</v>
      </c>
      <c r="M202" s="10">
        <f t="shared" si="9"/>
        <v>0</v>
      </c>
      <c r="N202" s="59">
        <f t="shared" si="11"/>
        <v>0</v>
      </c>
      <c r="O202" s="7" t="e">
        <f t="shared" si="10"/>
        <v>#DIV/0!</v>
      </c>
      <c r="P202" s="7"/>
      <c r="Q202" s="7"/>
    </row>
    <row r="203" spans="1:17" ht="21.6" thickBot="1">
      <c r="B203" s="5" t="s">
        <v>135</v>
      </c>
      <c r="C203" s="4">
        <v>1</v>
      </c>
      <c r="D203" s="4"/>
      <c r="E203" s="4"/>
      <c r="F203" s="4"/>
      <c r="G203" s="4"/>
      <c r="H203" s="4">
        <v>1</v>
      </c>
      <c r="I203" s="4"/>
      <c r="J203" s="4">
        <v>0.1</v>
      </c>
      <c r="K203" s="4"/>
      <c r="L203" s="60">
        <v>43525</v>
      </c>
      <c r="M203" s="10">
        <f t="shared" si="9"/>
        <v>0</v>
      </c>
      <c r="N203" s="59">
        <f t="shared" si="11"/>
        <v>0</v>
      </c>
      <c r="O203" s="7" t="e">
        <f t="shared" si="10"/>
        <v>#DIV/0!</v>
      </c>
      <c r="P203" s="7"/>
      <c r="Q203" s="7"/>
    </row>
    <row r="204" spans="1:17" ht="21.6" thickBot="1">
      <c r="B204" s="34" t="s">
        <v>208</v>
      </c>
      <c r="C204" s="32">
        <v>1</v>
      </c>
      <c r="D204" s="32"/>
      <c r="E204" s="32"/>
      <c r="F204" s="32"/>
      <c r="G204" s="32">
        <v>1</v>
      </c>
      <c r="H204" s="32">
        <v>0</v>
      </c>
      <c r="I204" s="32"/>
      <c r="J204" s="32">
        <v>9</v>
      </c>
      <c r="K204" s="32"/>
      <c r="L204" s="61">
        <v>40238</v>
      </c>
      <c r="M204" s="10">
        <f t="shared" si="9"/>
        <v>0</v>
      </c>
      <c r="N204" s="59" t="e">
        <f t="shared" si="11"/>
        <v>#DIV/0!</v>
      </c>
      <c r="O204" s="7">
        <f t="shared" si="10"/>
        <v>0</v>
      </c>
      <c r="P204" s="7"/>
      <c r="Q204" s="7"/>
    </row>
    <row r="205" spans="1:17" ht="15" thickBot="1">
      <c r="B205" s="5" t="s">
        <v>213</v>
      </c>
      <c r="C205" s="4">
        <v>1</v>
      </c>
      <c r="D205" s="2">
        <v>1</v>
      </c>
      <c r="E205" s="4"/>
      <c r="F205" s="4"/>
      <c r="G205" s="4"/>
      <c r="H205" s="4">
        <v>1</v>
      </c>
      <c r="I205" s="4"/>
      <c r="J205" s="4">
        <v>0.1</v>
      </c>
      <c r="K205" s="4"/>
      <c r="L205" s="60">
        <v>11018</v>
      </c>
      <c r="M205" s="10">
        <f t="shared" si="9"/>
        <v>0</v>
      </c>
      <c r="N205" s="59">
        <f t="shared" si="11"/>
        <v>0</v>
      </c>
      <c r="O205" s="7" t="e">
        <f t="shared" si="10"/>
        <v>#DIV/0!</v>
      </c>
      <c r="P205" s="7"/>
      <c r="Q205" s="7"/>
    </row>
    <row r="206" spans="1:17" ht="15" thickBot="1">
      <c r="B206" s="20" t="s">
        <v>225</v>
      </c>
      <c r="C206" s="21">
        <v>1</v>
      </c>
      <c r="D206" s="21"/>
      <c r="E206" s="21"/>
      <c r="F206" s="21"/>
      <c r="G206" s="21"/>
      <c r="H206" s="21">
        <v>1</v>
      </c>
      <c r="I206" s="21"/>
      <c r="J206" s="21">
        <v>0.8</v>
      </c>
      <c r="K206" s="21"/>
      <c r="L206" s="62">
        <v>43891</v>
      </c>
      <c r="M206" s="10">
        <f t="shared" si="9"/>
        <v>0</v>
      </c>
      <c r="N206" s="59">
        <f t="shared" si="11"/>
        <v>0</v>
      </c>
      <c r="O206" s="7" t="e">
        <f t="shared" si="10"/>
        <v>#DIV/0!</v>
      </c>
    </row>
    <row r="207" spans="1:17">
      <c r="A207" t="s">
        <v>227</v>
      </c>
      <c r="C207" s="6">
        <f t="shared" ref="C207:I207" si="12">SUM(C3:C206)</f>
        <v>858319</v>
      </c>
      <c r="D207" s="6">
        <f t="shared" si="12"/>
        <v>73660</v>
      </c>
      <c r="E207" s="6">
        <f t="shared" si="12"/>
        <v>42302</v>
      </c>
      <c r="F207" s="6">
        <f t="shared" si="12"/>
        <v>4533</v>
      </c>
      <c r="G207" s="6">
        <f t="shared" si="12"/>
        <v>177931</v>
      </c>
      <c r="H207" s="6">
        <f t="shared" si="12"/>
        <v>638086</v>
      </c>
      <c r="I207" s="6">
        <f t="shared" si="12"/>
        <v>32898</v>
      </c>
      <c r="J207" s="6"/>
      <c r="M207" s="10">
        <f t="shared" si="9"/>
        <v>8.761311353937172E-2</v>
      </c>
      <c r="N207" s="59">
        <f t="shared" si="11"/>
        <v>5.1557313590957957E-2</v>
      </c>
      <c r="O207" s="7">
        <f t="shared" si="10"/>
        <v>0.19207838970544833</v>
      </c>
      <c r="P207" s="7"/>
      <c r="Q207" s="7"/>
    </row>
    <row r="208" spans="1:17">
      <c r="C208" s="6"/>
      <c r="D208" s="6"/>
      <c r="E208" s="6"/>
      <c r="F208" s="6"/>
      <c r="G208" s="6"/>
      <c r="H208" s="6"/>
      <c r="I208" s="6"/>
      <c r="J208" s="6"/>
      <c r="M208" s="10"/>
      <c r="N208" s="59"/>
      <c r="O208" s="6"/>
      <c r="P208" s="7"/>
      <c r="Q208" s="7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74929-4BDA-4855-B4FB-879CEA5D2539}">
  <dimension ref="A1:Q208"/>
  <sheetViews>
    <sheetView zoomScale="90" zoomScaleNormal="90" workbookViewId="0">
      <pane xSplit="2" ySplit="1" topLeftCell="C2" activePane="bottomRight" state="frozen"/>
      <selection pane="bottomRight" activeCell="B2" sqref="B2:L204"/>
      <selection pane="bottomLeft" activeCell="A2" sqref="A2"/>
      <selection pane="topRight" activeCell="C1" sqref="C1"/>
    </sheetView>
  </sheetViews>
  <sheetFormatPr defaultRowHeight="14.45"/>
  <cols>
    <col min="2" max="2" width="14" customWidth="1"/>
    <col min="3" max="4" width="10.5703125" customWidth="1"/>
    <col min="5" max="5" width="11.42578125" customWidth="1"/>
    <col min="6" max="6" width="11.28515625" customWidth="1"/>
    <col min="7" max="7" width="15.42578125" customWidth="1"/>
    <col min="8" max="8" width="11.5703125" customWidth="1"/>
    <col min="9" max="9" width="13.42578125" customWidth="1"/>
    <col min="10" max="10" width="18.28515625" customWidth="1"/>
    <col min="11" max="11" width="14.85546875" customWidth="1"/>
    <col min="12" max="12" width="12.5703125" customWidth="1"/>
    <col min="13" max="13" width="30.85546875" style="8" customWidth="1"/>
    <col min="14" max="14" width="13.7109375" style="29" customWidth="1"/>
    <col min="15" max="15" width="18.28515625" customWidth="1"/>
  </cols>
  <sheetData>
    <row r="1" spans="2:17" ht="29.45" thickBot="1"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63" t="s">
        <v>9</v>
      </c>
      <c r="K1" s="63" t="s">
        <v>10</v>
      </c>
      <c r="L1" s="31" t="s">
        <v>228</v>
      </c>
      <c r="M1" s="8" t="s">
        <v>13</v>
      </c>
      <c r="N1" s="29" t="s">
        <v>14</v>
      </c>
      <c r="O1" s="8" t="s">
        <v>15</v>
      </c>
      <c r="P1" s="8"/>
      <c r="Q1" s="8"/>
    </row>
    <row r="2" spans="2:17" ht="15" thickBot="1">
      <c r="B2" s="66" t="s">
        <v>226</v>
      </c>
      <c r="C2" s="64">
        <v>784738</v>
      </c>
      <c r="D2" s="64">
        <v>61348</v>
      </c>
      <c r="E2" s="64">
        <v>37773</v>
      </c>
      <c r="F2" s="64">
        <v>3708</v>
      </c>
      <c r="G2" s="64">
        <v>165387</v>
      </c>
      <c r="H2" s="64">
        <v>581578</v>
      </c>
      <c r="I2" s="64">
        <v>29492</v>
      </c>
      <c r="J2" s="65">
        <v>100.7</v>
      </c>
      <c r="K2" s="65">
        <v>4.8</v>
      </c>
      <c r="L2" s="67">
        <v>43840</v>
      </c>
      <c r="M2" s="10">
        <f>(E2+I2)/C2</f>
        <v>8.5716506655724584E-2</v>
      </c>
      <c r="N2" s="59">
        <f>I2/H2</f>
        <v>5.0710308849371881E-2</v>
      </c>
      <c r="O2" s="7">
        <f>E2/(E2+G2)</f>
        <v>0.18592734790313054</v>
      </c>
      <c r="P2" s="8"/>
      <c r="Q2" s="8"/>
    </row>
    <row r="3" spans="2:17" ht="15" thickBot="1">
      <c r="B3" s="17" t="s">
        <v>73</v>
      </c>
      <c r="C3" s="1">
        <v>163788</v>
      </c>
      <c r="D3" s="14">
        <v>20297</v>
      </c>
      <c r="E3" s="1">
        <v>3141</v>
      </c>
      <c r="F3" s="3">
        <v>558</v>
      </c>
      <c r="G3" s="1">
        <v>5506</v>
      </c>
      <c r="H3" s="1">
        <v>155141</v>
      </c>
      <c r="I3" s="1">
        <v>3512</v>
      </c>
      <c r="J3" s="4">
        <v>495</v>
      </c>
      <c r="K3" s="4">
        <v>9</v>
      </c>
      <c r="L3" s="60">
        <v>43850</v>
      </c>
      <c r="M3" s="10">
        <f>(E3+I3)/C3</f>
        <v>4.0619581410115513E-2</v>
      </c>
      <c r="N3" s="59">
        <f>I3/H3</f>
        <v>2.2637471719274726E-2</v>
      </c>
      <c r="O3" s="7">
        <f>E3/(E3+G3)</f>
        <v>0.36324736902972127</v>
      </c>
      <c r="P3" s="7"/>
      <c r="Q3" s="7"/>
    </row>
    <row r="4" spans="2:17" ht="15" thickBot="1">
      <c r="B4" s="17" t="s">
        <v>62</v>
      </c>
      <c r="C4" s="1">
        <v>101739</v>
      </c>
      <c r="D4" s="14">
        <v>4050</v>
      </c>
      <c r="E4" s="1">
        <v>11591</v>
      </c>
      <c r="F4" s="3">
        <v>812</v>
      </c>
      <c r="G4" s="1">
        <v>14620</v>
      </c>
      <c r="H4" s="1">
        <v>75528</v>
      </c>
      <c r="I4" s="1">
        <v>3981</v>
      </c>
      <c r="J4" s="1">
        <v>1683</v>
      </c>
      <c r="K4" s="4">
        <v>192</v>
      </c>
      <c r="L4" s="60">
        <v>43859</v>
      </c>
      <c r="M4" s="10">
        <f t="shared" ref="M4:M67" si="0">(E4+I4)/C4</f>
        <v>0.15305831588672977</v>
      </c>
      <c r="N4" s="59">
        <f>I4/H4</f>
        <v>5.2708929138862409E-2</v>
      </c>
      <c r="O4" s="7">
        <f t="shared" ref="O4:O67" si="1">E4/(E4+G4)</f>
        <v>0.44221891572240662</v>
      </c>
      <c r="P4" s="7"/>
      <c r="Q4" s="7"/>
    </row>
    <row r="5" spans="2:17" ht="15" thickBot="1">
      <c r="B5" s="17" t="s">
        <v>79</v>
      </c>
      <c r="C5" s="1">
        <v>87956</v>
      </c>
      <c r="D5" s="14">
        <v>7846</v>
      </c>
      <c r="E5" s="1">
        <v>7716</v>
      </c>
      <c r="F5" s="3">
        <v>913</v>
      </c>
      <c r="G5" s="1">
        <v>16780</v>
      </c>
      <c r="H5" s="1">
        <v>63460</v>
      </c>
      <c r="I5" s="1">
        <v>5231</v>
      </c>
      <c r="J5" s="1">
        <v>1881</v>
      </c>
      <c r="K5" s="4">
        <v>165</v>
      </c>
      <c r="L5" s="60">
        <v>43860</v>
      </c>
      <c r="M5" s="10">
        <f t="shared" si="0"/>
        <v>0.14719859929964982</v>
      </c>
      <c r="N5" s="59">
        <f>I5/H5</f>
        <v>8.2429877087929398E-2</v>
      </c>
      <c r="O5" s="7">
        <f t="shared" si="1"/>
        <v>0.31499020248203791</v>
      </c>
      <c r="P5" s="7"/>
      <c r="Q5" s="7"/>
    </row>
    <row r="6" spans="2:17" ht="15" thickBot="1">
      <c r="B6" s="17" t="s">
        <v>147</v>
      </c>
      <c r="C6" s="1">
        <v>81518</v>
      </c>
      <c r="D6" s="2">
        <v>79</v>
      </c>
      <c r="E6" s="1">
        <v>3305</v>
      </c>
      <c r="F6" s="3">
        <v>5</v>
      </c>
      <c r="G6" s="1">
        <v>76052</v>
      </c>
      <c r="H6" s="1">
        <v>2161</v>
      </c>
      <c r="I6" s="4">
        <v>528</v>
      </c>
      <c r="J6" s="4">
        <v>57</v>
      </c>
      <c r="K6" s="4">
        <v>2</v>
      </c>
      <c r="L6" s="60">
        <v>43840</v>
      </c>
      <c r="M6" s="10">
        <f t="shared" si="0"/>
        <v>4.7020289997301207E-2</v>
      </c>
      <c r="N6" s="59">
        <f t="shared" ref="N6:N69" si="2">I6/H6</f>
        <v>0.24433132808884775</v>
      </c>
      <c r="O6" s="7">
        <f t="shared" si="1"/>
        <v>4.1647239689000339E-2</v>
      </c>
      <c r="P6" s="7"/>
      <c r="Q6" s="7"/>
    </row>
    <row r="7" spans="2:17" ht="15" thickBot="1">
      <c r="B7" s="17" t="s">
        <v>52</v>
      </c>
      <c r="C7" s="1">
        <v>66885</v>
      </c>
      <c r="D7" s="14">
        <v>4450</v>
      </c>
      <c r="E7" s="4">
        <v>645</v>
      </c>
      <c r="F7" s="3">
        <v>104</v>
      </c>
      <c r="G7" s="1">
        <v>13500</v>
      </c>
      <c r="H7" s="1">
        <v>52740</v>
      </c>
      <c r="I7" s="1">
        <v>1979</v>
      </c>
      <c r="J7" s="4">
        <v>798</v>
      </c>
      <c r="K7" s="4">
        <v>8</v>
      </c>
      <c r="L7" s="60">
        <v>43856</v>
      </c>
      <c r="M7" s="10">
        <f t="shared" si="0"/>
        <v>3.9231516782537189E-2</v>
      </c>
      <c r="N7" s="59">
        <f t="shared" si="2"/>
        <v>3.7523701175578308E-2</v>
      </c>
      <c r="O7" s="7">
        <f t="shared" si="1"/>
        <v>4.5599151643690349E-2</v>
      </c>
      <c r="P7" s="7"/>
      <c r="Q7" s="7"/>
    </row>
    <row r="8" spans="2:17" s="11" customFormat="1" ht="15" thickBot="1">
      <c r="B8" s="17" t="s">
        <v>95</v>
      </c>
      <c r="C8" s="1">
        <v>44550</v>
      </c>
      <c r="D8" s="14">
        <v>4376</v>
      </c>
      <c r="E8" s="1">
        <v>3024</v>
      </c>
      <c r="F8" s="3">
        <v>418</v>
      </c>
      <c r="G8" s="1">
        <v>7927</v>
      </c>
      <c r="H8" s="1">
        <v>33599</v>
      </c>
      <c r="I8" s="1">
        <v>5056</v>
      </c>
      <c r="J8" s="4">
        <v>683</v>
      </c>
      <c r="K8" s="4">
        <v>46</v>
      </c>
      <c r="L8" s="60">
        <v>43853</v>
      </c>
      <c r="M8" s="10">
        <f t="shared" si="0"/>
        <v>0.1813692480359147</v>
      </c>
      <c r="N8" s="59">
        <f t="shared" si="2"/>
        <v>0.15048066906753177</v>
      </c>
      <c r="O8" s="7">
        <f t="shared" si="1"/>
        <v>0.2761391653730253</v>
      </c>
      <c r="P8" s="7"/>
      <c r="Q8" s="7"/>
    </row>
    <row r="9" spans="2:17" ht="15" thickBot="1">
      <c r="B9" s="17" t="s">
        <v>99</v>
      </c>
      <c r="C9" s="1">
        <v>41495</v>
      </c>
      <c r="D9" s="14">
        <v>3186</v>
      </c>
      <c r="E9" s="1">
        <v>2757</v>
      </c>
      <c r="F9" s="3">
        <v>117</v>
      </c>
      <c r="G9" s="1">
        <v>13911</v>
      </c>
      <c r="H9" s="1">
        <v>24827</v>
      </c>
      <c r="I9" s="1">
        <v>3511</v>
      </c>
      <c r="J9" s="4">
        <v>494</v>
      </c>
      <c r="K9" s="4">
        <v>33</v>
      </c>
      <c r="L9" s="60">
        <v>43879</v>
      </c>
      <c r="M9" s="10">
        <f t="shared" si="0"/>
        <v>0.15105434389685504</v>
      </c>
      <c r="N9" s="59">
        <f t="shared" si="2"/>
        <v>0.14141861682845289</v>
      </c>
      <c r="O9" s="7">
        <f t="shared" si="1"/>
        <v>0.1654067674586033</v>
      </c>
      <c r="P9" s="7"/>
      <c r="Q9" s="7"/>
    </row>
    <row r="10" spans="2:17" ht="15" thickBot="1">
      <c r="B10" s="17" t="s">
        <v>89</v>
      </c>
      <c r="C10" s="1">
        <v>22141</v>
      </c>
      <c r="D10" s="14">
        <v>2619</v>
      </c>
      <c r="E10" s="1">
        <v>1408</v>
      </c>
      <c r="F10" s="3">
        <v>180</v>
      </c>
      <c r="G10" s="4">
        <v>135</v>
      </c>
      <c r="H10" s="1">
        <v>20598</v>
      </c>
      <c r="I10" s="4">
        <v>163</v>
      </c>
      <c r="J10" s="4">
        <v>326</v>
      </c>
      <c r="K10" s="4">
        <v>21</v>
      </c>
      <c r="L10" s="60">
        <v>43860</v>
      </c>
      <c r="M10" s="10">
        <f t="shared" si="0"/>
        <v>7.0954338105776615E-2</v>
      </c>
      <c r="N10" s="59">
        <f t="shared" si="2"/>
        <v>7.9133896494805317E-3</v>
      </c>
      <c r="O10" s="7">
        <f t="shared" si="1"/>
        <v>0.91250810110174985</v>
      </c>
      <c r="P10" s="7"/>
      <c r="Q10" s="7"/>
    </row>
    <row r="11" spans="2:17" ht="15" thickBot="1">
      <c r="B11" s="17" t="s">
        <v>46</v>
      </c>
      <c r="C11" s="1">
        <v>15922</v>
      </c>
      <c r="D11" s="14">
        <v>1093</v>
      </c>
      <c r="E11" s="4">
        <v>359</v>
      </c>
      <c r="F11" s="3">
        <v>59</v>
      </c>
      <c r="G11" s="1">
        <v>1823</v>
      </c>
      <c r="H11" s="1">
        <v>13740</v>
      </c>
      <c r="I11" s="4">
        <v>301</v>
      </c>
      <c r="J11" s="1">
        <v>1840</v>
      </c>
      <c r="K11" s="4">
        <v>41</v>
      </c>
      <c r="L11" s="60">
        <v>43885</v>
      </c>
      <c r="M11" s="10">
        <f t="shared" si="0"/>
        <v>4.1452078884562239E-2</v>
      </c>
      <c r="N11" s="59">
        <f t="shared" si="2"/>
        <v>2.1906841339155748E-2</v>
      </c>
      <c r="O11" s="7">
        <f t="shared" si="1"/>
        <v>0.16452795600366635</v>
      </c>
      <c r="P11" s="7"/>
      <c r="Q11" s="7"/>
    </row>
    <row r="12" spans="2:17" ht="15" thickBot="1">
      <c r="B12" s="17" t="s">
        <v>77</v>
      </c>
      <c r="C12" s="1">
        <v>11899</v>
      </c>
      <c r="D12" s="14">
        <v>1063</v>
      </c>
      <c r="E12" s="4">
        <v>513</v>
      </c>
      <c r="F12" s="3">
        <v>82</v>
      </c>
      <c r="G12" s="1">
        <v>1527</v>
      </c>
      <c r="H12" s="1">
        <v>9859</v>
      </c>
      <c r="I12" s="4">
        <v>927</v>
      </c>
      <c r="J12" s="1">
        <v>1027</v>
      </c>
      <c r="K12" s="4">
        <v>44</v>
      </c>
      <c r="L12" s="60">
        <v>43864</v>
      </c>
      <c r="M12" s="10">
        <f t="shared" si="0"/>
        <v>0.12101857298932683</v>
      </c>
      <c r="N12" s="59">
        <f t="shared" si="2"/>
        <v>9.4025763261994119E-2</v>
      </c>
      <c r="O12" s="7">
        <f t="shared" si="1"/>
        <v>0.25147058823529411</v>
      </c>
      <c r="P12" s="7"/>
      <c r="Q12" s="7"/>
    </row>
    <row r="13" spans="2:17" ht="15" thickBot="1">
      <c r="B13" s="17" t="s">
        <v>84</v>
      </c>
      <c r="C13" s="1">
        <v>11750</v>
      </c>
      <c r="D13" s="2">
        <v>884</v>
      </c>
      <c r="E13" s="4">
        <v>864</v>
      </c>
      <c r="F13" s="3">
        <v>93</v>
      </c>
      <c r="G13" s="4">
        <v>250</v>
      </c>
      <c r="H13" s="1">
        <v>10636</v>
      </c>
      <c r="I13" s="1">
        <v>1053</v>
      </c>
      <c r="J13" s="4">
        <v>686</v>
      </c>
      <c r="K13" s="4">
        <v>50</v>
      </c>
      <c r="L13" s="60">
        <v>43887</v>
      </c>
      <c r="M13" s="10">
        <f t="shared" si="0"/>
        <v>0.16314893617021275</v>
      </c>
      <c r="N13" s="59">
        <f t="shared" si="2"/>
        <v>9.9003384731101915E-2</v>
      </c>
      <c r="O13" s="7">
        <f t="shared" si="1"/>
        <v>0.77558348294434465</v>
      </c>
      <c r="P13" s="7"/>
      <c r="Q13" s="7"/>
    </row>
    <row r="14" spans="2:17" ht="15" thickBot="1">
      <c r="B14" s="17" t="s">
        <v>87</v>
      </c>
      <c r="C14" s="1">
        <v>10827</v>
      </c>
      <c r="D14" s="14">
        <v>1610</v>
      </c>
      <c r="E14" s="4">
        <v>168</v>
      </c>
      <c r="F14" s="3">
        <v>37</v>
      </c>
      <c r="G14" s="4">
        <v>162</v>
      </c>
      <c r="H14" s="1">
        <v>10497</v>
      </c>
      <c r="I14" s="4">
        <v>568</v>
      </c>
      <c r="J14" s="4">
        <v>128</v>
      </c>
      <c r="K14" s="4">
        <v>2</v>
      </c>
      <c r="L14" s="60">
        <v>43899</v>
      </c>
      <c r="M14" s="10">
        <f t="shared" si="0"/>
        <v>6.7978202641544291E-2</v>
      </c>
      <c r="N14" s="59">
        <f t="shared" si="2"/>
        <v>5.4110698294750882E-2</v>
      </c>
      <c r="O14" s="7">
        <f t="shared" si="1"/>
        <v>0.50909090909090904</v>
      </c>
      <c r="P14" s="7"/>
      <c r="Q14" s="7"/>
    </row>
    <row r="15" spans="2:17" ht="15" thickBot="1">
      <c r="B15" s="17" t="s">
        <v>29</v>
      </c>
      <c r="C15" s="1">
        <v>9661</v>
      </c>
      <c r="D15" s="2">
        <v>78</v>
      </c>
      <c r="E15" s="4">
        <v>158</v>
      </c>
      <c r="F15" s="3">
        <v>6</v>
      </c>
      <c r="G15" s="1">
        <v>5228</v>
      </c>
      <c r="H15" s="1">
        <v>4275</v>
      </c>
      <c r="I15" s="4">
        <v>59</v>
      </c>
      <c r="J15" s="4">
        <v>188</v>
      </c>
      <c r="K15" s="4">
        <v>3</v>
      </c>
      <c r="L15" s="60">
        <v>43849</v>
      </c>
      <c r="M15" s="10">
        <f t="shared" si="0"/>
        <v>2.246144291481213E-2</v>
      </c>
      <c r="N15" s="59">
        <f t="shared" si="2"/>
        <v>1.3801169590643274E-2</v>
      </c>
      <c r="O15" s="7">
        <f t="shared" si="1"/>
        <v>2.9335313776457483E-2</v>
      </c>
      <c r="P15" s="7"/>
      <c r="Q15" s="7"/>
    </row>
    <row r="16" spans="2:17" ht="15" thickBot="1">
      <c r="B16" s="17" t="s">
        <v>51</v>
      </c>
      <c r="C16" s="1">
        <v>9618</v>
      </c>
      <c r="D16" s="2">
        <v>830</v>
      </c>
      <c r="E16" s="4">
        <v>108</v>
      </c>
      <c r="F16" s="3">
        <v>22</v>
      </c>
      <c r="G16" s="4">
        <v>636</v>
      </c>
      <c r="H16" s="1">
        <v>8874</v>
      </c>
      <c r="I16" s="4">
        <v>193</v>
      </c>
      <c r="J16" s="1">
        <v>1068</v>
      </c>
      <c r="K16" s="4">
        <v>12</v>
      </c>
      <c r="L16" s="60">
        <v>43885</v>
      </c>
      <c r="M16" s="10">
        <f t="shared" si="0"/>
        <v>3.1295487627365358E-2</v>
      </c>
      <c r="N16" s="59">
        <f t="shared" si="2"/>
        <v>2.1748929456840208E-2</v>
      </c>
      <c r="O16" s="7">
        <f t="shared" si="1"/>
        <v>0.14516129032258066</v>
      </c>
      <c r="P16" s="7"/>
      <c r="Q16" s="7"/>
    </row>
    <row r="17" spans="2:17" ht="15" thickBot="1">
      <c r="B17" s="17" t="s">
        <v>43</v>
      </c>
      <c r="C17" s="1">
        <v>7448</v>
      </c>
      <c r="D17" s="14">
        <v>1128</v>
      </c>
      <c r="E17" s="4">
        <v>89</v>
      </c>
      <c r="F17" s="3">
        <v>24</v>
      </c>
      <c r="G17" s="1">
        <v>1093</v>
      </c>
      <c r="H17" s="1">
        <v>6266</v>
      </c>
      <c r="I17" s="4">
        <v>120</v>
      </c>
      <c r="J17" s="4">
        <v>197</v>
      </c>
      <c r="K17" s="4">
        <v>2</v>
      </c>
      <c r="L17" s="60">
        <v>43854</v>
      </c>
      <c r="M17" s="10">
        <f t="shared" si="0"/>
        <v>2.8061224489795918E-2</v>
      </c>
      <c r="N17" s="59">
        <f t="shared" si="2"/>
        <v>1.9150973507819982E-2</v>
      </c>
      <c r="O17" s="7">
        <f t="shared" si="1"/>
        <v>7.5296108291032143E-2</v>
      </c>
      <c r="P17" s="7"/>
      <c r="Q17" s="7"/>
    </row>
    <row r="18" spans="2:17" s="11" customFormat="1" ht="15" thickBot="1">
      <c r="B18" s="17" t="s">
        <v>59</v>
      </c>
      <c r="C18" s="1">
        <v>6408</v>
      </c>
      <c r="D18" s="2">
        <v>446</v>
      </c>
      <c r="E18" s="4">
        <v>140</v>
      </c>
      <c r="F18" s="3">
        <v>21</v>
      </c>
      <c r="G18" s="4">
        <v>43</v>
      </c>
      <c r="H18" s="1">
        <v>6225</v>
      </c>
      <c r="I18" s="4">
        <v>164</v>
      </c>
      <c r="J18" s="4">
        <v>628</v>
      </c>
      <c r="K18" s="4">
        <v>14</v>
      </c>
      <c r="L18" s="60">
        <v>43891</v>
      </c>
      <c r="M18" s="10">
        <f t="shared" si="0"/>
        <v>4.7440699126092382E-2</v>
      </c>
      <c r="N18" s="59">
        <f t="shared" si="2"/>
        <v>2.6345381526104418E-2</v>
      </c>
      <c r="O18" s="7">
        <f t="shared" si="1"/>
        <v>0.76502732240437155</v>
      </c>
      <c r="P18" s="7"/>
      <c r="Q18" s="7"/>
    </row>
    <row r="19" spans="2:17" ht="15" thickBot="1">
      <c r="B19" s="17" t="s">
        <v>49</v>
      </c>
      <c r="C19" s="1">
        <v>4695</v>
      </c>
      <c r="D19" s="2">
        <v>448</v>
      </c>
      <c r="E19" s="4">
        <v>16</v>
      </c>
      <c r="F19" s="3">
        <v>1</v>
      </c>
      <c r="G19" s="4">
        <v>161</v>
      </c>
      <c r="H19" s="1">
        <v>4518</v>
      </c>
      <c r="I19" s="4">
        <v>79</v>
      </c>
      <c r="J19" s="4">
        <v>542</v>
      </c>
      <c r="K19" s="4">
        <v>2</v>
      </c>
      <c r="L19" s="60">
        <v>43881</v>
      </c>
      <c r="M19" s="10">
        <f t="shared" si="0"/>
        <v>2.0234291799787009E-2</v>
      </c>
      <c r="N19" s="59">
        <f t="shared" si="2"/>
        <v>1.7485613103142984E-2</v>
      </c>
      <c r="O19" s="7">
        <f t="shared" si="1"/>
        <v>9.03954802259887E-2</v>
      </c>
      <c r="P19" s="7"/>
      <c r="Q19" s="7"/>
    </row>
    <row r="20" spans="2:17" ht="15" thickBot="1">
      <c r="B20" s="17" t="s">
        <v>123</v>
      </c>
      <c r="C20" s="1">
        <v>4630</v>
      </c>
      <c r="D20" s="2">
        <v>374</v>
      </c>
      <c r="E20" s="4">
        <v>163</v>
      </c>
      <c r="F20" s="3">
        <v>27</v>
      </c>
      <c r="G20" s="4">
        <v>120</v>
      </c>
      <c r="H20" s="1">
        <v>4347</v>
      </c>
      <c r="I20" s="4">
        <v>296</v>
      </c>
      <c r="J20" s="4">
        <v>22</v>
      </c>
      <c r="K20" s="4">
        <v>0.8</v>
      </c>
      <c r="L20" s="60">
        <v>43885</v>
      </c>
      <c r="M20" s="10">
        <f t="shared" si="0"/>
        <v>9.9136069114470843E-2</v>
      </c>
      <c r="N20" s="59">
        <f t="shared" si="2"/>
        <v>6.8092937658155051E-2</v>
      </c>
      <c r="O20" s="7">
        <f t="shared" si="1"/>
        <v>0.57597173144876324</v>
      </c>
      <c r="P20" s="7"/>
      <c r="Q20" s="7"/>
    </row>
    <row r="21" spans="2:17" ht="15" thickBot="1">
      <c r="B21" s="17" t="s">
        <v>25</v>
      </c>
      <c r="C21" s="1">
        <v>4460</v>
      </c>
      <c r="D21" s="2">
        <v>297</v>
      </c>
      <c r="E21" s="4">
        <v>19</v>
      </c>
      <c r="F21" s="3">
        <v>2</v>
      </c>
      <c r="G21" s="4">
        <v>244</v>
      </c>
      <c r="H21" s="1">
        <v>4197</v>
      </c>
      <c r="I21" s="4">
        <v>28</v>
      </c>
      <c r="J21" s="4">
        <v>175</v>
      </c>
      <c r="K21" s="4">
        <v>0.7</v>
      </c>
      <c r="L21" s="60">
        <v>43854</v>
      </c>
      <c r="M21" s="10">
        <f t="shared" si="0"/>
        <v>1.0538116591928251E-2</v>
      </c>
      <c r="N21" s="59">
        <f t="shared" si="2"/>
        <v>6.6714319752203951E-3</v>
      </c>
      <c r="O21" s="7">
        <f t="shared" si="1"/>
        <v>7.2243346007604556E-2</v>
      </c>
      <c r="P21" s="7"/>
      <c r="Q21" s="7"/>
    </row>
    <row r="22" spans="2:17" ht="15" thickBot="1">
      <c r="B22" s="17" t="s">
        <v>31</v>
      </c>
      <c r="C22" s="1">
        <v>4445</v>
      </c>
      <c r="D22" s="2">
        <v>161</v>
      </c>
      <c r="E22" s="4">
        <v>32</v>
      </c>
      <c r="F22" s="3">
        <v>6</v>
      </c>
      <c r="G22" s="4">
        <v>12</v>
      </c>
      <c r="H22" s="1">
        <v>4401</v>
      </c>
      <c r="I22" s="4">
        <v>97</v>
      </c>
      <c r="J22" s="4">
        <v>820</v>
      </c>
      <c r="K22" s="4">
        <v>6</v>
      </c>
      <c r="L22" s="60">
        <v>43886</v>
      </c>
      <c r="M22" s="10">
        <f t="shared" si="0"/>
        <v>2.9021372328458944E-2</v>
      </c>
      <c r="N22" s="59">
        <f t="shared" si="2"/>
        <v>2.2040445353328789E-2</v>
      </c>
      <c r="O22" s="7">
        <f t="shared" si="1"/>
        <v>0.72727272727272729</v>
      </c>
      <c r="P22" s="7"/>
      <c r="Q22" s="7"/>
    </row>
    <row r="23" spans="2:17" s="11" customFormat="1" ht="15" thickBot="1">
      <c r="B23" s="17" t="s">
        <v>81</v>
      </c>
      <c r="C23" s="1">
        <v>4028</v>
      </c>
      <c r="D23" s="2">
        <v>328</v>
      </c>
      <c r="E23" s="4">
        <v>146</v>
      </c>
      <c r="F23" s="3">
        <v>36</v>
      </c>
      <c r="G23" s="4">
        <v>16</v>
      </c>
      <c r="H23" s="1">
        <v>3866</v>
      </c>
      <c r="I23" s="4">
        <v>306</v>
      </c>
      <c r="J23" s="4">
        <v>399</v>
      </c>
      <c r="K23" s="4">
        <v>14</v>
      </c>
      <c r="L23" s="60">
        <v>43860</v>
      </c>
      <c r="M23" s="10">
        <f t="shared" si="0"/>
        <v>0.11221449851042702</v>
      </c>
      <c r="N23" s="59">
        <f t="shared" si="2"/>
        <v>7.9151577858251429E-2</v>
      </c>
      <c r="O23" s="7">
        <f t="shared" si="1"/>
        <v>0.90123456790123457</v>
      </c>
      <c r="P23" s="13"/>
      <c r="Q23" s="13"/>
    </row>
    <row r="24" spans="2:17" ht="15" thickBot="1">
      <c r="B24" s="5" t="s">
        <v>48</v>
      </c>
      <c r="C24" s="1">
        <v>3001</v>
      </c>
      <c r="D24" s="2">
        <v>184</v>
      </c>
      <c r="E24" s="4">
        <v>23</v>
      </c>
      <c r="F24" s="3">
        <v>7</v>
      </c>
      <c r="G24" s="4">
        <v>25</v>
      </c>
      <c r="H24" s="1">
        <v>2953</v>
      </c>
      <c r="I24" s="4">
        <v>52</v>
      </c>
      <c r="J24" s="4">
        <v>280</v>
      </c>
      <c r="K24" s="4">
        <v>2</v>
      </c>
      <c r="L24" s="60">
        <v>43890</v>
      </c>
      <c r="M24" s="10">
        <f t="shared" si="0"/>
        <v>2.4991669443518827E-2</v>
      </c>
      <c r="N24" s="59">
        <f t="shared" si="2"/>
        <v>1.760921097189299E-2</v>
      </c>
      <c r="O24" s="7">
        <f t="shared" si="1"/>
        <v>0.47916666666666669</v>
      </c>
      <c r="P24" s="7"/>
      <c r="Q24" s="7"/>
    </row>
    <row r="25" spans="2:17" ht="15" thickBot="1">
      <c r="B25" s="17" t="s">
        <v>68</v>
      </c>
      <c r="C25" s="1">
        <v>2910</v>
      </c>
      <c r="D25" s="2">
        <v>295</v>
      </c>
      <c r="E25" s="4">
        <v>54</v>
      </c>
      <c r="F25" s="3">
        <v>8</v>
      </c>
      <c r="G25" s="4">
        <v>5</v>
      </c>
      <c r="H25" s="1">
        <v>2851</v>
      </c>
      <c r="I25" s="4">
        <v>84</v>
      </c>
      <c r="J25" s="4">
        <v>589</v>
      </c>
      <c r="K25" s="4">
        <v>11</v>
      </c>
      <c r="L25" s="60">
        <v>43889</v>
      </c>
      <c r="M25" s="10">
        <f t="shared" si="0"/>
        <v>4.7422680412371132E-2</v>
      </c>
      <c r="N25" s="59">
        <f t="shared" si="2"/>
        <v>2.9463346194317782E-2</v>
      </c>
      <c r="O25" s="7">
        <f t="shared" si="1"/>
        <v>0.9152542372881356</v>
      </c>
      <c r="P25" s="7"/>
      <c r="Q25" s="7"/>
    </row>
    <row r="26" spans="2:17" ht="15" thickBot="1">
      <c r="B26" s="17" t="s">
        <v>76</v>
      </c>
      <c r="C26" s="1">
        <v>2626</v>
      </c>
      <c r="D26" s="2">
        <v>156</v>
      </c>
      <c r="E26" s="4">
        <v>37</v>
      </c>
      <c r="F26" s="3">
        <v>2</v>
      </c>
      <c r="G26" s="4">
        <v>479</v>
      </c>
      <c r="H26" s="1">
        <v>2110</v>
      </c>
      <c r="I26" s="4">
        <v>94</v>
      </c>
      <c r="J26" s="4">
        <v>81</v>
      </c>
      <c r="K26" s="4">
        <v>1</v>
      </c>
      <c r="L26" s="60">
        <v>43854</v>
      </c>
      <c r="M26" s="10">
        <f t="shared" si="0"/>
        <v>4.9885757806549885E-2</v>
      </c>
      <c r="N26" s="59">
        <f t="shared" si="2"/>
        <v>4.4549763033175357E-2</v>
      </c>
      <c r="O26" s="7">
        <f t="shared" si="1"/>
        <v>7.170542635658915E-2</v>
      </c>
      <c r="P26" s="7"/>
      <c r="Q26" s="7"/>
    </row>
    <row r="27" spans="2:17" ht="15" thickBot="1">
      <c r="B27" s="17" t="s">
        <v>54</v>
      </c>
      <c r="C27" s="1">
        <v>2577</v>
      </c>
      <c r="D27" s="2">
        <v>182</v>
      </c>
      <c r="E27" s="4">
        <v>77</v>
      </c>
      <c r="F27" s="3">
        <v>5</v>
      </c>
      <c r="G27" s="4">
        <v>1</v>
      </c>
      <c r="H27" s="1">
        <v>2499</v>
      </c>
      <c r="I27" s="4">
        <v>137</v>
      </c>
      <c r="J27" s="4">
        <v>445</v>
      </c>
      <c r="K27" s="4">
        <v>13</v>
      </c>
      <c r="L27" s="60">
        <v>43887</v>
      </c>
      <c r="M27" s="10">
        <f t="shared" si="0"/>
        <v>8.3042297244858357E-2</v>
      </c>
      <c r="N27" s="59">
        <f t="shared" si="2"/>
        <v>5.4821928771508606E-2</v>
      </c>
      <c r="O27" s="7">
        <f t="shared" si="1"/>
        <v>0.98717948717948723</v>
      </c>
      <c r="P27" s="7"/>
      <c r="Q27" s="7"/>
    </row>
    <row r="28" spans="2:17" ht="15" thickBot="1">
      <c r="B28" s="5" t="s">
        <v>72</v>
      </c>
      <c r="C28" s="1">
        <v>2449</v>
      </c>
      <c r="D28" s="2">
        <v>310</v>
      </c>
      <c r="E28" s="4">
        <v>8</v>
      </c>
      <c r="F28" s="3">
        <v>1</v>
      </c>
      <c r="G28" s="4">
        <v>156</v>
      </c>
      <c r="H28" s="1">
        <v>2285</v>
      </c>
      <c r="I28" s="4">
        <v>14</v>
      </c>
      <c r="J28" s="4">
        <v>128</v>
      </c>
      <c r="K28" s="4">
        <v>0.4</v>
      </c>
      <c r="L28" s="60">
        <v>43892</v>
      </c>
      <c r="M28" s="10">
        <f t="shared" si="0"/>
        <v>8.9832584728460601E-3</v>
      </c>
      <c r="N28" s="59">
        <f t="shared" si="2"/>
        <v>6.12691466083151E-3</v>
      </c>
      <c r="O28" s="7">
        <f t="shared" si="1"/>
        <v>4.878048780487805E-2</v>
      </c>
      <c r="P28" s="7"/>
      <c r="Q28" s="7"/>
    </row>
    <row r="29" spans="2:17" ht="15" thickBot="1">
      <c r="B29" s="5" t="s">
        <v>80</v>
      </c>
      <c r="C29" s="1">
        <v>2109</v>
      </c>
      <c r="D29" s="2">
        <v>294</v>
      </c>
      <c r="E29" s="4">
        <v>65</v>
      </c>
      <c r="F29" s="3">
        <v>22</v>
      </c>
      <c r="G29" s="4">
        <v>209</v>
      </c>
      <c r="H29" s="1">
        <v>1835</v>
      </c>
      <c r="I29" s="4">
        <v>33</v>
      </c>
      <c r="J29" s="4">
        <v>110</v>
      </c>
      <c r="K29" s="4">
        <v>3</v>
      </c>
      <c r="L29" s="60">
        <v>43886</v>
      </c>
      <c r="M29" s="10">
        <f t="shared" si="0"/>
        <v>4.6467520151730675E-2</v>
      </c>
      <c r="N29" s="59">
        <f t="shared" si="2"/>
        <v>1.7983651226158037E-2</v>
      </c>
      <c r="O29" s="7">
        <f t="shared" si="1"/>
        <v>0.23722627737226276</v>
      </c>
      <c r="P29" s="7"/>
      <c r="Q29" s="7"/>
    </row>
    <row r="30" spans="2:17" ht="15" thickBot="1">
      <c r="B30" s="17" t="s">
        <v>64</v>
      </c>
      <c r="C30" s="1">
        <v>2055</v>
      </c>
      <c r="D30" s="2">
        <v>193</v>
      </c>
      <c r="E30" s="4">
        <v>31</v>
      </c>
      <c r="F30" s="3">
        <v>9</v>
      </c>
      <c r="G30" s="4">
        <v>7</v>
      </c>
      <c r="H30" s="1">
        <v>2017</v>
      </c>
      <c r="I30" s="4">
        <v>3</v>
      </c>
      <c r="J30" s="4">
        <v>54</v>
      </c>
      <c r="K30" s="4">
        <v>0.8</v>
      </c>
      <c r="L30" s="60">
        <v>43893</v>
      </c>
      <c r="M30" s="10">
        <f t="shared" si="0"/>
        <v>1.654501216545012E-2</v>
      </c>
      <c r="N30" s="59">
        <f t="shared" si="2"/>
        <v>1.4873574615765989E-3</v>
      </c>
      <c r="O30" s="7">
        <f t="shared" si="1"/>
        <v>0.81578947368421051</v>
      </c>
      <c r="P30" s="7"/>
      <c r="Q30" s="7"/>
    </row>
    <row r="31" spans="2:17" ht="15" thickBot="1">
      <c r="B31" s="5" t="s">
        <v>33</v>
      </c>
      <c r="C31" s="1">
        <v>1988</v>
      </c>
      <c r="D31" s="2">
        <v>38</v>
      </c>
      <c r="E31" s="4">
        <v>22</v>
      </c>
      <c r="F31" s="3">
        <v>1</v>
      </c>
      <c r="G31" s="4">
        <v>40</v>
      </c>
      <c r="H31" s="1">
        <v>1926</v>
      </c>
      <c r="I31" s="4">
        <v>25</v>
      </c>
      <c r="J31" s="1">
        <v>3176</v>
      </c>
      <c r="K31" s="4">
        <v>35</v>
      </c>
      <c r="L31" s="60">
        <v>43889</v>
      </c>
      <c r="M31" s="10">
        <f t="shared" si="0"/>
        <v>2.3641851106639838E-2</v>
      </c>
      <c r="N31" s="59">
        <f t="shared" si="2"/>
        <v>1.2980269989615784E-2</v>
      </c>
      <c r="O31" s="7">
        <f t="shared" si="1"/>
        <v>0.35483870967741937</v>
      </c>
      <c r="P31" s="7"/>
      <c r="Q31" s="7"/>
    </row>
    <row r="32" spans="2:17" ht="15" thickBot="1">
      <c r="B32" s="5" t="s">
        <v>115</v>
      </c>
      <c r="C32" s="1">
        <v>1966</v>
      </c>
      <c r="D32" s="2">
        <v>42</v>
      </c>
      <c r="E32" s="4">
        <v>62</v>
      </c>
      <c r="F32" s="3">
        <v>4</v>
      </c>
      <c r="G32" s="4">
        <v>3</v>
      </c>
      <c r="H32" s="1">
        <v>1901</v>
      </c>
      <c r="I32" s="4">
        <v>58</v>
      </c>
      <c r="J32" s="4">
        <v>111</v>
      </c>
      <c r="K32" s="4">
        <v>4</v>
      </c>
      <c r="L32" s="60">
        <v>43889</v>
      </c>
      <c r="M32" s="10">
        <f t="shared" si="0"/>
        <v>6.1037639877924724E-2</v>
      </c>
      <c r="N32" s="59">
        <f t="shared" si="2"/>
        <v>3.0510257759074171E-2</v>
      </c>
      <c r="O32" s="7">
        <f t="shared" si="1"/>
        <v>0.9538461538461539</v>
      </c>
      <c r="P32" s="7"/>
      <c r="Q32" s="7"/>
    </row>
    <row r="33" spans="2:17" ht="15" thickBot="1">
      <c r="B33" s="5" t="s">
        <v>105</v>
      </c>
      <c r="C33" s="1">
        <v>1953</v>
      </c>
      <c r="D33" s="2">
        <v>87</v>
      </c>
      <c r="E33" s="4">
        <v>56</v>
      </c>
      <c r="F33" s="3">
        <v>2</v>
      </c>
      <c r="G33" s="4">
        <v>424</v>
      </c>
      <c r="H33" s="1">
        <v>1473</v>
      </c>
      <c r="I33" s="4">
        <v>56</v>
      </c>
      <c r="J33" s="4">
        <v>15</v>
      </c>
      <c r="K33" s="4">
        <v>0.4</v>
      </c>
      <c r="L33" s="60">
        <v>43844</v>
      </c>
      <c r="M33" s="10">
        <f t="shared" si="0"/>
        <v>5.7347670250896057E-2</v>
      </c>
      <c r="N33" s="59">
        <f t="shared" si="2"/>
        <v>3.8017651052274268E-2</v>
      </c>
      <c r="O33" s="7">
        <f t="shared" si="1"/>
        <v>0.11666666666666667</v>
      </c>
      <c r="P33" s="7"/>
      <c r="Q33" s="7"/>
    </row>
    <row r="34" spans="2:17" ht="15" thickBot="1">
      <c r="B34" s="5" t="s">
        <v>24</v>
      </c>
      <c r="C34" s="1">
        <v>1836</v>
      </c>
      <c r="D34" s="2">
        <v>302</v>
      </c>
      <c r="E34" s="4">
        <v>9</v>
      </c>
      <c r="F34" s="3">
        <v>1</v>
      </c>
      <c r="G34" s="4">
        <v>66</v>
      </c>
      <c r="H34" s="1">
        <v>1761</v>
      </c>
      <c r="I34" s="4">
        <v>8</v>
      </c>
      <c r="J34" s="4">
        <v>13</v>
      </c>
      <c r="K34" s="4">
        <v>0.06</v>
      </c>
      <c r="L34" s="60">
        <v>43860</v>
      </c>
      <c r="M34" s="10">
        <f t="shared" si="0"/>
        <v>9.2592592592592587E-3</v>
      </c>
      <c r="N34" s="59">
        <f t="shared" si="2"/>
        <v>4.5428733674048836E-3</v>
      </c>
      <c r="O34" s="7">
        <f t="shared" si="1"/>
        <v>0.12</v>
      </c>
      <c r="P34" s="7"/>
      <c r="Q34" s="7"/>
    </row>
    <row r="35" spans="2:17" ht="15" thickBot="1">
      <c r="B35" s="5" t="s">
        <v>120</v>
      </c>
      <c r="C35" s="1">
        <v>1717</v>
      </c>
      <c r="D35" s="2">
        <v>120</v>
      </c>
      <c r="E35" s="4">
        <v>21</v>
      </c>
      <c r="F35" s="3">
        <v>7</v>
      </c>
      <c r="G35" s="4">
        <v>76</v>
      </c>
      <c r="H35" s="1">
        <v>1620</v>
      </c>
      <c r="I35" s="4">
        <v>11</v>
      </c>
      <c r="J35" s="4">
        <v>8</v>
      </c>
      <c r="K35" s="4">
        <v>0.1</v>
      </c>
      <c r="L35" s="60">
        <v>43886</v>
      </c>
      <c r="M35" s="10">
        <f t="shared" si="0"/>
        <v>1.8637157833430402E-2</v>
      </c>
      <c r="N35" s="59">
        <f t="shared" si="2"/>
        <v>6.7901234567901234E-3</v>
      </c>
      <c r="O35" s="7">
        <f t="shared" si="1"/>
        <v>0.21649484536082475</v>
      </c>
      <c r="P35" s="7"/>
      <c r="Q35" s="7"/>
    </row>
    <row r="36" spans="2:17" ht="15" thickBot="1">
      <c r="B36" s="17" t="s">
        <v>126</v>
      </c>
      <c r="C36" s="1">
        <v>1546</v>
      </c>
      <c r="D36" s="2">
        <v>128</v>
      </c>
      <c r="E36" s="4">
        <v>78</v>
      </c>
      <c r="F36" s="3">
        <v>7</v>
      </c>
      <c r="G36" s="4">
        <v>42</v>
      </c>
      <c r="H36" s="1">
        <v>1426</v>
      </c>
      <c r="I36" s="4">
        <v>1</v>
      </c>
      <c r="J36" s="4">
        <v>14</v>
      </c>
      <c r="K36" s="4">
        <v>0.7</v>
      </c>
      <c r="L36" s="60">
        <v>43859</v>
      </c>
      <c r="M36" s="10">
        <f t="shared" si="0"/>
        <v>5.109961190168176E-2</v>
      </c>
      <c r="N36" s="59">
        <f t="shared" si="2"/>
        <v>7.0126227208976155E-4</v>
      </c>
      <c r="O36" s="7">
        <f t="shared" si="1"/>
        <v>0.65</v>
      </c>
      <c r="P36" s="7"/>
      <c r="Q36" s="7"/>
    </row>
    <row r="37" spans="2:17" ht="15" thickBot="1">
      <c r="B37" s="5" t="s">
        <v>109</v>
      </c>
      <c r="C37" s="1">
        <v>1524</v>
      </c>
      <c r="D37" s="2">
        <v>136</v>
      </c>
      <c r="E37" s="4">
        <v>9</v>
      </c>
      <c r="F37" s="3">
        <v>2</v>
      </c>
      <c r="G37" s="4">
        <v>229</v>
      </c>
      <c r="H37" s="1">
        <v>1286</v>
      </c>
      <c r="I37" s="4">
        <v>11</v>
      </c>
      <c r="J37" s="4">
        <v>22</v>
      </c>
      <c r="K37" s="4">
        <v>0.1</v>
      </c>
      <c r="L37" s="60">
        <v>43842</v>
      </c>
      <c r="M37" s="10">
        <f t="shared" si="0"/>
        <v>1.3123359580052493E-2</v>
      </c>
      <c r="N37" s="59">
        <f t="shared" si="2"/>
        <v>8.553654743390357E-3</v>
      </c>
      <c r="O37" s="7">
        <f t="shared" si="1"/>
        <v>3.7815126050420166E-2</v>
      </c>
      <c r="P37" s="7"/>
      <c r="Q37" s="7"/>
    </row>
    <row r="38" spans="2:17" ht="15" thickBot="1">
      <c r="B38" s="5" t="s">
        <v>148</v>
      </c>
      <c r="C38" s="1">
        <v>1453</v>
      </c>
      <c r="D38" s="2">
        <v>154</v>
      </c>
      <c r="E38" s="4">
        <v>8</v>
      </c>
      <c r="F38" s="4"/>
      <c r="G38" s="4">
        <v>115</v>
      </c>
      <c r="H38" s="1">
        <v>1330</v>
      </c>
      <c r="I38" s="4">
        <v>12</v>
      </c>
      <c r="J38" s="4">
        <v>42</v>
      </c>
      <c r="K38" s="4">
        <v>0.2</v>
      </c>
      <c r="L38" s="60">
        <v>43891</v>
      </c>
      <c r="M38" s="10">
        <f t="shared" si="0"/>
        <v>1.3764624913971095E-2</v>
      </c>
      <c r="N38" s="59">
        <f t="shared" si="2"/>
        <v>9.0225563909774441E-3</v>
      </c>
      <c r="O38" s="7">
        <f t="shared" si="1"/>
        <v>6.5040650406504072E-2</v>
      </c>
      <c r="P38" s="7"/>
      <c r="Q38" s="7"/>
    </row>
    <row r="39" spans="2:17" ht="15" thickBot="1">
      <c r="B39" s="17" t="s">
        <v>146</v>
      </c>
      <c r="C39" s="1">
        <v>1414</v>
      </c>
      <c r="D39" s="2">
        <v>129</v>
      </c>
      <c r="E39" s="4">
        <v>122</v>
      </c>
      <c r="F39" s="3">
        <v>8</v>
      </c>
      <c r="G39" s="4">
        <v>75</v>
      </c>
      <c r="H39" s="1">
        <v>1217</v>
      </c>
      <c r="I39" s="4"/>
      <c r="J39" s="4">
        <v>5</v>
      </c>
      <c r="K39" s="4">
        <v>0.4</v>
      </c>
      <c r="L39" s="60">
        <v>43891</v>
      </c>
      <c r="M39" s="10">
        <f t="shared" si="0"/>
        <v>8.6280056577086275E-2</v>
      </c>
      <c r="N39" s="59">
        <f t="shared" si="2"/>
        <v>0</v>
      </c>
      <c r="O39" s="7">
        <f t="shared" si="1"/>
        <v>0.61928934010152281</v>
      </c>
      <c r="P39" s="7"/>
      <c r="Q39" s="7"/>
    </row>
    <row r="40" spans="2:17" ht="15" thickBot="1">
      <c r="B40" s="5" t="s">
        <v>55</v>
      </c>
      <c r="C40" s="1">
        <v>1352</v>
      </c>
      <c r="D40" s="2">
        <v>112</v>
      </c>
      <c r="E40" s="4">
        <v>13</v>
      </c>
      <c r="F40" s="3">
        <v>2</v>
      </c>
      <c r="G40" s="4">
        <v>10</v>
      </c>
      <c r="H40" s="1">
        <v>1329</v>
      </c>
      <c r="I40" s="4">
        <v>49</v>
      </c>
      <c r="J40" s="4">
        <v>244</v>
      </c>
      <c r="K40" s="4">
        <v>2</v>
      </c>
      <c r="L40" s="60">
        <v>43858</v>
      </c>
      <c r="M40" s="10">
        <f t="shared" si="0"/>
        <v>4.5857988165680472E-2</v>
      </c>
      <c r="N40" s="59">
        <f t="shared" si="2"/>
        <v>3.6869826937547028E-2</v>
      </c>
      <c r="O40" s="7">
        <f t="shared" si="1"/>
        <v>0.56521739130434778</v>
      </c>
      <c r="P40" s="7"/>
      <c r="Q40" s="7"/>
    </row>
    <row r="41" spans="2:17" ht="15" thickBot="1">
      <c r="B41" s="5" t="s">
        <v>70</v>
      </c>
      <c r="C41" s="1">
        <v>1326</v>
      </c>
      <c r="D41" s="2">
        <v>46</v>
      </c>
      <c r="E41" s="4">
        <v>3</v>
      </c>
      <c r="F41" s="3">
        <v>1</v>
      </c>
      <c r="G41" s="4">
        <v>31</v>
      </c>
      <c r="H41" s="1">
        <v>1292</v>
      </c>
      <c r="I41" s="4">
        <v>7</v>
      </c>
      <c r="J41" s="4">
        <v>22</v>
      </c>
      <c r="K41" s="4">
        <v>0.05</v>
      </c>
      <c r="L41" s="60">
        <v>43894</v>
      </c>
      <c r="M41" s="10">
        <f t="shared" si="0"/>
        <v>7.5414781297134239E-3</v>
      </c>
      <c r="N41" s="59">
        <f t="shared" si="2"/>
        <v>5.4179566563467493E-3</v>
      </c>
      <c r="O41" s="7">
        <f t="shared" si="1"/>
        <v>8.8235294117647065E-2</v>
      </c>
      <c r="P41" s="7"/>
      <c r="Q41" s="7"/>
    </row>
    <row r="42" spans="2:17" ht="15" thickBot="1">
      <c r="B42" s="17" t="s">
        <v>113</v>
      </c>
      <c r="C42" s="1">
        <v>1251</v>
      </c>
      <c r="D42" s="2">
        <v>227</v>
      </c>
      <c r="E42" s="4">
        <v>32</v>
      </c>
      <c r="F42" s="3">
        <v>5</v>
      </c>
      <c r="G42" s="4">
        <v>102</v>
      </c>
      <c r="H42" s="1">
        <v>1117</v>
      </c>
      <c r="I42" s="4"/>
      <c r="J42" s="4">
        <v>0.9</v>
      </c>
      <c r="K42" s="4">
        <v>0.02</v>
      </c>
      <c r="L42" s="60">
        <v>43859</v>
      </c>
      <c r="M42" s="10">
        <f t="shared" si="0"/>
        <v>2.5579536370903277E-2</v>
      </c>
      <c r="N42" s="59">
        <f t="shared" si="2"/>
        <v>0</v>
      </c>
      <c r="O42" s="7">
        <f t="shared" si="1"/>
        <v>0.23880597014925373</v>
      </c>
      <c r="P42" s="7"/>
      <c r="Q42" s="7"/>
    </row>
    <row r="43" spans="2:17" ht="15" thickBot="1">
      <c r="B43" s="17" t="s">
        <v>69</v>
      </c>
      <c r="C43" s="1">
        <v>1212</v>
      </c>
      <c r="D43" s="2">
        <v>56</v>
      </c>
      <c r="E43" s="4">
        <v>46</v>
      </c>
      <c r="F43" s="3">
        <v>7</v>
      </c>
      <c r="G43" s="4">
        <v>52</v>
      </c>
      <c r="H43" s="1">
        <v>1114</v>
      </c>
      <c r="I43" s="4">
        <v>72</v>
      </c>
      <c r="J43" s="4">
        <v>116</v>
      </c>
      <c r="K43" s="4">
        <v>4</v>
      </c>
      <c r="L43" s="60">
        <v>43886</v>
      </c>
      <c r="M43" s="10">
        <f t="shared" si="0"/>
        <v>9.7359735973597358E-2</v>
      </c>
      <c r="N43" s="59">
        <f t="shared" si="2"/>
        <v>6.4631956912028721E-2</v>
      </c>
      <c r="O43" s="7">
        <f t="shared" si="1"/>
        <v>0.46938775510204084</v>
      </c>
      <c r="P43" s="7"/>
      <c r="Q43" s="7"/>
    </row>
    <row r="44" spans="2:17" ht="15" thickBot="1">
      <c r="B44" s="5" t="s">
        <v>20</v>
      </c>
      <c r="C44" s="1">
        <v>1086</v>
      </c>
      <c r="D44" s="2">
        <v>66</v>
      </c>
      <c r="E44" s="4">
        <v>2</v>
      </c>
      <c r="F44" s="4"/>
      <c r="G44" s="4">
        <v>157</v>
      </c>
      <c r="H44" s="4">
        <v>927</v>
      </c>
      <c r="I44" s="4">
        <v>25</v>
      </c>
      <c r="J44" s="1">
        <v>3182</v>
      </c>
      <c r="K44" s="4">
        <v>6</v>
      </c>
      <c r="L44" s="60">
        <v>43888</v>
      </c>
      <c r="M44" s="10">
        <f t="shared" si="0"/>
        <v>2.4861878453038673E-2</v>
      </c>
      <c r="N44" s="59">
        <f t="shared" si="2"/>
        <v>2.696871628910464E-2</v>
      </c>
      <c r="O44" s="7">
        <f t="shared" si="1"/>
        <v>1.2578616352201259E-2</v>
      </c>
      <c r="P44" s="7"/>
      <c r="Q44" s="7"/>
    </row>
    <row r="45" spans="2:17" ht="15" thickBot="1">
      <c r="B45" s="5" t="s">
        <v>91</v>
      </c>
      <c r="C45" s="1">
        <v>1075</v>
      </c>
      <c r="D45" s="2">
        <v>86</v>
      </c>
      <c r="E45" s="4">
        <v>27</v>
      </c>
      <c r="F45" s="3">
        <v>3</v>
      </c>
      <c r="G45" s="4">
        <v>9</v>
      </c>
      <c r="H45" s="1">
        <v>1039</v>
      </c>
      <c r="I45" s="4">
        <v>43</v>
      </c>
      <c r="J45" s="4">
        <v>249</v>
      </c>
      <c r="K45" s="4">
        <v>6</v>
      </c>
      <c r="L45" s="60">
        <v>43899</v>
      </c>
      <c r="M45" s="10">
        <f t="shared" si="0"/>
        <v>6.5116279069767441E-2</v>
      </c>
      <c r="N45" s="59">
        <f t="shared" si="2"/>
        <v>4.138594802694899E-2</v>
      </c>
      <c r="O45" s="7">
        <f t="shared" si="1"/>
        <v>0.75</v>
      </c>
      <c r="P45" s="7"/>
      <c r="Q45" s="7"/>
    </row>
    <row r="46" spans="2:17" ht="15" thickBot="1">
      <c r="B46" s="5" t="s">
        <v>129</v>
      </c>
      <c r="C46" s="4">
        <v>993</v>
      </c>
      <c r="D46" s="2">
        <v>145</v>
      </c>
      <c r="E46" s="4">
        <v>20</v>
      </c>
      <c r="F46" s="3">
        <v>4</v>
      </c>
      <c r="G46" s="4">
        <v>35</v>
      </c>
      <c r="H46" s="4">
        <v>938</v>
      </c>
      <c r="I46" s="4">
        <v>1</v>
      </c>
      <c r="J46" s="4">
        <v>8</v>
      </c>
      <c r="K46" s="4">
        <v>0.2</v>
      </c>
      <c r="L46" s="60">
        <v>43888</v>
      </c>
      <c r="M46" s="10">
        <f t="shared" si="0"/>
        <v>2.1148036253776436E-2</v>
      </c>
      <c r="N46" s="59">
        <f t="shared" si="2"/>
        <v>1.0660980810234541E-3</v>
      </c>
      <c r="O46" s="7">
        <f t="shared" si="1"/>
        <v>0.36363636363636365</v>
      </c>
      <c r="P46" s="7"/>
      <c r="Q46" s="7"/>
    </row>
    <row r="47" spans="2:17" ht="15" thickBot="1">
      <c r="B47" s="5" t="s">
        <v>106</v>
      </c>
      <c r="C47" s="4">
        <v>950</v>
      </c>
      <c r="D47" s="2">
        <v>98</v>
      </c>
      <c r="E47" s="4">
        <v>24</v>
      </c>
      <c r="F47" s="3">
        <v>6</v>
      </c>
      <c r="G47" s="4">
        <v>53</v>
      </c>
      <c r="H47" s="4">
        <v>873</v>
      </c>
      <c r="I47" s="4">
        <v>49</v>
      </c>
      <c r="J47" s="4">
        <v>29</v>
      </c>
      <c r="K47" s="4">
        <v>0.7</v>
      </c>
      <c r="L47" s="60">
        <v>43895</v>
      </c>
      <c r="M47" s="10">
        <f t="shared" si="0"/>
        <v>7.6842105263157892E-2</v>
      </c>
      <c r="N47" s="59">
        <f t="shared" si="2"/>
        <v>5.6128293241695305E-2</v>
      </c>
      <c r="O47" s="7">
        <f t="shared" si="1"/>
        <v>0.31168831168831168</v>
      </c>
      <c r="P47" s="7"/>
      <c r="Q47" s="7"/>
    </row>
    <row r="48" spans="2:17" ht="21.6" thickBot="1">
      <c r="B48" s="5" t="s">
        <v>124</v>
      </c>
      <c r="C48" s="4">
        <v>901</v>
      </c>
      <c r="D48" s="2">
        <v>42</v>
      </c>
      <c r="E48" s="4">
        <v>42</v>
      </c>
      <c r="F48" s="3">
        <v>3</v>
      </c>
      <c r="G48" s="4">
        <v>4</v>
      </c>
      <c r="H48" s="4">
        <v>855</v>
      </c>
      <c r="I48" s="4"/>
      <c r="J48" s="4">
        <v>83</v>
      </c>
      <c r="K48" s="4">
        <v>4</v>
      </c>
      <c r="L48" s="60">
        <v>43890</v>
      </c>
      <c r="M48" s="10">
        <f t="shared" si="0"/>
        <v>4.6614872364039953E-2</v>
      </c>
      <c r="N48" s="59">
        <f t="shared" si="2"/>
        <v>0</v>
      </c>
      <c r="O48" s="7">
        <f t="shared" si="1"/>
        <v>0.91304347826086951</v>
      </c>
      <c r="P48" s="7"/>
      <c r="Q48" s="7"/>
    </row>
    <row r="49" spans="2:17" ht="15" thickBot="1">
      <c r="B49" s="5" t="s">
        <v>41</v>
      </c>
      <c r="C49" s="4">
        <v>879</v>
      </c>
      <c r="D49" s="2">
        <v>35</v>
      </c>
      <c r="E49" s="4">
        <v>3</v>
      </c>
      <c r="F49" s="4"/>
      <c r="G49" s="4">
        <v>228</v>
      </c>
      <c r="H49" s="4">
        <v>648</v>
      </c>
      <c r="I49" s="4">
        <v>19</v>
      </c>
      <c r="J49" s="4">
        <v>150</v>
      </c>
      <c r="K49" s="4">
        <v>0.5</v>
      </c>
      <c r="L49" s="60">
        <v>43852</v>
      </c>
      <c r="M49" s="10">
        <f t="shared" si="0"/>
        <v>2.502844141069397E-2</v>
      </c>
      <c r="N49" s="59">
        <f t="shared" si="2"/>
        <v>2.9320987654320986E-2</v>
      </c>
      <c r="O49" s="7">
        <f t="shared" si="1"/>
        <v>1.2987012987012988E-2</v>
      </c>
      <c r="P49" s="7"/>
      <c r="Q49" s="7"/>
    </row>
    <row r="50" spans="2:17" ht="15" thickBot="1">
      <c r="B50" s="5" t="s">
        <v>127</v>
      </c>
      <c r="C50" s="4">
        <v>820</v>
      </c>
      <c r="D50" s="4"/>
      <c r="E50" s="4">
        <v>23</v>
      </c>
      <c r="F50" s="3">
        <v>3</v>
      </c>
      <c r="G50" s="4">
        <v>228</v>
      </c>
      <c r="H50" s="4">
        <v>569</v>
      </c>
      <c r="I50" s="4"/>
      <c r="J50" s="4">
        <v>18</v>
      </c>
      <c r="K50" s="4">
        <v>0.5</v>
      </c>
      <c r="L50" s="60">
        <v>43892</v>
      </c>
      <c r="M50" s="10">
        <f t="shared" si="0"/>
        <v>2.8048780487804879E-2</v>
      </c>
      <c r="N50" s="59">
        <f t="shared" si="2"/>
        <v>0</v>
      </c>
      <c r="O50" s="7">
        <f t="shared" si="1"/>
        <v>9.1633466135458169E-2</v>
      </c>
      <c r="P50" s="7"/>
      <c r="Q50" s="7"/>
    </row>
    <row r="51" spans="2:17" ht="15" thickBot="1">
      <c r="B51" s="5" t="s">
        <v>98</v>
      </c>
      <c r="C51" s="4">
        <v>798</v>
      </c>
      <c r="D51" s="2">
        <v>96</v>
      </c>
      <c r="E51" s="4">
        <v>14</v>
      </c>
      <c r="F51" s="3">
        <v>4</v>
      </c>
      <c r="G51" s="4">
        <v>15</v>
      </c>
      <c r="H51" s="4">
        <v>769</v>
      </c>
      <c r="I51" s="4">
        <v>29</v>
      </c>
      <c r="J51" s="4">
        <v>16</v>
      </c>
      <c r="K51" s="4">
        <v>0.3</v>
      </c>
      <c r="L51" s="60">
        <v>43895</v>
      </c>
      <c r="M51" s="10">
        <f t="shared" si="0"/>
        <v>5.3884711779448619E-2</v>
      </c>
      <c r="N51" s="59">
        <f t="shared" si="2"/>
        <v>3.7711313394018203E-2</v>
      </c>
      <c r="O51" s="7">
        <f t="shared" si="1"/>
        <v>0.48275862068965519</v>
      </c>
      <c r="P51" s="7"/>
      <c r="Q51" s="7"/>
    </row>
    <row r="52" spans="2:17" ht="15" thickBot="1">
      <c r="B52" s="5" t="s">
        <v>75</v>
      </c>
      <c r="C52" s="4">
        <v>790</v>
      </c>
      <c r="D52" s="2">
        <v>77</v>
      </c>
      <c r="E52" s="4">
        <v>6</v>
      </c>
      <c r="F52" s="4"/>
      <c r="G52" s="4">
        <v>67</v>
      </c>
      <c r="H52" s="4">
        <v>717</v>
      </c>
      <c r="I52" s="4">
        <v>27</v>
      </c>
      <c r="J52" s="4">
        <v>192</v>
      </c>
      <c r="K52" s="4">
        <v>1</v>
      </c>
      <c r="L52" s="60">
        <v>43885</v>
      </c>
      <c r="M52" s="10">
        <f t="shared" si="0"/>
        <v>4.1772151898734178E-2</v>
      </c>
      <c r="N52" s="59">
        <f t="shared" si="2"/>
        <v>3.7656903765690378E-2</v>
      </c>
      <c r="O52" s="7">
        <f t="shared" si="1"/>
        <v>8.2191780821917804E-2</v>
      </c>
      <c r="P52" s="7"/>
      <c r="Q52" s="7"/>
    </row>
    <row r="53" spans="2:17" ht="15" thickBot="1">
      <c r="B53" s="5" t="s">
        <v>111</v>
      </c>
      <c r="C53" s="4">
        <v>785</v>
      </c>
      <c r="D53" s="2">
        <v>44</v>
      </c>
      <c r="E53" s="4">
        <v>16</v>
      </c>
      <c r="F53" s="3">
        <v>3</v>
      </c>
      <c r="G53" s="4">
        <v>42</v>
      </c>
      <c r="H53" s="4">
        <v>727</v>
      </c>
      <c r="I53" s="4">
        <v>62</v>
      </c>
      <c r="J53" s="4">
        <v>90</v>
      </c>
      <c r="K53" s="4">
        <v>2</v>
      </c>
      <c r="L53" s="60">
        <v>43895</v>
      </c>
      <c r="M53" s="10">
        <f t="shared" si="0"/>
        <v>9.936305732484077E-2</v>
      </c>
      <c r="N53" s="59">
        <f t="shared" si="2"/>
        <v>8.528198074277854E-2</v>
      </c>
      <c r="O53" s="7">
        <f t="shared" si="1"/>
        <v>0.27586206896551724</v>
      </c>
      <c r="P53" s="7"/>
      <c r="Q53" s="7"/>
    </row>
    <row r="54" spans="2:17" ht="15" thickBot="1">
      <c r="B54" s="5" t="s">
        <v>30</v>
      </c>
      <c r="C54" s="4">
        <v>756</v>
      </c>
      <c r="D54" s="2">
        <v>26</v>
      </c>
      <c r="E54" s="4">
        <v>11</v>
      </c>
      <c r="F54" s="4"/>
      <c r="G54" s="4">
        <v>10</v>
      </c>
      <c r="H54" s="4">
        <v>735</v>
      </c>
      <c r="I54" s="4">
        <v>28</v>
      </c>
      <c r="J54" s="4">
        <v>364</v>
      </c>
      <c r="K54" s="4">
        <v>5</v>
      </c>
      <c r="L54" s="60">
        <v>43893</v>
      </c>
      <c r="M54" s="10">
        <f t="shared" si="0"/>
        <v>5.1587301587301584E-2</v>
      </c>
      <c r="N54" s="59">
        <f t="shared" si="2"/>
        <v>3.8095238095238099E-2</v>
      </c>
      <c r="O54" s="7">
        <f t="shared" si="1"/>
        <v>0.52380952380952384</v>
      </c>
      <c r="P54" s="7"/>
      <c r="Q54" s="7"/>
    </row>
    <row r="55" spans="2:17" ht="15" thickBot="1">
      <c r="B55" s="5" t="s">
        <v>34</v>
      </c>
      <c r="C55" s="4">
        <v>715</v>
      </c>
      <c r="D55" s="2">
        <v>36</v>
      </c>
      <c r="E55" s="4">
        <v>3</v>
      </c>
      <c r="F55" s="4"/>
      <c r="G55" s="4">
        <v>20</v>
      </c>
      <c r="H55" s="4">
        <v>692</v>
      </c>
      <c r="I55" s="4">
        <v>10</v>
      </c>
      <c r="J55" s="4">
        <v>539</v>
      </c>
      <c r="K55" s="4">
        <v>2</v>
      </c>
      <c r="L55" s="60">
        <v>43887</v>
      </c>
      <c r="M55" s="10">
        <f t="shared" si="0"/>
        <v>1.8181818181818181E-2</v>
      </c>
      <c r="N55" s="59">
        <f t="shared" si="2"/>
        <v>1.4450867052023121E-2</v>
      </c>
      <c r="O55" s="7">
        <f t="shared" si="1"/>
        <v>0.13043478260869565</v>
      </c>
      <c r="P55" s="7"/>
      <c r="Q55" s="7"/>
    </row>
    <row r="56" spans="2:17" ht="15" thickBot="1">
      <c r="B56" s="19" t="s">
        <v>151</v>
      </c>
      <c r="C56" s="4">
        <v>712</v>
      </c>
      <c r="D56" s="4"/>
      <c r="E56" s="4">
        <v>10</v>
      </c>
      <c r="F56" s="4"/>
      <c r="G56" s="4">
        <v>603</v>
      </c>
      <c r="H56" s="4">
        <v>99</v>
      </c>
      <c r="I56" s="4">
        <v>15</v>
      </c>
      <c r="J56" s="4"/>
      <c r="K56" s="4"/>
      <c r="L56" s="60">
        <v>43865</v>
      </c>
      <c r="M56" s="10">
        <f t="shared" si="0"/>
        <v>3.51123595505618E-2</v>
      </c>
      <c r="N56" s="59">
        <f t="shared" si="2"/>
        <v>0.15151515151515152</v>
      </c>
      <c r="O56" s="7">
        <f t="shared" si="1"/>
        <v>1.6313213703099509E-2</v>
      </c>
      <c r="P56" s="7"/>
      <c r="Q56" s="7"/>
    </row>
    <row r="57" spans="2:17" ht="15" thickBot="1">
      <c r="B57" s="5" t="s">
        <v>35</v>
      </c>
      <c r="C57" s="4">
        <v>693</v>
      </c>
      <c r="D57" s="2">
        <v>59</v>
      </c>
      <c r="E57" s="4">
        <v>1</v>
      </c>
      <c r="F57" s="4"/>
      <c r="G57" s="4">
        <v>51</v>
      </c>
      <c r="H57" s="4">
        <v>641</v>
      </c>
      <c r="I57" s="4">
        <v>6</v>
      </c>
      <c r="J57" s="4">
        <v>241</v>
      </c>
      <c r="K57" s="4">
        <v>0.3</v>
      </c>
      <c r="L57" s="60">
        <v>43889</v>
      </c>
      <c r="M57" s="10">
        <f t="shared" si="0"/>
        <v>1.0101010101010102E-2</v>
      </c>
      <c r="N57" s="59">
        <f t="shared" si="2"/>
        <v>9.3603744149765994E-3</v>
      </c>
      <c r="O57" s="7">
        <f t="shared" si="1"/>
        <v>1.9230769230769232E-2</v>
      </c>
      <c r="P57" s="7"/>
      <c r="Q57" s="7"/>
    </row>
    <row r="58" spans="2:17" ht="15" thickBot="1">
      <c r="B58" s="17" t="s">
        <v>19</v>
      </c>
      <c r="C58" s="4">
        <v>683</v>
      </c>
      <c r="D58" s="2">
        <v>41</v>
      </c>
      <c r="E58" s="4">
        <v>4</v>
      </c>
      <c r="F58" s="4"/>
      <c r="G58" s="4">
        <v>118</v>
      </c>
      <c r="H58" s="4">
        <v>561</v>
      </c>
      <c r="I58" s="4">
        <v>5</v>
      </c>
      <c r="J58" s="4">
        <v>91</v>
      </c>
      <c r="K58" s="4">
        <v>0.5</v>
      </c>
      <c r="L58" s="60">
        <v>43852</v>
      </c>
      <c r="M58" s="10">
        <f t="shared" si="0"/>
        <v>1.3177159590043924E-2</v>
      </c>
      <c r="N58" s="59">
        <f t="shared" si="2"/>
        <v>8.9126559714795012E-3</v>
      </c>
      <c r="O58" s="7">
        <f t="shared" si="1"/>
        <v>3.2786885245901641E-2</v>
      </c>
      <c r="P58" s="7"/>
      <c r="Q58" s="7"/>
    </row>
    <row r="59" spans="2:17" ht="15" thickBot="1">
      <c r="B59" s="5" t="s">
        <v>104</v>
      </c>
      <c r="C59" s="4">
        <v>656</v>
      </c>
      <c r="D59" s="2">
        <v>47</v>
      </c>
      <c r="E59" s="4">
        <v>41</v>
      </c>
      <c r="F59" s="3">
        <v>1</v>
      </c>
      <c r="G59" s="4">
        <v>150</v>
      </c>
      <c r="H59" s="4">
        <v>465</v>
      </c>
      <c r="I59" s="4"/>
      <c r="J59" s="4">
        <v>6</v>
      </c>
      <c r="K59" s="4">
        <v>0.4</v>
      </c>
      <c r="L59" s="60">
        <v>43874</v>
      </c>
      <c r="M59" s="10">
        <f t="shared" si="0"/>
        <v>6.25E-2</v>
      </c>
      <c r="N59" s="59">
        <f t="shared" si="2"/>
        <v>0</v>
      </c>
      <c r="O59" s="7">
        <f t="shared" si="1"/>
        <v>0.21465968586387435</v>
      </c>
      <c r="P59" s="7"/>
      <c r="Q59" s="7"/>
    </row>
    <row r="60" spans="2:17" ht="15" thickBot="1">
      <c r="B60" s="17" t="s">
        <v>149</v>
      </c>
      <c r="C60" s="4">
        <v>630</v>
      </c>
      <c r="D60" s="2">
        <v>83</v>
      </c>
      <c r="E60" s="4">
        <v>46</v>
      </c>
      <c r="F60" s="3">
        <v>4</v>
      </c>
      <c r="G60" s="4">
        <v>152</v>
      </c>
      <c r="H60" s="4">
        <v>432</v>
      </c>
      <c r="I60" s="4"/>
      <c r="J60" s="4">
        <v>16</v>
      </c>
      <c r="K60" s="4">
        <v>1</v>
      </c>
      <c r="L60" s="60">
        <v>43882</v>
      </c>
      <c r="M60" s="10">
        <f t="shared" si="0"/>
        <v>7.301587301587302E-2</v>
      </c>
      <c r="N60" s="59">
        <f t="shared" si="2"/>
        <v>0</v>
      </c>
      <c r="O60" s="7">
        <f t="shared" si="1"/>
        <v>0.23232323232323232</v>
      </c>
      <c r="P60" s="7"/>
      <c r="Q60" s="7"/>
    </row>
    <row r="61" spans="2:17" ht="15" thickBot="1">
      <c r="B61" s="5" t="s">
        <v>16</v>
      </c>
      <c r="C61" s="4">
        <v>611</v>
      </c>
      <c r="D61" s="2">
        <v>41</v>
      </c>
      <c r="E61" s="4">
        <v>5</v>
      </c>
      <c r="F61" s="3">
        <v>2</v>
      </c>
      <c r="G61" s="4">
        <v>61</v>
      </c>
      <c r="H61" s="4">
        <v>545</v>
      </c>
      <c r="I61" s="4">
        <v>2</v>
      </c>
      <c r="J61" s="4">
        <v>62</v>
      </c>
      <c r="K61" s="4">
        <v>0.5</v>
      </c>
      <c r="L61" s="60">
        <v>43858</v>
      </c>
      <c r="M61" s="10">
        <f t="shared" si="0"/>
        <v>1.1456628477905073E-2</v>
      </c>
      <c r="N61" s="59">
        <f t="shared" si="2"/>
        <v>3.669724770642202E-3</v>
      </c>
      <c r="O61" s="7">
        <f t="shared" si="1"/>
        <v>7.575757575757576E-2</v>
      </c>
      <c r="P61" s="7"/>
      <c r="Q61" s="7"/>
    </row>
    <row r="62" spans="2:17" ht="15" thickBot="1">
      <c r="B62" s="5" t="s">
        <v>38</v>
      </c>
      <c r="C62" s="4">
        <v>589</v>
      </c>
      <c r="D62" s="2">
        <v>75</v>
      </c>
      <c r="E62" s="4">
        <v>1</v>
      </c>
      <c r="F62" s="4"/>
      <c r="G62" s="4">
        <v>63</v>
      </c>
      <c r="H62" s="4">
        <v>525</v>
      </c>
      <c r="I62" s="4">
        <v>2</v>
      </c>
      <c r="J62" s="4">
        <v>122</v>
      </c>
      <c r="K62" s="4">
        <v>0.2</v>
      </c>
      <c r="L62" s="60">
        <v>43888</v>
      </c>
      <c r="M62" s="10">
        <f t="shared" si="0"/>
        <v>5.0933786078098476E-3</v>
      </c>
      <c r="N62" s="59">
        <f t="shared" si="2"/>
        <v>3.8095238095238095E-3</v>
      </c>
      <c r="O62" s="7">
        <f t="shared" si="1"/>
        <v>1.5625E-2</v>
      </c>
      <c r="P62" s="7"/>
      <c r="Q62" s="7"/>
    </row>
    <row r="63" spans="2:17" ht="15" thickBot="1">
      <c r="B63" s="17" t="s">
        <v>143</v>
      </c>
      <c r="C63" s="4">
        <v>584</v>
      </c>
      <c r="D63" s="2">
        <v>73</v>
      </c>
      <c r="E63" s="4">
        <v>35</v>
      </c>
      <c r="F63" s="3">
        <v>4</v>
      </c>
      <c r="G63" s="4">
        <v>37</v>
      </c>
      <c r="H63" s="4">
        <v>512</v>
      </c>
      <c r="I63" s="4"/>
      <c r="J63" s="4">
        <v>13</v>
      </c>
      <c r="K63" s="4">
        <v>0.8</v>
      </c>
      <c r="L63" s="60">
        <v>43885</v>
      </c>
      <c r="M63" s="10">
        <f t="shared" si="0"/>
        <v>5.9931506849315065E-2</v>
      </c>
      <c r="N63" s="59">
        <f t="shared" si="2"/>
        <v>0</v>
      </c>
      <c r="O63" s="7">
        <f t="shared" si="1"/>
        <v>0.4861111111111111</v>
      </c>
      <c r="P63" s="7"/>
      <c r="Q63" s="7"/>
    </row>
    <row r="64" spans="2:17" ht="15" thickBot="1">
      <c r="B64" s="5" t="s">
        <v>134</v>
      </c>
      <c r="C64" s="4">
        <v>556</v>
      </c>
      <c r="D64" s="2">
        <v>77</v>
      </c>
      <c r="E64" s="4">
        <v>33</v>
      </c>
      <c r="F64" s="3">
        <v>7</v>
      </c>
      <c r="G64" s="4">
        <v>15</v>
      </c>
      <c r="H64" s="4">
        <v>508</v>
      </c>
      <c r="I64" s="4">
        <v>1</v>
      </c>
      <c r="J64" s="4">
        <v>15</v>
      </c>
      <c r="K64" s="4">
        <v>0.9</v>
      </c>
      <c r="L64" s="60">
        <v>43891</v>
      </c>
      <c r="M64" s="10">
        <f t="shared" si="0"/>
        <v>6.1151079136690649E-2</v>
      </c>
      <c r="N64" s="59">
        <f t="shared" si="2"/>
        <v>1.968503937007874E-3</v>
      </c>
      <c r="O64" s="7">
        <f t="shared" si="1"/>
        <v>0.6875</v>
      </c>
      <c r="P64" s="7"/>
      <c r="Q64" s="7"/>
    </row>
    <row r="65" spans="2:17" ht="15" thickBot="1">
      <c r="B65" s="5" t="s">
        <v>137</v>
      </c>
      <c r="C65" s="4">
        <v>548</v>
      </c>
      <c r="D65" s="2">
        <v>73</v>
      </c>
      <c r="E65" s="4">
        <v>13</v>
      </c>
      <c r="F65" s="3">
        <v>3</v>
      </c>
      <c r="G65" s="4">
        <v>8</v>
      </c>
      <c r="H65" s="4">
        <v>527</v>
      </c>
      <c r="I65" s="4"/>
      <c r="J65" s="4">
        <v>13</v>
      </c>
      <c r="K65" s="4">
        <v>0.3</v>
      </c>
      <c r="L65" s="60">
        <v>43892</v>
      </c>
      <c r="M65" s="10">
        <f t="shared" si="0"/>
        <v>2.3722627737226276E-2</v>
      </c>
      <c r="N65" s="59">
        <f t="shared" si="2"/>
        <v>0</v>
      </c>
      <c r="O65" s="7">
        <f t="shared" si="1"/>
        <v>0.61904761904761907</v>
      </c>
      <c r="P65" s="7"/>
      <c r="Q65" s="7"/>
    </row>
    <row r="66" spans="2:17" ht="15" thickBot="1">
      <c r="B66" s="5" t="s">
        <v>18</v>
      </c>
      <c r="C66" s="4">
        <v>515</v>
      </c>
      <c r="D66" s="2">
        <v>16</v>
      </c>
      <c r="E66" s="4">
        <v>4</v>
      </c>
      <c r="F66" s="4"/>
      <c r="G66" s="4">
        <v>295</v>
      </c>
      <c r="H66" s="4">
        <v>216</v>
      </c>
      <c r="I66" s="4">
        <v>2</v>
      </c>
      <c r="J66" s="4">
        <v>303</v>
      </c>
      <c r="K66" s="4">
        <v>2</v>
      </c>
      <c r="L66" s="60">
        <v>43884</v>
      </c>
      <c r="M66" s="10">
        <f t="shared" si="0"/>
        <v>1.1650485436893204E-2</v>
      </c>
      <c r="N66" s="59">
        <f t="shared" si="2"/>
        <v>9.2592592592592587E-3</v>
      </c>
      <c r="O66" s="7">
        <f t="shared" si="1"/>
        <v>1.3377926421404682E-2</v>
      </c>
      <c r="P66" s="7"/>
      <c r="Q66" s="7"/>
    </row>
    <row r="67" spans="2:17" ht="15" thickBot="1">
      <c r="B67" s="5" t="s">
        <v>39</v>
      </c>
      <c r="C67" s="4">
        <v>491</v>
      </c>
      <c r="D67" s="2">
        <v>31</v>
      </c>
      <c r="E67" s="4">
        <v>7</v>
      </c>
      <c r="F67" s="4"/>
      <c r="G67" s="4">
        <v>7</v>
      </c>
      <c r="H67" s="4">
        <v>477</v>
      </c>
      <c r="I67" s="4">
        <v>5</v>
      </c>
      <c r="J67" s="4">
        <v>180</v>
      </c>
      <c r="K67" s="4">
        <v>3</v>
      </c>
      <c r="L67" s="60">
        <v>43888</v>
      </c>
      <c r="M67" s="10">
        <f t="shared" si="0"/>
        <v>2.4439918533604887E-2</v>
      </c>
      <c r="N67" s="59">
        <f t="shared" si="2"/>
        <v>1.0482180293501049E-2</v>
      </c>
      <c r="O67" s="7">
        <f t="shared" si="1"/>
        <v>0.5</v>
      </c>
      <c r="P67" s="7"/>
      <c r="Q67" s="7"/>
    </row>
    <row r="68" spans="2:17" ht="15" thickBot="1">
      <c r="B68" s="5" t="s">
        <v>93</v>
      </c>
      <c r="C68" s="4">
        <v>482</v>
      </c>
      <c r="D68" s="2">
        <v>58</v>
      </c>
      <c r="E68" s="4">
        <v>3</v>
      </c>
      <c r="F68" s="4"/>
      <c r="G68" s="4">
        <v>30</v>
      </c>
      <c r="H68" s="4">
        <v>449</v>
      </c>
      <c r="I68" s="4">
        <v>15</v>
      </c>
      <c r="J68" s="4">
        <v>163</v>
      </c>
      <c r="K68" s="4">
        <v>1</v>
      </c>
      <c r="L68" s="60">
        <v>43890</v>
      </c>
      <c r="M68" s="10">
        <f t="shared" ref="M68:M131" si="3">(E68+I68)/C68</f>
        <v>3.7344398340248962E-2</v>
      </c>
      <c r="N68" s="59">
        <f t="shared" si="2"/>
        <v>3.34075723830735E-2</v>
      </c>
      <c r="O68" s="7">
        <f t="shared" ref="O68:O131" si="4">E68/(E68+G68)</f>
        <v>9.0909090909090912E-2</v>
      </c>
      <c r="P68" s="7"/>
      <c r="Q68" s="7"/>
    </row>
    <row r="69" spans="2:17" ht="15" thickBot="1">
      <c r="B69" s="5" t="s">
        <v>61</v>
      </c>
      <c r="C69" s="4">
        <v>447</v>
      </c>
      <c r="D69" s="2">
        <v>39</v>
      </c>
      <c r="E69" s="4">
        <v>15</v>
      </c>
      <c r="F69" s="3">
        <v>2</v>
      </c>
      <c r="G69" s="4">
        <v>34</v>
      </c>
      <c r="H69" s="4">
        <v>398</v>
      </c>
      <c r="I69" s="4">
        <v>6</v>
      </c>
      <c r="J69" s="4">
        <v>46</v>
      </c>
      <c r="K69" s="4">
        <v>2</v>
      </c>
      <c r="L69" s="60">
        <v>43893</v>
      </c>
      <c r="M69" s="10">
        <f t="shared" si="3"/>
        <v>4.6979865771812082E-2</v>
      </c>
      <c r="N69" s="59">
        <f t="shared" si="2"/>
        <v>1.507537688442211E-2</v>
      </c>
      <c r="O69" s="7">
        <f t="shared" si="4"/>
        <v>0.30612244897959184</v>
      </c>
      <c r="P69" s="7"/>
      <c r="Q69" s="7"/>
    </row>
    <row r="70" spans="2:17" ht="15" thickBot="1">
      <c r="B70" s="5" t="s">
        <v>74</v>
      </c>
      <c r="C70" s="4">
        <v>446</v>
      </c>
      <c r="D70" s="2">
        <v>8</v>
      </c>
      <c r="E70" s="4">
        <v>11</v>
      </c>
      <c r="F70" s="3">
        <v>1</v>
      </c>
      <c r="G70" s="4">
        <v>35</v>
      </c>
      <c r="H70" s="4">
        <v>400</v>
      </c>
      <c r="I70" s="4">
        <v>3</v>
      </c>
      <c r="J70" s="4">
        <v>65</v>
      </c>
      <c r="K70" s="4">
        <v>2</v>
      </c>
      <c r="L70" s="60">
        <v>43881</v>
      </c>
      <c r="M70" s="10">
        <f t="shared" si="3"/>
        <v>3.1390134529147982E-2</v>
      </c>
      <c r="N70" s="59">
        <f t="shared" ref="N70:N133" si="5">I70/H70</f>
        <v>7.4999999999999997E-3</v>
      </c>
      <c r="O70" s="7">
        <f t="shared" si="4"/>
        <v>0.2391304347826087</v>
      </c>
      <c r="P70" s="7"/>
      <c r="Q70" s="7"/>
    </row>
    <row r="71" spans="2:17" ht="15" thickBot="1">
      <c r="B71" s="5" t="s">
        <v>28</v>
      </c>
      <c r="C71" s="4">
        <v>376</v>
      </c>
      <c r="D71" s="2">
        <v>29</v>
      </c>
      <c r="E71" s="4"/>
      <c r="F71" s="4"/>
      <c r="G71" s="4">
        <v>1</v>
      </c>
      <c r="H71" s="4">
        <v>375</v>
      </c>
      <c r="I71" s="4">
        <v>3</v>
      </c>
      <c r="J71" s="4">
        <v>199</v>
      </c>
      <c r="K71" s="4"/>
      <c r="L71" s="60">
        <v>43891</v>
      </c>
      <c r="M71" s="10">
        <f t="shared" si="3"/>
        <v>7.9787234042553185E-3</v>
      </c>
      <c r="N71" s="59">
        <f t="shared" si="5"/>
        <v>8.0000000000000002E-3</v>
      </c>
      <c r="O71" s="7">
        <f t="shared" si="4"/>
        <v>0</v>
      </c>
      <c r="P71" s="7"/>
      <c r="Q71" s="7"/>
    </row>
    <row r="72" spans="2:17" ht="15" thickBot="1">
      <c r="B72" s="5" t="s">
        <v>154</v>
      </c>
      <c r="C72" s="4">
        <v>370</v>
      </c>
      <c r="D72" s="2">
        <v>36</v>
      </c>
      <c r="E72" s="4">
        <v>8</v>
      </c>
      <c r="F72" s="3">
        <v>2</v>
      </c>
      <c r="G72" s="4">
        <v>10</v>
      </c>
      <c r="H72" s="4">
        <v>352</v>
      </c>
      <c r="I72" s="4">
        <v>10</v>
      </c>
      <c r="J72" s="1">
        <v>4789</v>
      </c>
      <c r="K72" s="4">
        <v>104</v>
      </c>
      <c r="L72" s="60">
        <v>43891</v>
      </c>
      <c r="M72" s="10">
        <f t="shared" si="3"/>
        <v>4.8648648648648651E-2</v>
      </c>
      <c r="N72" s="59">
        <f t="shared" si="5"/>
        <v>2.8409090909090908E-2</v>
      </c>
      <c r="O72" s="7">
        <f t="shared" si="4"/>
        <v>0.44444444444444442</v>
      </c>
      <c r="P72" s="7"/>
      <c r="Q72" s="7"/>
    </row>
    <row r="73" spans="2:17" ht="21.6" thickBot="1">
      <c r="B73" s="5" t="s">
        <v>88</v>
      </c>
      <c r="C73" s="4">
        <v>368</v>
      </c>
      <c r="D73" s="2">
        <v>45</v>
      </c>
      <c r="E73" s="4">
        <v>10</v>
      </c>
      <c r="F73" s="3">
        <v>4</v>
      </c>
      <c r="G73" s="4">
        <v>17</v>
      </c>
      <c r="H73" s="4">
        <v>341</v>
      </c>
      <c r="I73" s="4">
        <v>1</v>
      </c>
      <c r="J73" s="4">
        <v>112</v>
      </c>
      <c r="K73" s="4">
        <v>3</v>
      </c>
      <c r="L73" s="60">
        <v>43894</v>
      </c>
      <c r="M73" s="10">
        <f t="shared" si="3"/>
        <v>2.9891304347826088E-2</v>
      </c>
      <c r="N73" s="59">
        <f t="shared" si="5"/>
        <v>2.9325513196480938E-3</v>
      </c>
      <c r="O73" s="7">
        <f t="shared" si="4"/>
        <v>0.37037037037037035</v>
      </c>
      <c r="P73" s="7"/>
      <c r="Q73" s="7"/>
    </row>
    <row r="74" spans="2:17" ht="15" thickBot="1">
      <c r="B74" s="5" t="s">
        <v>97</v>
      </c>
      <c r="C74" s="4">
        <v>362</v>
      </c>
      <c r="D74" s="2">
        <v>50</v>
      </c>
      <c r="E74" s="4">
        <v>9</v>
      </c>
      <c r="F74" s="3">
        <v>1</v>
      </c>
      <c r="G74" s="4">
        <v>3</v>
      </c>
      <c r="H74" s="4">
        <v>350</v>
      </c>
      <c r="I74" s="4">
        <v>10</v>
      </c>
      <c r="J74" s="4">
        <v>31</v>
      </c>
      <c r="K74" s="4">
        <v>0.8</v>
      </c>
      <c r="L74" s="60">
        <v>43891</v>
      </c>
      <c r="M74" s="10">
        <f t="shared" si="3"/>
        <v>5.2486187845303865E-2</v>
      </c>
      <c r="N74" s="59">
        <f t="shared" si="5"/>
        <v>2.8571428571428571E-2</v>
      </c>
      <c r="O74" s="7">
        <f t="shared" si="4"/>
        <v>0.75</v>
      </c>
      <c r="P74" s="7"/>
      <c r="Q74" s="7"/>
    </row>
    <row r="75" spans="2:17" ht="15" thickBot="1">
      <c r="B75" s="5" t="s">
        <v>57</v>
      </c>
      <c r="C75" s="4">
        <v>359</v>
      </c>
      <c r="D75" s="2">
        <v>13</v>
      </c>
      <c r="E75" s="4">
        <v>8</v>
      </c>
      <c r="F75" s="4"/>
      <c r="G75" s="4">
        <v>17</v>
      </c>
      <c r="H75" s="4">
        <v>334</v>
      </c>
      <c r="I75" s="4">
        <v>13</v>
      </c>
      <c r="J75" s="4">
        <v>52</v>
      </c>
      <c r="K75" s="4">
        <v>1</v>
      </c>
      <c r="L75" s="60">
        <v>43896</v>
      </c>
      <c r="M75" s="10">
        <f t="shared" si="3"/>
        <v>5.8495821727019497E-2</v>
      </c>
      <c r="N75" s="59">
        <f t="shared" si="5"/>
        <v>3.8922155688622756E-2</v>
      </c>
      <c r="O75" s="7">
        <f t="shared" si="4"/>
        <v>0.32</v>
      </c>
      <c r="P75" s="7"/>
      <c r="Q75" s="7"/>
    </row>
    <row r="76" spans="2:17" ht="15" thickBot="1">
      <c r="B76" s="5" t="s">
        <v>56</v>
      </c>
      <c r="C76" s="4">
        <v>336</v>
      </c>
      <c r="D76" s="2">
        <v>22</v>
      </c>
      <c r="E76" s="4"/>
      <c r="F76" s="4"/>
      <c r="G76" s="4">
        <v>7</v>
      </c>
      <c r="H76" s="4">
        <v>329</v>
      </c>
      <c r="I76" s="4">
        <v>1</v>
      </c>
      <c r="J76" s="4">
        <v>62</v>
      </c>
      <c r="K76" s="4"/>
      <c r="L76" s="60">
        <v>43895</v>
      </c>
      <c r="M76" s="10">
        <f t="shared" si="3"/>
        <v>2.976190476190476E-3</v>
      </c>
      <c r="N76" s="59">
        <f t="shared" si="5"/>
        <v>3.0395136778115501E-3</v>
      </c>
      <c r="O76" s="7">
        <f t="shared" si="4"/>
        <v>0</v>
      </c>
      <c r="P76" s="7"/>
      <c r="Q76" s="7"/>
    </row>
    <row r="77" spans="2:17" ht="15" thickBot="1">
      <c r="B77" s="5" t="s">
        <v>90</v>
      </c>
      <c r="C77" s="4">
        <v>330</v>
      </c>
      <c r="D77" s="2">
        <v>16</v>
      </c>
      <c r="E77" s="4">
        <v>2</v>
      </c>
      <c r="F77" s="4"/>
      <c r="G77" s="4">
        <v>4</v>
      </c>
      <c r="H77" s="4">
        <v>324</v>
      </c>
      <c r="I77" s="4">
        <v>7</v>
      </c>
      <c r="J77" s="4">
        <v>65</v>
      </c>
      <c r="K77" s="4">
        <v>0.4</v>
      </c>
      <c r="L77" s="60">
        <v>43894</v>
      </c>
      <c r="M77" s="10">
        <f t="shared" si="3"/>
        <v>2.7272727272727271E-2</v>
      </c>
      <c r="N77" s="59">
        <f t="shared" si="5"/>
        <v>2.1604938271604937E-2</v>
      </c>
      <c r="O77" s="7">
        <f t="shared" si="4"/>
        <v>0.33333333333333331</v>
      </c>
      <c r="P77" s="7"/>
      <c r="Q77" s="7"/>
    </row>
    <row r="78" spans="2:17" ht="15" thickBot="1">
      <c r="B78" s="5" t="s">
        <v>82</v>
      </c>
      <c r="C78" s="4">
        <v>320</v>
      </c>
      <c r="D78" s="2">
        <v>16</v>
      </c>
      <c r="E78" s="4">
        <v>1</v>
      </c>
      <c r="F78" s="4"/>
      <c r="G78" s="4">
        <v>25</v>
      </c>
      <c r="H78" s="4">
        <v>294</v>
      </c>
      <c r="I78" s="4">
        <v>9</v>
      </c>
      <c r="J78" s="4">
        <v>92</v>
      </c>
      <c r="K78" s="4">
        <v>0.3</v>
      </c>
      <c r="L78" s="60">
        <v>43902</v>
      </c>
      <c r="M78" s="10">
        <f t="shared" si="3"/>
        <v>3.125E-2</v>
      </c>
      <c r="N78" s="59">
        <f t="shared" si="5"/>
        <v>3.0612244897959183E-2</v>
      </c>
      <c r="O78" s="7">
        <f t="shared" si="4"/>
        <v>3.8461538461538464E-2</v>
      </c>
      <c r="P78" s="7"/>
      <c r="Q78" s="7"/>
    </row>
    <row r="79" spans="2:17" ht="15" thickBot="1">
      <c r="B79" s="5" t="s">
        <v>45</v>
      </c>
      <c r="C79" s="4">
        <v>306</v>
      </c>
      <c r="D79" s="2">
        <v>8</v>
      </c>
      <c r="E79" s="4">
        <v>5</v>
      </c>
      <c r="F79" s="3">
        <v>2</v>
      </c>
      <c r="G79" s="4">
        <v>39</v>
      </c>
      <c r="H79" s="4">
        <v>262</v>
      </c>
      <c r="I79" s="4"/>
      <c r="J79" s="4">
        <v>13</v>
      </c>
      <c r="K79" s="4">
        <v>0.2</v>
      </c>
      <c r="L79" s="60">
        <v>43850</v>
      </c>
      <c r="M79" s="10">
        <f t="shared" si="3"/>
        <v>1.6339869281045753E-2</v>
      </c>
      <c r="N79" s="59">
        <f t="shared" si="5"/>
        <v>0</v>
      </c>
      <c r="O79" s="7">
        <f t="shared" si="4"/>
        <v>0.11363636363636363</v>
      </c>
      <c r="P79" s="7"/>
      <c r="Q79" s="7"/>
    </row>
    <row r="80" spans="2:17" ht="15" thickBot="1">
      <c r="B80" s="5" t="s">
        <v>116</v>
      </c>
      <c r="C80" s="4">
        <v>302</v>
      </c>
      <c r="D80" s="2">
        <v>18</v>
      </c>
      <c r="E80" s="4">
        <v>1</v>
      </c>
      <c r="F80" s="4"/>
      <c r="G80" s="4">
        <v>21</v>
      </c>
      <c r="H80" s="4">
        <v>280</v>
      </c>
      <c r="I80" s="4"/>
      <c r="J80" s="4">
        <v>16</v>
      </c>
      <c r="K80" s="4">
        <v>0.05</v>
      </c>
      <c r="L80" s="60">
        <v>43902</v>
      </c>
      <c r="M80" s="10">
        <f t="shared" si="3"/>
        <v>3.3112582781456954E-3</v>
      </c>
      <c r="N80" s="59">
        <f t="shared" si="5"/>
        <v>0</v>
      </c>
      <c r="O80" s="7">
        <f t="shared" si="4"/>
        <v>4.5454545454545456E-2</v>
      </c>
      <c r="P80" s="7"/>
      <c r="Q80" s="7"/>
    </row>
    <row r="81" spans="2:17" ht="15" thickBot="1">
      <c r="B81" s="5" t="s">
        <v>150</v>
      </c>
      <c r="C81" s="4">
        <v>298</v>
      </c>
      <c r="D81" s="2">
        <v>35</v>
      </c>
      <c r="E81" s="4">
        <v>2</v>
      </c>
      <c r="F81" s="4"/>
      <c r="G81" s="4">
        <v>15</v>
      </c>
      <c r="H81" s="4">
        <v>281</v>
      </c>
      <c r="I81" s="4">
        <v>44</v>
      </c>
      <c r="J81" s="4">
        <v>74</v>
      </c>
      <c r="K81" s="4">
        <v>0.5</v>
      </c>
      <c r="L81" s="60">
        <v>43896</v>
      </c>
      <c r="M81" s="10">
        <f t="shared" si="3"/>
        <v>0.15436241610738255</v>
      </c>
      <c r="N81" s="59">
        <f t="shared" si="5"/>
        <v>0.15658362989323843</v>
      </c>
      <c r="O81" s="7">
        <f t="shared" si="4"/>
        <v>0.11764705882352941</v>
      </c>
      <c r="P81" s="7"/>
      <c r="Q81" s="7"/>
    </row>
    <row r="82" spans="2:17" ht="15" thickBot="1">
      <c r="B82" s="5" t="s">
        <v>78</v>
      </c>
      <c r="C82" s="4">
        <v>285</v>
      </c>
      <c r="D82" s="2">
        <v>26</v>
      </c>
      <c r="E82" s="4">
        <v>7</v>
      </c>
      <c r="F82" s="3">
        <v>1</v>
      </c>
      <c r="G82" s="4">
        <v>12</v>
      </c>
      <c r="H82" s="4">
        <v>266</v>
      </c>
      <c r="I82" s="4">
        <v>1</v>
      </c>
      <c r="J82" s="4">
        <v>137</v>
      </c>
      <c r="K82" s="4">
        <v>3</v>
      </c>
      <c r="L82" s="60">
        <v>43886</v>
      </c>
      <c r="M82" s="10">
        <f t="shared" si="3"/>
        <v>2.8070175438596492E-2</v>
      </c>
      <c r="N82" s="59">
        <f t="shared" si="5"/>
        <v>3.7593984962406013E-3</v>
      </c>
      <c r="O82" s="7">
        <f t="shared" si="4"/>
        <v>0.36842105263157893</v>
      </c>
      <c r="P82" s="7"/>
      <c r="Q82" s="7"/>
    </row>
    <row r="83" spans="2:17" ht="15" thickBot="1">
      <c r="B83" s="5" t="s">
        <v>37</v>
      </c>
      <c r="C83" s="4">
        <v>273</v>
      </c>
      <c r="D83" s="2">
        <v>64</v>
      </c>
      <c r="E83" s="4">
        <v>4</v>
      </c>
      <c r="F83" s="4"/>
      <c r="G83" s="4">
        <v>26</v>
      </c>
      <c r="H83" s="4">
        <v>243</v>
      </c>
      <c r="I83" s="4">
        <v>23</v>
      </c>
      <c r="J83" s="4">
        <v>27</v>
      </c>
      <c r="K83" s="4">
        <v>0.4</v>
      </c>
      <c r="L83" s="60">
        <v>43888</v>
      </c>
      <c r="M83" s="10">
        <f t="shared" si="3"/>
        <v>9.8901098901098897E-2</v>
      </c>
      <c r="N83" s="59">
        <f t="shared" si="5"/>
        <v>9.4650205761316872E-2</v>
      </c>
      <c r="O83" s="7">
        <f t="shared" si="4"/>
        <v>0.13333333333333333</v>
      </c>
      <c r="P83" s="7"/>
      <c r="Q83" s="7"/>
    </row>
    <row r="84" spans="2:17" ht="15" thickBot="1">
      <c r="B84" s="5" t="s">
        <v>157</v>
      </c>
      <c r="C84" s="4">
        <v>268</v>
      </c>
      <c r="D84" s="2">
        <v>9</v>
      </c>
      <c r="E84" s="4">
        <v>5</v>
      </c>
      <c r="F84" s="3">
        <v>2</v>
      </c>
      <c r="G84" s="4">
        <v>26</v>
      </c>
      <c r="H84" s="4">
        <v>237</v>
      </c>
      <c r="I84" s="4">
        <v>3</v>
      </c>
      <c r="J84" s="4">
        <v>26</v>
      </c>
      <c r="K84" s="4">
        <v>0.5</v>
      </c>
      <c r="L84" s="60">
        <v>43891</v>
      </c>
      <c r="M84" s="10">
        <f t="shared" si="3"/>
        <v>2.9850746268656716E-2</v>
      </c>
      <c r="N84" s="59">
        <f t="shared" si="5"/>
        <v>1.2658227848101266E-2</v>
      </c>
      <c r="O84" s="7">
        <f t="shared" si="4"/>
        <v>0.16129032258064516</v>
      </c>
      <c r="P84" s="7"/>
      <c r="Q84" s="7"/>
    </row>
    <row r="85" spans="2:17" ht="15" thickBot="1">
      <c r="B85" s="5" t="s">
        <v>153</v>
      </c>
      <c r="C85" s="4">
        <v>266</v>
      </c>
      <c r="D85" s="2">
        <v>11</v>
      </c>
      <c r="E85" s="4"/>
      <c r="F85" s="4"/>
      <c r="G85" s="4">
        <v>72</v>
      </c>
      <c r="H85" s="4">
        <v>194</v>
      </c>
      <c r="I85" s="4">
        <v>13</v>
      </c>
      <c r="J85" s="4">
        <v>62</v>
      </c>
      <c r="K85" s="4"/>
      <c r="L85" s="60">
        <v>43884</v>
      </c>
      <c r="M85" s="10">
        <f t="shared" si="3"/>
        <v>4.8872180451127817E-2</v>
      </c>
      <c r="N85" s="59">
        <f t="shared" si="5"/>
        <v>6.7010309278350513E-2</v>
      </c>
      <c r="O85" s="7">
        <f t="shared" si="4"/>
        <v>0</v>
      </c>
      <c r="P85" s="7"/>
      <c r="Q85" s="7"/>
    </row>
    <row r="86" spans="2:17" ht="15" thickBot="1">
      <c r="B86" s="5" t="s">
        <v>156</v>
      </c>
      <c r="C86" s="4">
        <v>246</v>
      </c>
      <c r="D86" s="2">
        <v>24</v>
      </c>
      <c r="E86" s="4">
        <v>12</v>
      </c>
      <c r="F86" s="4"/>
      <c r="G86" s="4">
        <v>31</v>
      </c>
      <c r="H86" s="4">
        <v>203</v>
      </c>
      <c r="I86" s="4"/>
      <c r="J86" s="4">
        <v>12</v>
      </c>
      <c r="K86" s="4">
        <v>0.6</v>
      </c>
      <c r="L86" s="60">
        <v>43898</v>
      </c>
      <c r="M86" s="10">
        <f t="shared" si="3"/>
        <v>4.878048780487805E-2</v>
      </c>
      <c r="N86" s="59">
        <f t="shared" si="5"/>
        <v>0</v>
      </c>
      <c r="O86" s="7">
        <f t="shared" si="4"/>
        <v>0.27906976744186046</v>
      </c>
      <c r="P86" s="7"/>
      <c r="Q86" s="7"/>
    </row>
    <row r="87" spans="2:17" ht="15" thickBot="1">
      <c r="B87" s="5" t="s">
        <v>67</v>
      </c>
      <c r="C87" s="4">
        <v>230</v>
      </c>
      <c r="D87" s="2">
        <v>6</v>
      </c>
      <c r="E87" s="4">
        <v>25</v>
      </c>
      <c r="F87" s="3">
        <v>3</v>
      </c>
      <c r="G87" s="4">
        <v>13</v>
      </c>
      <c r="H87" s="4">
        <v>192</v>
      </c>
      <c r="I87" s="4">
        <v>16</v>
      </c>
      <c r="J87" s="1">
        <v>6778</v>
      </c>
      <c r="K87" s="4">
        <v>737</v>
      </c>
      <c r="L87" s="60">
        <v>43887</v>
      </c>
      <c r="M87" s="10">
        <f t="shared" si="3"/>
        <v>0.17826086956521739</v>
      </c>
      <c r="N87" s="59">
        <f t="shared" si="5"/>
        <v>8.3333333333333329E-2</v>
      </c>
      <c r="O87" s="7">
        <f t="shared" si="4"/>
        <v>0.65789473684210531</v>
      </c>
      <c r="P87" s="7"/>
      <c r="Q87" s="7"/>
    </row>
    <row r="88" spans="2:17" ht="15" thickBot="1">
      <c r="B88" s="5" t="s">
        <v>40</v>
      </c>
      <c r="C88" s="4">
        <v>230</v>
      </c>
      <c r="D88" s="2">
        <v>16</v>
      </c>
      <c r="E88" s="4">
        <v>7</v>
      </c>
      <c r="F88" s="3">
        <v>1</v>
      </c>
      <c r="G88" s="4">
        <v>22</v>
      </c>
      <c r="H88" s="4">
        <v>201</v>
      </c>
      <c r="I88" s="4">
        <v>3</v>
      </c>
      <c r="J88" s="4">
        <v>190</v>
      </c>
      <c r="K88" s="4">
        <v>6</v>
      </c>
      <c r="L88" s="60">
        <v>43898</v>
      </c>
      <c r="M88" s="10">
        <f t="shared" si="3"/>
        <v>4.3478260869565216E-2</v>
      </c>
      <c r="N88" s="59">
        <f t="shared" si="5"/>
        <v>1.4925373134328358E-2</v>
      </c>
      <c r="O88" s="7">
        <f t="shared" si="4"/>
        <v>0.2413793103448276</v>
      </c>
      <c r="P88" s="7"/>
      <c r="Q88" s="7"/>
    </row>
    <row r="89" spans="2:17" ht="15" thickBot="1">
      <c r="B89" s="5" t="s">
        <v>158</v>
      </c>
      <c r="C89" s="4">
        <v>224</v>
      </c>
      <c r="D89" s="2">
        <v>41</v>
      </c>
      <c r="E89" s="4"/>
      <c r="F89" s="4"/>
      <c r="G89" s="4">
        <v>1</v>
      </c>
      <c r="H89" s="4">
        <v>223</v>
      </c>
      <c r="I89" s="4"/>
      <c r="J89" s="4">
        <v>250</v>
      </c>
      <c r="K89" s="4"/>
      <c r="L89" s="60">
        <v>43900</v>
      </c>
      <c r="M89" s="10">
        <f t="shared" si="3"/>
        <v>0</v>
      </c>
      <c r="N89" s="59">
        <f t="shared" si="5"/>
        <v>0</v>
      </c>
      <c r="O89" s="7">
        <f t="shared" si="4"/>
        <v>0</v>
      </c>
      <c r="P89" s="7"/>
      <c r="Q89" s="7"/>
    </row>
    <row r="90" spans="2:17" ht="15" thickBot="1">
      <c r="B90" s="5" t="s">
        <v>102</v>
      </c>
      <c r="C90" s="4">
        <v>223</v>
      </c>
      <c r="D90" s="2">
        <v>11</v>
      </c>
      <c r="E90" s="4">
        <v>11</v>
      </c>
      <c r="F90" s="3">
        <v>1</v>
      </c>
      <c r="G90" s="4">
        <v>44</v>
      </c>
      <c r="H90" s="4">
        <v>168</v>
      </c>
      <c r="I90" s="4">
        <v>7</v>
      </c>
      <c r="J90" s="4">
        <v>77</v>
      </c>
      <c r="K90" s="4">
        <v>4</v>
      </c>
      <c r="L90" s="60">
        <v>43897</v>
      </c>
      <c r="M90" s="10">
        <f t="shared" si="3"/>
        <v>8.0717488789237665E-2</v>
      </c>
      <c r="N90" s="59">
        <f t="shared" si="5"/>
        <v>4.1666666666666664E-2</v>
      </c>
      <c r="O90" s="7">
        <f t="shared" si="4"/>
        <v>0.2</v>
      </c>
      <c r="P90" s="7"/>
      <c r="Q90" s="7"/>
    </row>
    <row r="91" spans="2:17" ht="15" thickBot="1">
      <c r="B91" s="5" t="s">
        <v>32</v>
      </c>
      <c r="C91" s="4">
        <v>204</v>
      </c>
      <c r="D91" s="2">
        <v>10</v>
      </c>
      <c r="E91" s="4"/>
      <c r="F91" s="4"/>
      <c r="G91" s="4">
        <v>55</v>
      </c>
      <c r="H91" s="4">
        <v>149</v>
      </c>
      <c r="I91" s="4">
        <v>3</v>
      </c>
      <c r="J91" s="4">
        <v>2</v>
      </c>
      <c r="K91" s="4"/>
      <c r="L91" s="60">
        <v>43852</v>
      </c>
      <c r="M91" s="10">
        <f t="shared" si="3"/>
        <v>1.4705882352941176E-2</v>
      </c>
      <c r="N91" s="59">
        <f t="shared" si="5"/>
        <v>2.0134228187919462E-2</v>
      </c>
      <c r="O91" s="7">
        <f t="shared" si="4"/>
        <v>0</v>
      </c>
      <c r="P91" s="7"/>
      <c r="Q91" s="7"/>
    </row>
    <row r="92" spans="2:17" ht="15" thickBot="1">
      <c r="B92" s="5" t="s">
        <v>161</v>
      </c>
      <c r="C92" s="4">
        <v>179</v>
      </c>
      <c r="D92" s="2">
        <v>12</v>
      </c>
      <c r="E92" s="4"/>
      <c r="F92" s="4"/>
      <c r="G92" s="4">
        <v>29</v>
      </c>
      <c r="H92" s="4">
        <v>150</v>
      </c>
      <c r="I92" s="4">
        <v>3</v>
      </c>
      <c r="J92" s="4">
        <v>35</v>
      </c>
      <c r="K92" s="4"/>
      <c r="L92" s="60">
        <v>43884</v>
      </c>
      <c r="M92" s="10">
        <f t="shared" si="3"/>
        <v>1.6759776536312849E-2</v>
      </c>
      <c r="N92" s="59">
        <f t="shared" si="5"/>
        <v>0.02</v>
      </c>
      <c r="O92" s="7">
        <f t="shared" si="4"/>
        <v>0</v>
      </c>
      <c r="P92" s="7"/>
      <c r="Q92" s="7"/>
    </row>
    <row r="93" spans="2:17" ht="15" thickBot="1">
      <c r="B93" s="5" t="s">
        <v>155</v>
      </c>
      <c r="C93" s="4">
        <v>170</v>
      </c>
      <c r="D93" s="2">
        <v>50</v>
      </c>
      <c r="E93" s="4">
        <v>4</v>
      </c>
      <c r="F93" s="4"/>
      <c r="G93" s="4">
        <v>2</v>
      </c>
      <c r="H93" s="4">
        <v>164</v>
      </c>
      <c r="I93" s="4"/>
      <c r="J93" s="4">
        <v>4</v>
      </c>
      <c r="K93" s="4">
        <v>0.1</v>
      </c>
      <c r="L93" s="60">
        <v>43884</v>
      </c>
      <c r="M93" s="10">
        <f t="shared" si="3"/>
        <v>2.3529411764705882E-2</v>
      </c>
      <c r="N93" s="59">
        <f t="shared" si="5"/>
        <v>0</v>
      </c>
      <c r="O93" s="7">
        <f t="shared" si="4"/>
        <v>0.66666666666666663</v>
      </c>
      <c r="P93" s="7"/>
      <c r="Q93" s="7"/>
    </row>
    <row r="94" spans="2:17" ht="15" thickBot="1">
      <c r="B94" s="5" t="s">
        <v>96</v>
      </c>
      <c r="C94" s="4">
        <v>170</v>
      </c>
      <c r="D94" s="2">
        <v>31</v>
      </c>
      <c r="E94" s="4">
        <v>4</v>
      </c>
      <c r="F94" s="3">
        <v>1</v>
      </c>
      <c r="G94" s="4">
        <v>4</v>
      </c>
      <c r="H94" s="4">
        <v>162</v>
      </c>
      <c r="I94" s="4">
        <v>2</v>
      </c>
      <c r="J94" s="4">
        <v>15</v>
      </c>
      <c r="K94" s="4">
        <v>0.4</v>
      </c>
      <c r="L94" s="60">
        <v>43900</v>
      </c>
      <c r="M94" s="10">
        <f t="shared" si="3"/>
        <v>3.5294117647058823E-2</v>
      </c>
      <c r="N94" s="59">
        <f t="shared" si="5"/>
        <v>1.2345679012345678E-2</v>
      </c>
      <c r="O94" s="7">
        <f t="shared" si="4"/>
        <v>0.5</v>
      </c>
      <c r="P94" s="7"/>
      <c r="Q94" s="7"/>
    </row>
    <row r="95" spans="2:17" ht="15" thickBot="1">
      <c r="B95" s="5" t="s">
        <v>163</v>
      </c>
      <c r="C95" s="4">
        <v>168</v>
      </c>
      <c r="D95" s="2">
        <v>3</v>
      </c>
      <c r="E95" s="4">
        <v>1</v>
      </c>
      <c r="F95" s="4"/>
      <c r="G95" s="4">
        <v>6</v>
      </c>
      <c r="H95" s="4">
        <v>161</v>
      </c>
      <c r="I95" s="4"/>
      <c r="J95" s="4">
        <v>6</v>
      </c>
      <c r="K95" s="4">
        <v>0.04</v>
      </c>
      <c r="L95" s="60">
        <v>43900</v>
      </c>
      <c r="M95" s="10">
        <f t="shared" si="3"/>
        <v>5.9523809523809521E-3</v>
      </c>
      <c r="N95" s="59">
        <f t="shared" si="5"/>
        <v>0</v>
      </c>
      <c r="O95" s="7">
        <f t="shared" si="4"/>
        <v>0.14285714285714285</v>
      </c>
      <c r="P95" s="7"/>
      <c r="Q95" s="7"/>
    </row>
    <row r="96" spans="2:17" ht="15" thickBot="1">
      <c r="B96" s="5" t="s">
        <v>17</v>
      </c>
      <c r="C96" s="4">
        <v>168</v>
      </c>
      <c r="D96" s="2">
        <v>9</v>
      </c>
      <c r="E96" s="4"/>
      <c r="F96" s="4"/>
      <c r="G96" s="4">
        <v>70</v>
      </c>
      <c r="H96" s="4">
        <v>98</v>
      </c>
      <c r="I96" s="4">
        <v>1</v>
      </c>
      <c r="J96" s="1">
        <v>3438</v>
      </c>
      <c r="K96" s="4"/>
      <c r="L96" s="60">
        <v>43893</v>
      </c>
      <c r="M96" s="10">
        <f t="shared" si="3"/>
        <v>5.9523809523809521E-3</v>
      </c>
      <c r="N96" s="59">
        <f t="shared" si="5"/>
        <v>1.020408163265306E-2</v>
      </c>
      <c r="O96" s="7">
        <f t="shared" si="4"/>
        <v>0</v>
      </c>
      <c r="P96" s="7"/>
      <c r="Q96" s="7"/>
    </row>
    <row r="97" spans="2:17" ht="15" thickBot="1">
      <c r="B97" s="5" t="s">
        <v>165</v>
      </c>
      <c r="C97" s="4">
        <v>162</v>
      </c>
      <c r="D97" s="2">
        <v>20</v>
      </c>
      <c r="E97" s="4"/>
      <c r="F97" s="4"/>
      <c r="G97" s="4">
        <v>27</v>
      </c>
      <c r="H97" s="4">
        <v>135</v>
      </c>
      <c r="I97" s="4"/>
      <c r="J97" s="4">
        <v>10</v>
      </c>
      <c r="K97" s="4"/>
      <c r="L97" s="60">
        <v>43891</v>
      </c>
      <c r="M97" s="10">
        <f t="shared" si="3"/>
        <v>0</v>
      </c>
      <c r="N97" s="59">
        <f t="shared" si="5"/>
        <v>0</v>
      </c>
      <c r="O97" s="7">
        <f t="shared" si="4"/>
        <v>0</v>
      </c>
      <c r="P97" s="7"/>
      <c r="Q97" s="7"/>
    </row>
    <row r="98" spans="2:17" ht="15" thickBot="1">
      <c r="B98" s="5" t="s">
        <v>22</v>
      </c>
      <c r="C98" s="4">
        <v>156</v>
      </c>
      <c r="D98" s="2">
        <v>5</v>
      </c>
      <c r="E98" s="4"/>
      <c r="F98" s="4"/>
      <c r="G98" s="4">
        <v>2</v>
      </c>
      <c r="H98" s="4">
        <v>154</v>
      </c>
      <c r="I98" s="4">
        <v>4</v>
      </c>
      <c r="J98" s="4">
        <v>353</v>
      </c>
      <c r="K98" s="4"/>
      <c r="L98" s="60">
        <v>43896</v>
      </c>
      <c r="M98" s="10">
        <f t="shared" si="3"/>
        <v>2.564102564102564E-2</v>
      </c>
      <c r="N98" s="59">
        <f t="shared" si="5"/>
        <v>2.5974025974025976E-2</v>
      </c>
      <c r="O98" s="7">
        <f t="shared" si="4"/>
        <v>0</v>
      </c>
      <c r="P98" s="7"/>
      <c r="Q98" s="7"/>
    </row>
    <row r="99" spans="2:17" ht="15" thickBot="1">
      <c r="B99" s="5" t="s">
        <v>166</v>
      </c>
      <c r="C99" s="4">
        <v>152</v>
      </c>
      <c r="D99" s="4"/>
      <c r="E99" s="4">
        <v>5</v>
      </c>
      <c r="F99" s="4"/>
      <c r="G99" s="4">
        <v>2</v>
      </c>
      <c r="H99" s="4">
        <v>145</v>
      </c>
      <c r="I99" s="4">
        <v>1</v>
      </c>
      <c r="J99" s="4">
        <v>5</v>
      </c>
      <c r="K99" s="4">
        <v>0.2</v>
      </c>
      <c r="L99" s="60">
        <v>43901</v>
      </c>
      <c r="M99" s="10">
        <f t="shared" si="3"/>
        <v>3.9473684210526314E-2</v>
      </c>
      <c r="N99" s="59">
        <f t="shared" si="5"/>
        <v>6.8965517241379309E-3</v>
      </c>
      <c r="O99" s="7">
        <f t="shared" si="4"/>
        <v>0.7142857142857143</v>
      </c>
      <c r="P99" s="7"/>
      <c r="Q99" s="7"/>
    </row>
    <row r="100" spans="2:17" ht="15" thickBot="1">
      <c r="B100" s="5" t="s">
        <v>42</v>
      </c>
      <c r="C100" s="4">
        <v>152</v>
      </c>
      <c r="D100" s="2">
        <v>58</v>
      </c>
      <c r="E100" s="4"/>
      <c r="F100" s="4"/>
      <c r="G100" s="4">
        <v>32</v>
      </c>
      <c r="H100" s="4">
        <v>120</v>
      </c>
      <c r="I100" s="4">
        <v>2</v>
      </c>
      <c r="J100" s="4">
        <v>16</v>
      </c>
      <c r="K100" s="4"/>
      <c r="L100" s="60">
        <v>43888</v>
      </c>
      <c r="M100" s="10">
        <f t="shared" si="3"/>
        <v>1.3157894736842105E-2</v>
      </c>
      <c r="N100" s="59">
        <f t="shared" si="5"/>
        <v>1.6666666666666666E-2</v>
      </c>
      <c r="O100" s="7">
        <f t="shared" si="4"/>
        <v>0</v>
      </c>
      <c r="P100" s="7"/>
      <c r="Q100" s="7"/>
    </row>
    <row r="101" spans="2:17" ht="15" thickBot="1">
      <c r="B101" s="5" t="s">
        <v>159</v>
      </c>
      <c r="C101" s="4">
        <v>149</v>
      </c>
      <c r="D101" s="2">
        <v>5</v>
      </c>
      <c r="E101" s="4">
        <v>2</v>
      </c>
      <c r="F101" s="4"/>
      <c r="G101" s="4">
        <v>7</v>
      </c>
      <c r="H101" s="4">
        <v>140</v>
      </c>
      <c r="I101" s="4">
        <v>8</v>
      </c>
      <c r="J101" s="4">
        <v>4</v>
      </c>
      <c r="K101" s="4">
        <v>0.06</v>
      </c>
      <c r="L101" s="60">
        <v>43904</v>
      </c>
      <c r="M101" s="10">
        <f t="shared" si="3"/>
        <v>6.7114093959731544E-2</v>
      </c>
      <c r="N101" s="59">
        <f t="shared" si="5"/>
        <v>5.7142857142857141E-2</v>
      </c>
      <c r="O101" s="7">
        <f t="shared" si="4"/>
        <v>0.22222222222222221</v>
      </c>
      <c r="P101" s="7"/>
      <c r="Q101" s="7"/>
    </row>
    <row r="102" spans="2:17" ht="15" thickBot="1">
      <c r="B102" s="5" t="s">
        <v>160</v>
      </c>
      <c r="C102" s="4">
        <v>141</v>
      </c>
      <c r="D102" s="2">
        <v>33</v>
      </c>
      <c r="E102" s="4">
        <v>2</v>
      </c>
      <c r="F102" s="4"/>
      <c r="G102" s="4"/>
      <c r="H102" s="4">
        <v>139</v>
      </c>
      <c r="I102" s="4"/>
      <c r="J102" s="4">
        <v>811</v>
      </c>
      <c r="K102" s="4">
        <v>12</v>
      </c>
      <c r="L102" s="60">
        <v>43898</v>
      </c>
      <c r="M102" s="10">
        <f t="shared" si="3"/>
        <v>1.4184397163120567E-2</v>
      </c>
      <c r="N102" s="59">
        <f t="shared" si="5"/>
        <v>0</v>
      </c>
      <c r="O102" s="7">
        <f t="shared" si="4"/>
        <v>1</v>
      </c>
      <c r="P102" s="7"/>
      <c r="Q102" s="7"/>
    </row>
    <row r="103" spans="2:17" ht="15" thickBot="1">
      <c r="B103" s="5" t="s">
        <v>162</v>
      </c>
      <c r="C103" s="4">
        <v>139</v>
      </c>
      <c r="D103" s="2">
        <v>29</v>
      </c>
      <c r="E103" s="4">
        <v>7</v>
      </c>
      <c r="F103" s="3">
        <v>4</v>
      </c>
      <c r="G103" s="4">
        <v>3</v>
      </c>
      <c r="H103" s="4">
        <v>129</v>
      </c>
      <c r="I103" s="4">
        <v>4</v>
      </c>
      <c r="J103" s="4">
        <v>14</v>
      </c>
      <c r="K103" s="4">
        <v>0.7</v>
      </c>
      <c r="L103" s="60">
        <v>43900</v>
      </c>
      <c r="M103" s="10">
        <f t="shared" si="3"/>
        <v>7.9136690647482008E-2</v>
      </c>
      <c r="N103" s="59">
        <f t="shared" si="5"/>
        <v>3.1007751937984496E-2</v>
      </c>
      <c r="O103" s="7">
        <f t="shared" si="4"/>
        <v>0.7</v>
      </c>
      <c r="P103" s="7"/>
      <c r="Q103" s="7"/>
    </row>
    <row r="104" spans="2:17" ht="15" thickBot="1">
      <c r="B104" s="5" t="s">
        <v>152</v>
      </c>
      <c r="C104" s="4">
        <v>139</v>
      </c>
      <c r="D104" s="4"/>
      <c r="E104" s="4">
        <v>6</v>
      </c>
      <c r="F104" s="4"/>
      <c r="G104" s="4">
        <v>5</v>
      </c>
      <c r="H104" s="4">
        <v>128</v>
      </c>
      <c r="I104" s="4"/>
      <c r="J104" s="4">
        <v>5</v>
      </c>
      <c r="K104" s="4">
        <v>0.2</v>
      </c>
      <c r="L104" s="60">
        <v>43895</v>
      </c>
      <c r="M104" s="10">
        <f t="shared" si="3"/>
        <v>4.3165467625899283E-2</v>
      </c>
      <c r="N104" s="59">
        <f t="shared" si="5"/>
        <v>0</v>
      </c>
      <c r="O104" s="7">
        <f t="shared" si="4"/>
        <v>0.54545454545454541</v>
      </c>
      <c r="P104" s="7"/>
      <c r="Q104" s="7"/>
    </row>
    <row r="105" spans="2:17" ht="15" thickBot="1">
      <c r="B105" s="5" t="s">
        <v>131</v>
      </c>
      <c r="C105" s="4">
        <v>135</v>
      </c>
      <c r="D105" s="2">
        <v>16</v>
      </c>
      <c r="E105" s="4">
        <v>3</v>
      </c>
      <c r="F105" s="4"/>
      <c r="G105" s="4">
        <v>39</v>
      </c>
      <c r="H105" s="4">
        <v>93</v>
      </c>
      <c r="I105" s="4">
        <v>6</v>
      </c>
      <c r="J105" s="4">
        <v>5</v>
      </c>
      <c r="K105" s="4">
        <v>0.1</v>
      </c>
      <c r="L105" s="60">
        <v>43902</v>
      </c>
      <c r="M105" s="10">
        <f t="shared" si="3"/>
        <v>6.6666666666666666E-2</v>
      </c>
      <c r="N105" s="59">
        <f t="shared" si="5"/>
        <v>6.4516129032258063E-2</v>
      </c>
      <c r="O105" s="7">
        <f t="shared" si="4"/>
        <v>7.1428571428571425E-2</v>
      </c>
      <c r="P105" s="7"/>
      <c r="Q105" s="7"/>
    </row>
    <row r="106" spans="2:17" ht="15" thickBot="1">
      <c r="B106" s="5" t="s">
        <v>140</v>
      </c>
      <c r="C106" s="4">
        <v>131</v>
      </c>
      <c r="D106" s="2">
        <v>20</v>
      </c>
      <c r="E106" s="4">
        <v>2</v>
      </c>
      <c r="F106" s="3">
        <v>1</v>
      </c>
      <c r="G106" s="4">
        <v>8</v>
      </c>
      <c r="H106" s="4">
        <v>121</v>
      </c>
      <c r="I106" s="4"/>
      <c r="J106" s="4">
        <v>0.6</v>
      </c>
      <c r="K106" s="4">
        <v>0.01</v>
      </c>
      <c r="L106" s="60">
        <v>43888</v>
      </c>
      <c r="M106" s="10">
        <f t="shared" si="3"/>
        <v>1.5267175572519083E-2</v>
      </c>
      <c r="N106" s="59">
        <f t="shared" si="5"/>
        <v>0</v>
      </c>
      <c r="O106" s="7">
        <f t="shared" si="4"/>
        <v>0.2</v>
      </c>
      <c r="P106" s="7"/>
      <c r="Q106" s="7"/>
    </row>
    <row r="107" spans="2:17" ht="15" thickBot="1">
      <c r="B107" s="5" t="s">
        <v>164</v>
      </c>
      <c r="C107" s="4">
        <v>128</v>
      </c>
      <c r="D107" s="2">
        <v>21</v>
      </c>
      <c r="E107" s="4">
        <v>3</v>
      </c>
      <c r="F107" s="4"/>
      <c r="G107" s="4"/>
      <c r="H107" s="4">
        <v>125</v>
      </c>
      <c r="I107" s="4">
        <v>1</v>
      </c>
      <c r="J107" s="4">
        <v>101</v>
      </c>
      <c r="K107" s="4">
        <v>2</v>
      </c>
      <c r="L107" s="60">
        <v>43907</v>
      </c>
      <c r="M107" s="10">
        <f t="shared" si="3"/>
        <v>3.125E-2</v>
      </c>
      <c r="N107" s="59">
        <f t="shared" si="5"/>
        <v>8.0000000000000002E-3</v>
      </c>
      <c r="O107" s="7">
        <f t="shared" si="4"/>
        <v>1</v>
      </c>
      <c r="P107" s="7"/>
      <c r="Q107" s="7"/>
    </row>
    <row r="108" spans="2:17" ht="15" thickBot="1">
      <c r="B108" s="5" t="s">
        <v>21</v>
      </c>
      <c r="C108" s="4">
        <v>127</v>
      </c>
      <c r="D108" s="2">
        <v>1</v>
      </c>
      <c r="E108" s="4">
        <v>1</v>
      </c>
      <c r="F108" s="4"/>
      <c r="G108" s="4">
        <v>38</v>
      </c>
      <c r="H108" s="4">
        <v>88</v>
      </c>
      <c r="I108" s="4">
        <v>3</v>
      </c>
      <c r="J108" s="4">
        <v>290</v>
      </c>
      <c r="K108" s="4">
        <v>2</v>
      </c>
      <c r="L108" s="60">
        <v>43898</v>
      </c>
      <c r="M108" s="10">
        <f t="shared" si="3"/>
        <v>3.1496062992125984E-2</v>
      </c>
      <c r="N108" s="59">
        <f t="shared" si="5"/>
        <v>3.4090909090909088E-2</v>
      </c>
      <c r="O108" s="7">
        <f t="shared" si="4"/>
        <v>2.564102564102564E-2</v>
      </c>
      <c r="P108" s="7"/>
      <c r="Q108" s="7"/>
    </row>
    <row r="109" spans="2:17" ht="15" thickBot="1">
      <c r="B109" s="5" t="s">
        <v>167</v>
      </c>
      <c r="C109" s="4">
        <v>122</v>
      </c>
      <c r="D109" s="2">
        <v>5</v>
      </c>
      <c r="E109" s="4">
        <v>2</v>
      </c>
      <c r="F109" s="3">
        <v>1</v>
      </c>
      <c r="G109" s="4">
        <v>15</v>
      </c>
      <c r="H109" s="4">
        <v>105</v>
      </c>
      <c r="I109" s="4">
        <v>5</v>
      </c>
      <c r="J109" s="4">
        <v>6</v>
      </c>
      <c r="K109" s="4">
        <v>0.09</v>
      </c>
      <c r="L109" s="60">
        <v>43856</v>
      </c>
      <c r="M109" s="10">
        <f t="shared" si="3"/>
        <v>5.737704918032787E-2</v>
      </c>
      <c r="N109" s="59">
        <f t="shared" si="5"/>
        <v>4.7619047619047616E-2</v>
      </c>
      <c r="O109" s="7">
        <f t="shared" si="4"/>
        <v>0.11764705882352941</v>
      </c>
      <c r="P109" s="7"/>
      <c r="Q109" s="7"/>
    </row>
    <row r="110" spans="2:17" ht="15" thickBot="1">
      <c r="B110" s="5" t="s">
        <v>47</v>
      </c>
      <c r="C110" s="4">
        <v>117</v>
      </c>
      <c r="D110" s="2">
        <v>8</v>
      </c>
      <c r="E110" s="4">
        <v>1</v>
      </c>
      <c r="F110" s="4"/>
      <c r="G110" s="4">
        <v>18</v>
      </c>
      <c r="H110" s="4">
        <v>98</v>
      </c>
      <c r="I110" s="4"/>
      <c r="J110" s="4">
        <v>23</v>
      </c>
      <c r="K110" s="4">
        <v>0.2</v>
      </c>
      <c r="L110" s="60">
        <v>43894</v>
      </c>
      <c r="M110" s="10">
        <f t="shared" si="3"/>
        <v>8.5470085470085479E-3</v>
      </c>
      <c r="N110" s="59">
        <f t="shared" si="5"/>
        <v>0</v>
      </c>
      <c r="O110" s="7">
        <f t="shared" si="4"/>
        <v>5.2631578947368418E-2</v>
      </c>
      <c r="P110" s="7"/>
      <c r="Q110" s="7"/>
    </row>
    <row r="111" spans="2:17" ht="15" thickBot="1">
      <c r="B111" s="5" t="s">
        <v>85</v>
      </c>
      <c r="C111" s="4">
        <v>107</v>
      </c>
      <c r="D111" s="2">
        <v>4</v>
      </c>
      <c r="E111" s="4"/>
      <c r="F111" s="4"/>
      <c r="G111" s="4">
        <v>21</v>
      </c>
      <c r="H111" s="4">
        <v>86</v>
      </c>
      <c r="I111" s="4">
        <v>1</v>
      </c>
      <c r="J111" s="4">
        <v>6</v>
      </c>
      <c r="K111" s="4"/>
      <c r="L111" s="60">
        <v>43856</v>
      </c>
      <c r="M111" s="10">
        <f t="shared" si="3"/>
        <v>9.3457943925233638E-3</v>
      </c>
      <c r="N111" s="59">
        <f t="shared" si="5"/>
        <v>1.1627906976744186E-2</v>
      </c>
      <c r="O111" s="7">
        <f t="shared" si="4"/>
        <v>0</v>
      </c>
      <c r="P111" s="7"/>
      <c r="Q111" s="7"/>
    </row>
    <row r="112" spans="2:17" ht="15" thickBot="1">
      <c r="B112" s="5" t="s">
        <v>170</v>
      </c>
      <c r="C112" s="4">
        <v>106</v>
      </c>
      <c r="D112" s="4"/>
      <c r="E112" s="4">
        <v>4</v>
      </c>
      <c r="F112" s="4"/>
      <c r="G112" s="4">
        <v>17</v>
      </c>
      <c r="H112" s="4">
        <v>85</v>
      </c>
      <c r="I112" s="4">
        <v>10</v>
      </c>
      <c r="J112" s="4">
        <v>265</v>
      </c>
      <c r="K112" s="4">
        <v>10</v>
      </c>
      <c r="L112" s="60">
        <v>43902</v>
      </c>
      <c r="M112" s="10">
        <f t="shared" si="3"/>
        <v>0.13207547169811321</v>
      </c>
      <c r="N112" s="59">
        <f t="shared" si="5"/>
        <v>0.11764705882352941</v>
      </c>
      <c r="O112" s="7">
        <f t="shared" si="4"/>
        <v>0.19047619047619047</v>
      </c>
      <c r="P112" s="7"/>
      <c r="Q112" s="7"/>
    </row>
    <row r="113" spans="2:17" ht="15" thickBot="1">
      <c r="B113" s="5" t="s">
        <v>92</v>
      </c>
      <c r="C113" s="4">
        <v>103</v>
      </c>
      <c r="D113" s="2">
        <v>12</v>
      </c>
      <c r="E113" s="4"/>
      <c r="F113" s="4"/>
      <c r="G113" s="4">
        <v>20</v>
      </c>
      <c r="H113" s="4">
        <v>83</v>
      </c>
      <c r="I113" s="4">
        <v>6</v>
      </c>
      <c r="J113" s="4">
        <v>26</v>
      </c>
      <c r="K113" s="4"/>
      <c r="L113" s="60">
        <v>43886</v>
      </c>
      <c r="M113" s="10">
        <f t="shared" si="3"/>
        <v>5.8252427184466021E-2</v>
      </c>
      <c r="N113" s="59">
        <f t="shared" si="5"/>
        <v>7.2289156626506021E-2</v>
      </c>
      <c r="O113" s="7">
        <f t="shared" si="4"/>
        <v>0</v>
      </c>
      <c r="P113" s="7"/>
      <c r="Q113" s="7"/>
    </row>
    <row r="114" spans="2:17" ht="15" thickBot="1">
      <c r="B114" s="5" t="s">
        <v>144</v>
      </c>
      <c r="C114" s="4">
        <v>97</v>
      </c>
      <c r="D114" s="2">
        <v>16</v>
      </c>
      <c r="E114" s="4">
        <v>4</v>
      </c>
      <c r="F114" s="3">
        <v>3</v>
      </c>
      <c r="G114" s="4"/>
      <c r="H114" s="4">
        <v>93</v>
      </c>
      <c r="I114" s="4">
        <v>3</v>
      </c>
      <c r="J114" s="4">
        <v>8</v>
      </c>
      <c r="K114" s="4">
        <v>0.3</v>
      </c>
      <c r="L114" s="60">
        <v>43899</v>
      </c>
      <c r="M114" s="10">
        <f t="shared" si="3"/>
        <v>7.2164948453608241E-2</v>
      </c>
      <c r="N114" s="59">
        <f t="shared" si="5"/>
        <v>3.2258064516129031E-2</v>
      </c>
      <c r="O114" s="7">
        <f t="shared" si="4"/>
        <v>1</v>
      </c>
      <c r="P114" s="7"/>
      <c r="Q114" s="7"/>
    </row>
    <row r="115" spans="2:17" ht="15" thickBot="1">
      <c r="B115" s="5" t="s">
        <v>53</v>
      </c>
      <c r="C115" s="4">
        <v>94</v>
      </c>
      <c r="D115" s="2">
        <v>10</v>
      </c>
      <c r="E115" s="4"/>
      <c r="F115" s="4"/>
      <c r="G115" s="4">
        <v>3</v>
      </c>
      <c r="H115" s="4">
        <v>91</v>
      </c>
      <c r="I115" s="4"/>
      <c r="J115" s="4">
        <v>14</v>
      </c>
      <c r="K115" s="4"/>
      <c r="L115" s="60">
        <v>43907</v>
      </c>
      <c r="M115" s="10">
        <f t="shared" si="3"/>
        <v>0</v>
      </c>
      <c r="N115" s="59">
        <f t="shared" si="5"/>
        <v>0</v>
      </c>
      <c r="O115" s="7">
        <f t="shared" si="4"/>
        <v>0</v>
      </c>
      <c r="P115" s="7"/>
      <c r="Q115" s="7"/>
    </row>
    <row r="116" spans="2:17" ht="15" thickBot="1">
      <c r="B116" s="5" t="s">
        <v>169</v>
      </c>
      <c r="C116" s="4">
        <v>93</v>
      </c>
      <c r="D116" s="4"/>
      <c r="E116" s="4">
        <v>1</v>
      </c>
      <c r="F116" s="4"/>
      <c r="G116" s="4"/>
      <c r="H116" s="4">
        <v>92</v>
      </c>
      <c r="I116" s="4">
        <v>12</v>
      </c>
      <c r="J116" s="4">
        <v>248</v>
      </c>
      <c r="K116" s="4">
        <v>3</v>
      </c>
      <c r="L116" s="60">
        <v>43894</v>
      </c>
      <c r="M116" s="10">
        <f t="shared" si="3"/>
        <v>0.13978494623655913</v>
      </c>
      <c r="N116" s="59">
        <f t="shared" si="5"/>
        <v>0.13043478260869565</v>
      </c>
      <c r="O116" s="7">
        <f t="shared" si="4"/>
        <v>1</v>
      </c>
      <c r="P116" s="7"/>
      <c r="Q116" s="7"/>
    </row>
    <row r="117" spans="2:17" ht="15" thickBot="1">
      <c r="B117" s="5" t="s">
        <v>83</v>
      </c>
      <c r="C117" s="4">
        <v>91</v>
      </c>
      <c r="D117" s="2">
        <v>6</v>
      </c>
      <c r="E117" s="4">
        <v>1</v>
      </c>
      <c r="F117" s="4"/>
      <c r="G117" s="4"/>
      <c r="H117" s="4">
        <v>90</v>
      </c>
      <c r="I117" s="4">
        <v>1</v>
      </c>
      <c r="J117" s="4">
        <v>145</v>
      </c>
      <c r="K117" s="4">
        <v>2</v>
      </c>
      <c r="L117" s="60">
        <v>43906</v>
      </c>
      <c r="M117" s="10">
        <f t="shared" si="3"/>
        <v>2.197802197802198E-2</v>
      </c>
      <c r="N117" s="59">
        <f t="shared" si="5"/>
        <v>1.1111111111111112E-2</v>
      </c>
      <c r="O117" s="7">
        <f t="shared" si="4"/>
        <v>1</v>
      </c>
      <c r="P117" s="7"/>
      <c r="Q117" s="7"/>
    </row>
    <row r="118" spans="2:17" ht="21.6" thickBot="1">
      <c r="B118" s="5" t="s">
        <v>108</v>
      </c>
      <c r="C118" s="4">
        <v>83</v>
      </c>
      <c r="D118" s="2">
        <v>5</v>
      </c>
      <c r="E118" s="4">
        <v>3</v>
      </c>
      <c r="F118" s="4"/>
      <c r="G118" s="4">
        <v>1</v>
      </c>
      <c r="H118" s="4">
        <v>79</v>
      </c>
      <c r="I118" s="4"/>
      <c r="J118" s="4">
        <v>59</v>
      </c>
      <c r="K118" s="4">
        <v>2</v>
      </c>
      <c r="L118" s="60">
        <v>43901</v>
      </c>
      <c r="M118" s="10">
        <f t="shared" si="3"/>
        <v>3.614457831325301E-2</v>
      </c>
      <c r="N118" s="59">
        <f t="shared" si="5"/>
        <v>0</v>
      </c>
      <c r="O118" s="7">
        <f t="shared" si="4"/>
        <v>0.75</v>
      </c>
      <c r="P118" s="7"/>
      <c r="Q118" s="7"/>
    </row>
    <row r="119" spans="2:17" ht="15" thickBot="1">
      <c r="B119" s="5" t="s">
        <v>101</v>
      </c>
      <c r="C119" s="4">
        <v>82</v>
      </c>
      <c r="D119" s="2">
        <v>19</v>
      </c>
      <c r="E119" s="4"/>
      <c r="F119" s="4"/>
      <c r="G119" s="4">
        <v>10</v>
      </c>
      <c r="H119" s="4">
        <v>72</v>
      </c>
      <c r="I119" s="4">
        <v>3</v>
      </c>
      <c r="J119" s="4">
        <v>301</v>
      </c>
      <c r="K119" s="4"/>
      <c r="L119" s="60">
        <v>43903</v>
      </c>
      <c r="M119" s="10">
        <f t="shared" si="3"/>
        <v>3.6585365853658534E-2</v>
      </c>
      <c r="N119" s="59">
        <f t="shared" si="5"/>
        <v>4.1666666666666664E-2</v>
      </c>
      <c r="O119" s="7">
        <f t="shared" si="4"/>
        <v>0</v>
      </c>
      <c r="P119" s="7"/>
      <c r="Q119" s="7"/>
    </row>
    <row r="120" spans="2:17" ht="15" thickBot="1">
      <c r="B120" s="5" t="s">
        <v>168</v>
      </c>
      <c r="C120" s="4">
        <v>81</v>
      </c>
      <c r="D120" s="4"/>
      <c r="E120" s="4">
        <v>8</v>
      </c>
      <c r="F120" s="4"/>
      <c r="G120" s="4">
        <v>2</v>
      </c>
      <c r="H120" s="4">
        <v>71</v>
      </c>
      <c r="I120" s="4"/>
      <c r="J120" s="4">
        <v>0.9</v>
      </c>
      <c r="K120" s="4">
        <v>0.09</v>
      </c>
      <c r="L120" s="60">
        <v>43899</v>
      </c>
      <c r="M120" s="10">
        <f t="shared" si="3"/>
        <v>9.8765432098765427E-2</v>
      </c>
      <c r="N120" s="59">
        <f t="shared" si="5"/>
        <v>0</v>
      </c>
      <c r="O120" s="7">
        <f t="shared" si="4"/>
        <v>0.8</v>
      </c>
      <c r="P120" s="7"/>
      <c r="Q120" s="7"/>
    </row>
    <row r="121" spans="2:17" ht="15" thickBot="1">
      <c r="B121" s="5" t="s">
        <v>172</v>
      </c>
      <c r="C121" s="4">
        <v>70</v>
      </c>
      <c r="D121" s="4"/>
      <c r="E121" s="4"/>
      <c r="F121" s="4"/>
      <c r="G121" s="4"/>
      <c r="H121" s="4">
        <v>70</v>
      </c>
      <c r="I121" s="4"/>
      <c r="J121" s="4">
        <v>5</v>
      </c>
      <c r="K121" s="4"/>
      <c r="L121" s="60">
        <v>43903</v>
      </c>
      <c r="M121" s="10">
        <f t="shared" si="3"/>
        <v>0</v>
      </c>
      <c r="N121" s="59">
        <f t="shared" si="5"/>
        <v>0</v>
      </c>
      <c r="O121" s="7" t="e">
        <f t="shared" si="4"/>
        <v>#DIV/0!</v>
      </c>
      <c r="P121" s="7"/>
      <c r="Q121" s="7"/>
    </row>
    <row r="122" spans="2:17" ht="15" thickBot="1">
      <c r="B122" s="5" t="s">
        <v>26</v>
      </c>
      <c r="C122" s="4">
        <v>69</v>
      </c>
      <c r="D122" s="2">
        <v>4</v>
      </c>
      <c r="E122" s="4"/>
      <c r="F122" s="4"/>
      <c r="G122" s="4">
        <v>34</v>
      </c>
      <c r="H122" s="4">
        <v>35</v>
      </c>
      <c r="I122" s="4"/>
      <c r="J122" s="1">
        <v>2048</v>
      </c>
      <c r="K122" s="4"/>
      <c r="L122" s="60">
        <v>43892</v>
      </c>
      <c r="M122" s="10">
        <f t="shared" si="3"/>
        <v>0</v>
      </c>
      <c r="N122" s="59">
        <f t="shared" si="5"/>
        <v>0</v>
      </c>
      <c r="O122" s="7">
        <f t="shared" si="4"/>
        <v>0</v>
      </c>
      <c r="P122" s="7"/>
      <c r="Q122" s="7"/>
    </row>
    <row r="123" spans="2:17" ht="15" thickBot="1">
      <c r="B123" s="5" t="s">
        <v>114</v>
      </c>
      <c r="C123" s="4">
        <v>64</v>
      </c>
      <c r="D123" s="2">
        <v>5</v>
      </c>
      <c r="E123" s="4">
        <v>3</v>
      </c>
      <c r="F123" s="4"/>
      <c r="G123" s="4">
        <v>1</v>
      </c>
      <c r="H123" s="4">
        <v>60</v>
      </c>
      <c r="I123" s="4">
        <v>3</v>
      </c>
      <c r="J123" s="4">
        <v>9</v>
      </c>
      <c r="K123" s="4">
        <v>0.4</v>
      </c>
      <c r="L123" s="60">
        <v>43896</v>
      </c>
      <c r="M123" s="10">
        <f t="shared" si="3"/>
        <v>9.375E-2</v>
      </c>
      <c r="N123" s="59">
        <f t="shared" si="5"/>
        <v>0.05</v>
      </c>
      <c r="O123" s="7">
        <f t="shared" si="4"/>
        <v>0.75</v>
      </c>
      <c r="P123" s="7"/>
      <c r="Q123" s="7"/>
    </row>
    <row r="124" spans="2:17" ht="15" thickBot="1">
      <c r="B124" s="5" t="s">
        <v>36</v>
      </c>
      <c r="C124" s="4">
        <v>62</v>
      </c>
      <c r="D124" s="2">
        <v>6</v>
      </c>
      <c r="E124" s="4"/>
      <c r="F124" s="4"/>
      <c r="G124" s="4"/>
      <c r="H124" s="4">
        <v>62</v>
      </c>
      <c r="I124" s="4"/>
      <c r="J124" s="1">
        <v>1626</v>
      </c>
      <c r="K124" s="4"/>
      <c r="L124" s="60">
        <v>43892</v>
      </c>
      <c r="M124" s="10">
        <f t="shared" si="3"/>
        <v>0</v>
      </c>
      <c r="N124" s="59">
        <f t="shared" si="5"/>
        <v>0</v>
      </c>
      <c r="O124" s="7" t="e">
        <f t="shared" si="4"/>
        <v>#DIV/0!</v>
      </c>
      <c r="P124" s="7"/>
      <c r="Q124" s="7"/>
    </row>
    <row r="125" spans="2:17" ht="15" thickBot="1">
      <c r="B125" s="5" t="s">
        <v>118</v>
      </c>
      <c r="C125" s="4">
        <v>50</v>
      </c>
      <c r="D125" s="2">
        <v>8</v>
      </c>
      <c r="E125" s="4">
        <v>1</v>
      </c>
      <c r="F125" s="4"/>
      <c r="G125" s="4">
        <v>1</v>
      </c>
      <c r="H125" s="4">
        <v>48</v>
      </c>
      <c r="I125" s="4">
        <v>2</v>
      </c>
      <c r="J125" s="4">
        <v>0.9</v>
      </c>
      <c r="K125" s="4">
        <v>0.02</v>
      </c>
      <c r="L125" s="60">
        <v>43902</v>
      </c>
      <c r="M125" s="10">
        <f t="shared" si="3"/>
        <v>0.06</v>
      </c>
      <c r="N125" s="59">
        <f t="shared" si="5"/>
        <v>4.1666666666666664E-2</v>
      </c>
      <c r="O125" s="7">
        <f t="shared" si="4"/>
        <v>0.5</v>
      </c>
      <c r="P125" s="7"/>
      <c r="Q125" s="7"/>
    </row>
    <row r="126" spans="2:17" ht="15" thickBot="1">
      <c r="B126" s="5" t="s">
        <v>50</v>
      </c>
      <c r="C126" s="4">
        <v>50</v>
      </c>
      <c r="D126" s="4"/>
      <c r="E126" s="4"/>
      <c r="F126" s="4"/>
      <c r="G126" s="4">
        <v>1</v>
      </c>
      <c r="H126" s="4">
        <v>49</v>
      </c>
      <c r="I126" s="4"/>
      <c r="J126" s="4">
        <v>468</v>
      </c>
      <c r="K126" s="4"/>
      <c r="L126" s="60">
        <v>43902</v>
      </c>
      <c r="M126" s="10">
        <f t="shared" si="3"/>
        <v>0</v>
      </c>
      <c r="N126" s="59">
        <f t="shared" si="5"/>
        <v>0</v>
      </c>
      <c r="O126" s="7">
        <f t="shared" si="4"/>
        <v>0</v>
      </c>
      <c r="P126" s="7"/>
      <c r="Q126" s="7"/>
    </row>
    <row r="127" spans="2:17" ht="15" thickBot="1">
      <c r="B127" s="5" t="s">
        <v>141</v>
      </c>
      <c r="C127" s="4">
        <v>49</v>
      </c>
      <c r="D127" s="2">
        <v>1</v>
      </c>
      <c r="E127" s="4">
        <v>5</v>
      </c>
      <c r="F127" s="4"/>
      <c r="G127" s="4">
        <v>19</v>
      </c>
      <c r="H127" s="4">
        <v>25</v>
      </c>
      <c r="I127" s="4">
        <v>1</v>
      </c>
      <c r="J127" s="4">
        <v>0.3</v>
      </c>
      <c r="K127" s="4">
        <v>0.03</v>
      </c>
      <c r="L127" s="60">
        <v>43897</v>
      </c>
      <c r="M127" s="10">
        <f t="shared" si="3"/>
        <v>0.12244897959183673</v>
      </c>
      <c r="N127" s="59">
        <f t="shared" si="5"/>
        <v>0.04</v>
      </c>
      <c r="O127" s="7">
        <f t="shared" si="4"/>
        <v>0.20833333333333334</v>
      </c>
      <c r="P127" s="7"/>
      <c r="Q127" s="7"/>
    </row>
    <row r="128" spans="2:17" ht="15" thickBot="1">
      <c r="B128" s="5" t="s">
        <v>173</v>
      </c>
      <c r="C128" s="4">
        <v>49</v>
      </c>
      <c r="D128" s="2">
        <v>3</v>
      </c>
      <c r="E128" s="4">
        <v>1</v>
      </c>
      <c r="F128" s="4"/>
      <c r="G128" s="4">
        <v>1</v>
      </c>
      <c r="H128" s="4">
        <v>47</v>
      </c>
      <c r="I128" s="4"/>
      <c r="J128" s="1">
        <v>1249</v>
      </c>
      <c r="K128" s="4">
        <v>25</v>
      </c>
      <c r="L128" s="60">
        <v>43888</v>
      </c>
      <c r="M128" s="10">
        <f t="shared" si="3"/>
        <v>2.0408163265306121E-2</v>
      </c>
      <c r="N128" s="59">
        <f t="shared" si="5"/>
        <v>0</v>
      </c>
      <c r="O128" s="7">
        <f t="shared" si="4"/>
        <v>0.5</v>
      </c>
      <c r="P128" s="7"/>
      <c r="Q128" s="7"/>
    </row>
    <row r="129" spans="2:17" ht="15" thickBot="1">
      <c r="B129" s="5" t="s">
        <v>44</v>
      </c>
      <c r="C129" s="4">
        <v>49</v>
      </c>
      <c r="D129" s="2">
        <v>7</v>
      </c>
      <c r="E129" s="4"/>
      <c r="F129" s="4"/>
      <c r="G129" s="4"/>
      <c r="H129" s="4">
        <v>49</v>
      </c>
      <c r="I129" s="4"/>
      <c r="J129" s="4">
        <v>576</v>
      </c>
      <c r="K129" s="4"/>
      <c r="L129" s="60">
        <v>43908</v>
      </c>
      <c r="M129" s="10">
        <f t="shared" si="3"/>
        <v>0</v>
      </c>
      <c r="N129" s="59">
        <f t="shared" si="5"/>
        <v>0</v>
      </c>
      <c r="O129" s="7" t="e">
        <f t="shared" si="4"/>
        <v>#DIV/0!</v>
      </c>
      <c r="P129" s="7"/>
      <c r="Q129" s="7"/>
    </row>
    <row r="130" spans="2:17" ht="15" thickBot="1">
      <c r="B130" s="5" t="s">
        <v>175</v>
      </c>
      <c r="C130" s="4">
        <v>43</v>
      </c>
      <c r="D130" s="4"/>
      <c r="E130" s="4"/>
      <c r="F130" s="4"/>
      <c r="G130" s="4">
        <v>6</v>
      </c>
      <c r="H130" s="4">
        <v>37</v>
      </c>
      <c r="I130" s="4"/>
      <c r="J130" s="4">
        <v>144</v>
      </c>
      <c r="K130" s="4"/>
      <c r="L130" s="60">
        <v>43896</v>
      </c>
      <c r="M130" s="10">
        <f t="shared" si="3"/>
        <v>0</v>
      </c>
      <c r="N130" s="59">
        <f t="shared" si="5"/>
        <v>0</v>
      </c>
      <c r="O130" s="7">
        <f t="shared" si="4"/>
        <v>0</v>
      </c>
      <c r="P130" s="7"/>
      <c r="Q130" s="7"/>
    </row>
    <row r="131" spans="2:17" ht="15" thickBot="1">
      <c r="B131" s="5" t="s">
        <v>174</v>
      </c>
      <c r="C131" s="4">
        <v>43</v>
      </c>
      <c r="D131" s="2">
        <v>4</v>
      </c>
      <c r="E131" s="4"/>
      <c r="F131" s="4"/>
      <c r="G131" s="4"/>
      <c r="H131" s="4">
        <v>43</v>
      </c>
      <c r="I131" s="4"/>
      <c r="J131" s="4">
        <v>2</v>
      </c>
      <c r="K131" s="4"/>
      <c r="L131" s="60">
        <v>43909</v>
      </c>
      <c r="M131" s="10">
        <f t="shared" si="3"/>
        <v>0</v>
      </c>
      <c r="N131" s="59">
        <f t="shared" si="5"/>
        <v>0</v>
      </c>
      <c r="O131" s="7" t="e">
        <f t="shared" si="4"/>
        <v>#DIV/0!</v>
      </c>
      <c r="P131" s="7"/>
      <c r="Q131" s="7"/>
    </row>
    <row r="132" spans="2:17" ht="15" thickBot="1">
      <c r="B132" s="5" t="s">
        <v>181</v>
      </c>
      <c r="C132" s="4">
        <v>38</v>
      </c>
      <c r="D132" s="2">
        <v>1</v>
      </c>
      <c r="E132" s="4"/>
      <c r="F132" s="4"/>
      <c r="G132" s="4">
        <v>10</v>
      </c>
      <c r="H132" s="4">
        <v>28</v>
      </c>
      <c r="I132" s="4"/>
      <c r="J132" s="4">
        <v>59</v>
      </c>
      <c r="K132" s="4"/>
      <c r="L132" s="60">
        <v>43851</v>
      </c>
      <c r="M132" s="10">
        <f t="shared" ref="M132:M195" si="6">(E132+I132)/C132</f>
        <v>0</v>
      </c>
      <c r="N132" s="59">
        <f t="shared" si="5"/>
        <v>0</v>
      </c>
      <c r="O132" s="7">
        <f t="shared" ref="O132:O195" si="7">E132/(E132+G132)</f>
        <v>0</v>
      </c>
      <c r="P132" s="7"/>
      <c r="Q132" s="7"/>
    </row>
    <row r="133" spans="2:17" ht="15" thickBot="1">
      <c r="B133" s="5" t="s">
        <v>128</v>
      </c>
      <c r="C133" s="4">
        <v>36</v>
      </c>
      <c r="D133" s="2">
        <v>2</v>
      </c>
      <c r="E133" s="4">
        <v>1</v>
      </c>
      <c r="F133" s="4"/>
      <c r="G133" s="4">
        <v>10</v>
      </c>
      <c r="H133" s="4">
        <v>25</v>
      </c>
      <c r="I133" s="4">
        <v>1</v>
      </c>
      <c r="J133" s="4">
        <v>2</v>
      </c>
      <c r="K133" s="4">
        <v>0.06</v>
      </c>
      <c r="L133" s="60">
        <v>43902</v>
      </c>
      <c r="M133" s="10">
        <f t="shared" si="6"/>
        <v>5.5555555555555552E-2</v>
      </c>
      <c r="N133" s="59">
        <f t="shared" si="5"/>
        <v>0.04</v>
      </c>
      <c r="O133" s="7">
        <f t="shared" si="7"/>
        <v>9.0909090909090912E-2</v>
      </c>
      <c r="P133" s="7"/>
      <c r="Q133" s="7"/>
    </row>
    <row r="134" spans="2:17" ht="15" thickBot="1">
      <c r="B134" s="5" t="s">
        <v>121</v>
      </c>
      <c r="C134" s="4">
        <v>36</v>
      </c>
      <c r="D134" s="2">
        <v>4</v>
      </c>
      <c r="E134" s="4">
        <v>1</v>
      </c>
      <c r="F134" s="4"/>
      <c r="G134" s="4">
        <v>2</v>
      </c>
      <c r="H134" s="4">
        <v>33</v>
      </c>
      <c r="I134" s="4"/>
      <c r="J134" s="4">
        <v>12</v>
      </c>
      <c r="K134" s="4">
        <v>0.3</v>
      </c>
      <c r="L134" s="60">
        <v>43899</v>
      </c>
      <c r="M134" s="10">
        <f t="shared" si="6"/>
        <v>2.7777777777777776E-2</v>
      </c>
      <c r="N134" s="59">
        <f t="shared" ref="N134:N197" si="8">I134/H134</f>
        <v>0</v>
      </c>
      <c r="O134" s="7">
        <f t="shared" si="7"/>
        <v>0.33333333333333331</v>
      </c>
      <c r="P134" s="7"/>
      <c r="Q134" s="7"/>
    </row>
    <row r="135" spans="2:17" ht="15" thickBot="1">
      <c r="B135" s="5" t="s">
        <v>71</v>
      </c>
      <c r="C135" s="4">
        <v>36</v>
      </c>
      <c r="D135" s="2">
        <v>6</v>
      </c>
      <c r="E135" s="4"/>
      <c r="F135" s="4"/>
      <c r="G135" s="4"/>
      <c r="H135" s="4">
        <v>36</v>
      </c>
      <c r="I135" s="4">
        <v>2</v>
      </c>
      <c r="J135" s="4">
        <v>128</v>
      </c>
      <c r="K135" s="4"/>
      <c r="L135" s="60">
        <v>43900</v>
      </c>
      <c r="M135" s="10">
        <f t="shared" si="6"/>
        <v>5.5555555555555552E-2</v>
      </c>
      <c r="N135" s="59">
        <f t="shared" si="8"/>
        <v>5.5555555555555552E-2</v>
      </c>
      <c r="O135" s="7" t="e">
        <f t="shared" si="7"/>
        <v>#DIV/0!</v>
      </c>
      <c r="P135" s="7"/>
      <c r="Q135" s="7"/>
    </row>
    <row r="136" spans="2:17" ht="15" thickBot="1">
      <c r="B136" s="5" t="s">
        <v>136</v>
      </c>
      <c r="C136" s="4">
        <v>35</v>
      </c>
      <c r="D136" s="2">
        <v>6</v>
      </c>
      <c r="E136" s="4"/>
      <c r="F136" s="4"/>
      <c r="G136" s="4"/>
      <c r="H136" s="4">
        <v>35</v>
      </c>
      <c r="I136" s="4"/>
      <c r="J136" s="4">
        <v>2</v>
      </c>
      <c r="K136" s="4"/>
      <c r="L136" s="60">
        <v>43907</v>
      </c>
      <c r="M136" s="10">
        <f t="shared" si="6"/>
        <v>0</v>
      </c>
      <c r="N136" s="59">
        <f t="shared" si="8"/>
        <v>0</v>
      </c>
      <c r="O136" s="7" t="e">
        <f t="shared" si="7"/>
        <v>#DIV/0!</v>
      </c>
      <c r="P136" s="7"/>
      <c r="Q136" s="7"/>
    </row>
    <row r="137" spans="2:17" ht="15" thickBot="1">
      <c r="B137" s="5" t="s">
        <v>86</v>
      </c>
      <c r="C137" s="4">
        <v>33</v>
      </c>
      <c r="D137" s="4"/>
      <c r="E137" s="4"/>
      <c r="F137" s="4"/>
      <c r="G137" s="4"/>
      <c r="H137" s="4">
        <v>33</v>
      </c>
      <c r="I137" s="4"/>
      <c r="J137" s="4">
        <v>115</v>
      </c>
      <c r="K137" s="4"/>
      <c r="L137" s="60">
        <v>43906</v>
      </c>
      <c r="M137" s="10">
        <f t="shared" si="6"/>
        <v>0</v>
      </c>
      <c r="N137" s="59">
        <f t="shared" si="8"/>
        <v>0</v>
      </c>
      <c r="O137" s="7" t="e">
        <f t="shared" si="7"/>
        <v>#DIV/0!</v>
      </c>
      <c r="P137" s="7"/>
      <c r="Q137" s="7"/>
    </row>
    <row r="138" spans="2:17" ht="15" thickBot="1">
      <c r="B138" s="5" t="s">
        <v>112</v>
      </c>
      <c r="C138" s="4">
        <v>33</v>
      </c>
      <c r="D138" s="4"/>
      <c r="E138" s="4"/>
      <c r="F138" s="4"/>
      <c r="G138" s="4"/>
      <c r="H138" s="4">
        <v>33</v>
      </c>
      <c r="I138" s="4"/>
      <c r="J138" s="4">
        <v>0.7</v>
      </c>
      <c r="K138" s="4"/>
      <c r="L138" s="60">
        <v>43910</v>
      </c>
      <c r="M138" s="10">
        <f t="shared" si="6"/>
        <v>0</v>
      </c>
      <c r="N138" s="59">
        <f t="shared" si="8"/>
        <v>0</v>
      </c>
      <c r="O138" s="7" t="e">
        <f t="shared" si="7"/>
        <v>#DIV/0!</v>
      </c>
      <c r="P138" s="7"/>
      <c r="Q138" s="7"/>
    </row>
    <row r="139" spans="2:17" ht="15" thickBot="1">
      <c r="B139" s="5" t="s">
        <v>180</v>
      </c>
      <c r="C139" s="4">
        <v>30</v>
      </c>
      <c r="D139" s="2">
        <v>5</v>
      </c>
      <c r="E139" s="4">
        <v>1</v>
      </c>
      <c r="F139" s="4"/>
      <c r="G139" s="4">
        <v>1</v>
      </c>
      <c r="H139" s="4">
        <v>28</v>
      </c>
      <c r="I139" s="4"/>
      <c r="J139" s="4">
        <v>4</v>
      </c>
      <c r="K139" s="4">
        <v>0.1</v>
      </c>
      <c r="L139" s="60">
        <v>43895</v>
      </c>
      <c r="M139" s="10">
        <f t="shared" si="6"/>
        <v>3.3333333333333333E-2</v>
      </c>
      <c r="N139" s="59">
        <f t="shared" si="8"/>
        <v>0</v>
      </c>
      <c r="O139" s="7">
        <f t="shared" si="7"/>
        <v>0.5</v>
      </c>
      <c r="P139" s="7"/>
      <c r="Q139" s="7"/>
    </row>
    <row r="140" spans="2:17" ht="15" thickBot="1">
      <c r="B140" s="5" t="s">
        <v>176</v>
      </c>
      <c r="C140" s="4">
        <v>30</v>
      </c>
      <c r="D140" s="2">
        <v>6</v>
      </c>
      <c r="E140" s="4"/>
      <c r="F140" s="4"/>
      <c r="G140" s="4"/>
      <c r="H140" s="4">
        <v>30</v>
      </c>
      <c r="I140" s="4">
        <v>5</v>
      </c>
      <c r="J140" s="4">
        <v>5</v>
      </c>
      <c r="K140" s="4"/>
      <c r="L140" s="60">
        <v>43908</v>
      </c>
      <c r="M140" s="10">
        <f t="shared" si="6"/>
        <v>0.16666666666666666</v>
      </c>
      <c r="N140" s="59">
        <f t="shared" si="8"/>
        <v>0.16666666666666666</v>
      </c>
      <c r="O140" s="7" t="e">
        <f t="shared" si="7"/>
        <v>#DIV/0!</v>
      </c>
      <c r="P140" s="7"/>
      <c r="Q140" s="7"/>
    </row>
    <row r="141" spans="2:17" ht="15" thickBot="1">
      <c r="B141" s="5" t="s">
        <v>110</v>
      </c>
      <c r="C141" s="4">
        <v>27</v>
      </c>
      <c r="D141" s="2">
        <v>9</v>
      </c>
      <c r="E141" s="4">
        <v>3</v>
      </c>
      <c r="F141" s="3">
        <v>2</v>
      </c>
      <c r="G141" s="4"/>
      <c r="H141" s="4">
        <v>24</v>
      </c>
      <c r="I141" s="4"/>
      <c r="J141" s="4">
        <v>1</v>
      </c>
      <c r="K141" s="4">
        <v>0.1</v>
      </c>
      <c r="L141" s="60">
        <v>43908</v>
      </c>
      <c r="M141" s="10">
        <f t="shared" si="6"/>
        <v>0.1111111111111111</v>
      </c>
      <c r="N141" s="59">
        <f t="shared" si="8"/>
        <v>0</v>
      </c>
      <c r="O141" s="7">
        <f t="shared" si="7"/>
        <v>1</v>
      </c>
      <c r="P141" s="7"/>
      <c r="Q141" s="7"/>
    </row>
    <row r="142" spans="2:17" ht="15" thickBot="1">
      <c r="B142" s="5" t="s">
        <v>66</v>
      </c>
      <c r="C142" s="4">
        <v>27</v>
      </c>
      <c r="D142" s="2">
        <v>5</v>
      </c>
      <c r="E142" s="4"/>
      <c r="F142" s="4"/>
      <c r="G142" s="4">
        <v>2</v>
      </c>
      <c r="H142" s="4">
        <v>25</v>
      </c>
      <c r="I142" s="4"/>
      <c r="J142" s="4">
        <v>434</v>
      </c>
      <c r="K142" s="4"/>
      <c r="L142" s="60">
        <v>43907</v>
      </c>
      <c r="M142" s="10">
        <f t="shared" si="6"/>
        <v>0</v>
      </c>
      <c r="N142" s="59">
        <f t="shared" si="8"/>
        <v>0</v>
      </c>
      <c r="O142" s="7">
        <f t="shared" si="7"/>
        <v>0</v>
      </c>
      <c r="P142" s="7"/>
      <c r="Q142" s="7"/>
    </row>
    <row r="143" spans="2:17" ht="15" thickBot="1">
      <c r="B143" s="5" t="s">
        <v>179</v>
      </c>
      <c r="C143" s="4">
        <v>25</v>
      </c>
      <c r="D143" s="2">
        <v>7</v>
      </c>
      <c r="E143" s="4">
        <v>2</v>
      </c>
      <c r="F143" s="3">
        <v>1</v>
      </c>
      <c r="G143" s="4"/>
      <c r="H143" s="4">
        <v>23</v>
      </c>
      <c r="I143" s="4"/>
      <c r="J143" s="4">
        <v>1</v>
      </c>
      <c r="K143" s="4">
        <v>0.1</v>
      </c>
      <c r="L143" s="60">
        <v>43914</v>
      </c>
      <c r="M143" s="10">
        <f t="shared" si="6"/>
        <v>0.08</v>
      </c>
      <c r="N143" s="59">
        <f t="shared" si="8"/>
        <v>0</v>
      </c>
      <c r="O143" s="7">
        <f t="shared" si="7"/>
        <v>1</v>
      </c>
      <c r="P143" s="7"/>
      <c r="Q143" s="7"/>
    </row>
    <row r="144" spans="2:17" ht="15" thickBot="1">
      <c r="B144" s="5" t="s">
        <v>133</v>
      </c>
      <c r="C144" s="4">
        <v>23</v>
      </c>
      <c r="D144" s="2">
        <v>2</v>
      </c>
      <c r="E144" s="4"/>
      <c r="F144" s="4"/>
      <c r="G144" s="4">
        <v>4</v>
      </c>
      <c r="H144" s="4">
        <v>19</v>
      </c>
      <c r="I144" s="4">
        <v>1</v>
      </c>
      <c r="J144" s="4">
        <v>0.2</v>
      </c>
      <c r="K144" s="4"/>
      <c r="L144" s="60">
        <v>43902</v>
      </c>
      <c r="M144" s="10">
        <f t="shared" si="6"/>
        <v>4.3478260869565216E-2</v>
      </c>
      <c r="N144" s="59">
        <f t="shared" si="8"/>
        <v>5.2631578947368418E-2</v>
      </c>
      <c r="O144" s="7">
        <f t="shared" si="7"/>
        <v>0</v>
      </c>
      <c r="P144" s="7"/>
      <c r="Q144" s="7"/>
    </row>
    <row r="145" spans="2:17" ht="15" thickBot="1">
      <c r="B145" s="5" t="s">
        <v>171</v>
      </c>
      <c r="C145" s="4">
        <v>22</v>
      </c>
      <c r="D145" s="2">
        <v>6</v>
      </c>
      <c r="E145" s="4"/>
      <c r="F145" s="4"/>
      <c r="G145" s="4"/>
      <c r="H145" s="4">
        <v>22</v>
      </c>
      <c r="I145" s="4"/>
      <c r="J145" s="4">
        <v>2</v>
      </c>
      <c r="K145" s="4"/>
      <c r="L145" s="60">
        <v>43902</v>
      </c>
      <c r="M145" s="10">
        <f t="shared" si="6"/>
        <v>0</v>
      </c>
      <c r="N145" s="59">
        <f t="shared" si="8"/>
        <v>0</v>
      </c>
      <c r="O145" s="7" t="e">
        <f t="shared" si="7"/>
        <v>#DIV/0!</v>
      </c>
      <c r="P145" s="7"/>
      <c r="Q145" s="7"/>
    </row>
    <row r="146" spans="2:17" ht="15" thickBot="1">
      <c r="B146" s="5" t="s">
        <v>178</v>
      </c>
      <c r="C146" s="4">
        <v>19</v>
      </c>
      <c r="D146" s="4"/>
      <c r="E146" s="4"/>
      <c r="F146" s="4"/>
      <c r="G146" s="4"/>
      <c r="H146" s="4">
        <v>19</v>
      </c>
      <c r="I146" s="4"/>
      <c r="J146" s="4">
        <v>3</v>
      </c>
      <c r="K146" s="4"/>
      <c r="L146" s="60">
        <v>43904</v>
      </c>
      <c r="M146" s="10">
        <f t="shared" si="6"/>
        <v>0</v>
      </c>
      <c r="N146" s="59">
        <f t="shared" si="8"/>
        <v>0</v>
      </c>
      <c r="O146" s="7" t="e">
        <f t="shared" si="7"/>
        <v>#DIV/0!</v>
      </c>
      <c r="P146" s="7"/>
      <c r="Q146" s="7"/>
    </row>
    <row r="147" spans="2:17" ht="15" thickBot="1">
      <c r="B147" s="5" t="s">
        <v>185</v>
      </c>
      <c r="C147" s="4">
        <v>19</v>
      </c>
      <c r="D147" s="2">
        <v>5</v>
      </c>
      <c r="E147" s="4"/>
      <c r="F147" s="4"/>
      <c r="G147" s="4">
        <v>1</v>
      </c>
      <c r="H147" s="4">
        <v>18</v>
      </c>
      <c r="I147" s="4"/>
      <c r="J147" s="4">
        <v>0.3</v>
      </c>
      <c r="K147" s="4"/>
      <c r="L147" s="60">
        <v>43905</v>
      </c>
      <c r="M147" s="10">
        <f t="shared" si="6"/>
        <v>0</v>
      </c>
      <c r="N147" s="59">
        <f t="shared" si="8"/>
        <v>0</v>
      </c>
      <c r="O147" s="7">
        <f t="shared" si="7"/>
        <v>0</v>
      </c>
      <c r="P147" s="7"/>
      <c r="Q147" s="7"/>
    </row>
    <row r="148" spans="2:17" ht="15" thickBot="1">
      <c r="B148" s="5" t="s">
        <v>177</v>
      </c>
      <c r="C148" s="4">
        <v>18</v>
      </c>
      <c r="D148" s="4"/>
      <c r="E148" s="4"/>
      <c r="F148" s="4"/>
      <c r="G148" s="4"/>
      <c r="H148" s="4">
        <v>18</v>
      </c>
      <c r="I148" s="4"/>
      <c r="J148" s="4">
        <v>18</v>
      </c>
      <c r="K148" s="4"/>
      <c r="L148" s="60">
        <v>43907</v>
      </c>
      <c r="M148" s="10">
        <f t="shared" si="6"/>
        <v>0</v>
      </c>
      <c r="N148" s="59">
        <f t="shared" si="8"/>
        <v>0</v>
      </c>
      <c r="O148" s="7" t="e">
        <f t="shared" si="7"/>
        <v>#DIV/0!</v>
      </c>
      <c r="P148" s="7"/>
      <c r="Q148" s="7"/>
    </row>
    <row r="149" spans="2:17" ht="15" thickBot="1">
      <c r="B149" s="5" t="s">
        <v>190</v>
      </c>
      <c r="C149" s="4">
        <v>17</v>
      </c>
      <c r="D149" s="4"/>
      <c r="E149" s="4"/>
      <c r="F149" s="4"/>
      <c r="G149" s="4">
        <v>13</v>
      </c>
      <c r="H149" s="4">
        <v>4</v>
      </c>
      <c r="I149" s="4"/>
      <c r="J149" s="4">
        <v>31</v>
      </c>
      <c r="K149" s="4"/>
      <c r="L149" s="60">
        <v>43896</v>
      </c>
      <c r="M149" s="10">
        <f t="shared" si="6"/>
        <v>0</v>
      </c>
      <c r="N149" s="59">
        <f t="shared" si="8"/>
        <v>0</v>
      </c>
      <c r="O149" s="7">
        <f t="shared" si="7"/>
        <v>0</v>
      </c>
      <c r="P149" s="7"/>
      <c r="Q149" s="7"/>
    </row>
    <row r="150" spans="2:17" ht="15" thickBot="1">
      <c r="B150" s="5" t="s">
        <v>182</v>
      </c>
      <c r="C150" s="4">
        <v>15</v>
      </c>
      <c r="D150" s="2">
        <v>4</v>
      </c>
      <c r="E150" s="4">
        <v>1</v>
      </c>
      <c r="F150" s="3">
        <v>1</v>
      </c>
      <c r="G150" s="4">
        <v>2</v>
      </c>
      <c r="H150" s="4">
        <v>12</v>
      </c>
      <c r="I150" s="4"/>
      <c r="J150" s="4">
        <v>388</v>
      </c>
      <c r="K150" s="4">
        <v>26</v>
      </c>
      <c r="L150" s="60">
        <v>43890</v>
      </c>
      <c r="M150" s="10">
        <f t="shared" si="6"/>
        <v>6.6666666666666666E-2</v>
      </c>
      <c r="N150" s="59">
        <f t="shared" si="8"/>
        <v>0</v>
      </c>
      <c r="O150" s="7">
        <f t="shared" si="7"/>
        <v>0.33333333333333331</v>
      </c>
      <c r="P150" s="7"/>
      <c r="Q150" s="7"/>
    </row>
    <row r="151" spans="2:17" ht="15" thickBot="1">
      <c r="B151" s="5" t="s">
        <v>184</v>
      </c>
      <c r="C151" s="4">
        <v>15</v>
      </c>
      <c r="D151" s="2">
        <v>3</v>
      </c>
      <c r="E151" s="4"/>
      <c r="F151" s="4"/>
      <c r="G151" s="4"/>
      <c r="H151" s="4">
        <v>15</v>
      </c>
      <c r="I151" s="4"/>
      <c r="J151" s="4">
        <v>4</v>
      </c>
      <c r="K151" s="4"/>
      <c r="L151" s="60">
        <v>43910</v>
      </c>
      <c r="M151" s="10">
        <f t="shared" si="6"/>
        <v>0</v>
      </c>
      <c r="N151" s="59">
        <f t="shared" si="8"/>
        <v>0</v>
      </c>
      <c r="O151" s="7" t="e">
        <f t="shared" si="7"/>
        <v>#DIV/0!</v>
      </c>
      <c r="P151" s="7"/>
      <c r="Q151" s="7"/>
    </row>
    <row r="152" spans="2:17" ht="15" thickBot="1">
      <c r="B152" s="5" t="s">
        <v>142</v>
      </c>
      <c r="C152" s="4">
        <v>15</v>
      </c>
      <c r="D152" s="4"/>
      <c r="E152" s="4"/>
      <c r="F152" s="4"/>
      <c r="G152" s="4">
        <v>1</v>
      </c>
      <c r="H152" s="4">
        <v>14</v>
      </c>
      <c r="I152" s="4"/>
      <c r="J152" s="4">
        <v>1</v>
      </c>
      <c r="K152" s="4"/>
      <c r="L152" s="60">
        <v>43909</v>
      </c>
      <c r="M152" s="10">
        <f t="shared" si="6"/>
        <v>0</v>
      </c>
      <c r="N152" s="59">
        <f t="shared" si="8"/>
        <v>0</v>
      </c>
      <c r="O152" s="7">
        <f t="shared" si="7"/>
        <v>0</v>
      </c>
      <c r="P152" s="7"/>
      <c r="Q152" s="7"/>
    </row>
    <row r="153" spans="2:17" ht="15" thickBot="1">
      <c r="B153" s="5" t="s">
        <v>23</v>
      </c>
      <c r="C153" s="4">
        <v>15</v>
      </c>
      <c r="D153" s="4"/>
      <c r="E153" s="4"/>
      <c r="F153" s="4"/>
      <c r="G153" s="4"/>
      <c r="H153" s="4">
        <v>15</v>
      </c>
      <c r="I153" s="4"/>
      <c r="J153" s="4">
        <v>53</v>
      </c>
      <c r="K153" s="4"/>
      <c r="L153" s="60">
        <v>43907</v>
      </c>
      <c r="M153" s="10">
        <f t="shared" si="6"/>
        <v>0</v>
      </c>
      <c r="N153" s="59">
        <f t="shared" si="8"/>
        <v>0</v>
      </c>
      <c r="O153" s="7" t="e">
        <f t="shared" si="7"/>
        <v>#DIV/0!</v>
      </c>
      <c r="P153" s="7"/>
      <c r="Q153" s="7"/>
    </row>
    <row r="154" spans="2:17" ht="15" thickBot="1">
      <c r="B154" s="5" t="s">
        <v>183</v>
      </c>
      <c r="C154" s="4">
        <v>14</v>
      </c>
      <c r="D154" s="4"/>
      <c r="E154" s="4"/>
      <c r="F154" s="4"/>
      <c r="G154" s="4">
        <v>1</v>
      </c>
      <c r="H154" s="4">
        <v>13</v>
      </c>
      <c r="I154" s="4"/>
      <c r="J154" s="4">
        <v>36</v>
      </c>
      <c r="K154" s="4"/>
      <c r="L154" s="60">
        <v>43904</v>
      </c>
      <c r="M154" s="10">
        <f t="shared" si="6"/>
        <v>0</v>
      </c>
      <c r="N154" s="59">
        <f t="shared" si="8"/>
        <v>0</v>
      </c>
      <c r="O154" s="7">
        <f t="shared" si="7"/>
        <v>0</v>
      </c>
      <c r="P154" s="7"/>
      <c r="Q154" s="7"/>
    </row>
    <row r="155" spans="2:17" ht="15" thickBot="1">
      <c r="B155" s="5" t="s">
        <v>188</v>
      </c>
      <c r="C155" s="4">
        <v>14</v>
      </c>
      <c r="D155" s="2">
        <v>4</v>
      </c>
      <c r="E155" s="4"/>
      <c r="F155" s="4"/>
      <c r="G155" s="4"/>
      <c r="H155" s="4">
        <v>14</v>
      </c>
      <c r="I155" s="4"/>
      <c r="J155" s="4">
        <v>0.3</v>
      </c>
      <c r="K155" s="4"/>
      <c r="L155" s="60">
        <v>43912</v>
      </c>
      <c r="M155" s="10">
        <f t="shared" si="6"/>
        <v>0</v>
      </c>
      <c r="N155" s="59">
        <f t="shared" si="8"/>
        <v>0</v>
      </c>
      <c r="O155" s="7" t="e">
        <f t="shared" si="7"/>
        <v>#DIV/0!</v>
      </c>
      <c r="P155" s="7"/>
      <c r="Q155" s="7"/>
    </row>
    <row r="156" spans="2:17" ht="15" thickBot="1">
      <c r="B156" s="5" t="s">
        <v>63</v>
      </c>
      <c r="C156" s="4">
        <v>12</v>
      </c>
      <c r="D156" s="4"/>
      <c r="E156" s="4">
        <v>1</v>
      </c>
      <c r="F156" s="4"/>
      <c r="G156" s="4"/>
      <c r="H156" s="4">
        <v>11</v>
      </c>
      <c r="I156" s="4"/>
      <c r="J156" s="4">
        <v>183</v>
      </c>
      <c r="K156" s="4">
        <v>15</v>
      </c>
      <c r="L156" s="60">
        <v>43902</v>
      </c>
      <c r="M156" s="10">
        <f t="shared" si="6"/>
        <v>8.3333333333333329E-2</v>
      </c>
      <c r="N156" s="59">
        <f t="shared" si="8"/>
        <v>0</v>
      </c>
      <c r="O156" s="7">
        <f t="shared" si="7"/>
        <v>1</v>
      </c>
      <c r="P156" s="7"/>
      <c r="Q156" s="7"/>
    </row>
    <row r="157" spans="2:17" ht="15" thickBot="1">
      <c r="B157" s="5" t="s">
        <v>60</v>
      </c>
      <c r="C157" s="4">
        <v>12</v>
      </c>
      <c r="D157" s="2">
        <v>1</v>
      </c>
      <c r="E157" s="4"/>
      <c r="F157" s="4"/>
      <c r="G157" s="4"/>
      <c r="H157" s="4">
        <v>12</v>
      </c>
      <c r="I157" s="4"/>
      <c r="J157" s="4">
        <v>167</v>
      </c>
      <c r="K157" s="4"/>
      <c r="L157" s="60">
        <v>43911</v>
      </c>
      <c r="M157" s="10">
        <f t="shared" si="6"/>
        <v>0</v>
      </c>
      <c r="N157" s="59">
        <f t="shared" si="8"/>
        <v>0</v>
      </c>
      <c r="O157" s="7" t="e">
        <f t="shared" si="7"/>
        <v>#DIV/0!</v>
      </c>
      <c r="P157" s="7"/>
      <c r="Q157" s="7"/>
    </row>
    <row r="158" spans="2:17" ht="15" thickBot="1">
      <c r="B158" s="5" t="s">
        <v>192</v>
      </c>
      <c r="C158" s="4">
        <v>12</v>
      </c>
      <c r="D158" s="4"/>
      <c r="E158" s="4"/>
      <c r="F158" s="4"/>
      <c r="G158" s="4"/>
      <c r="H158" s="4">
        <v>12</v>
      </c>
      <c r="I158" s="4"/>
      <c r="J158" s="4">
        <v>9</v>
      </c>
      <c r="K158" s="4"/>
      <c r="L158" s="60">
        <v>43903</v>
      </c>
      <c r="M158" s="10">
        <f t="shared" si="6"/>
        <v>0</v>
      </c>
      <c r="N158" s="59">
        <f t="shared" si="8"/>
        <v>0</v>
      </c>
      <c r="O158" s="7" t="e">
        <f t="shared" si="7"/>
        <v>#DIV/0!</v>
      </c>
      <c r="P158" s="7"/>
      <c r="Q158" s="7"/>
    </row>
    <row r="159" spans="2:17" ht="15" thickBot="1">
      <c r="B159" s="5" t="s">
        <v>194</v>
      </c>
      <c r="C159" s="4">
        <v>12</v>
      </c>
      <c r="D159" s="4"/>
      <c r="E159" s="4"/>
      <c r="F159" s="4"/>
      <c r="G159" s="4">
        <v>2</v>
      </c>
      <c r="H159" s="4">
        <v>10</v>
      </c>
      <c r="I159" s="4"/>
      <c r="J159" s="4">
        <v>4</v>
      </c>
      <c r="K159" s="4"/>
      <c r="L159" s="60">
        <v>43899</v>
      </c>
      <c r="M159" s="10">
        <f t="shared" si="6"/>
        <v>0</v>
      </c>
      <c r="N159" s="59">
        <f t="shared" si="8"/>
        <v>0</v>
      </c>
      <c r="O159" s="7">
        <f t="shared" si="7"/>
        <v>0</v>
      </c>
      <c r="P159" s="7"/>
      <c r="Q159" s="7"/>
    </row>
    <row r="160" spans="2:17" ht="15" thickBot="1">
      <c r="B160" s="5" t="s">
        <v>199</v>
      </c>
      <c r="C160" s="4">
        <v>11</v>
      </c>
      <c r="D160" s="2">
        <v>3</v>
      </c>
      <c r="E160" s="4">
        <v>1</v>
      </c>
      <c r="F160" s="4"/>
      <c r="G160" s="4">
        <v>2</v>
      </c>
      <c r="H160" s="4">
        <v>8</v>
      </c>
      <c r="I160" s="4"/>
      <c r="J160" s="4">
        <v>67</v>
      </c>
      <c r="K160" s="4">
        <v>6</v>
      </c>
      <c r="L160" s="60">
        <v>43902</v>
      </c>
      <c r="M160" s="10">
        <f t="shared" si="6"/>
        <v>9.0909090909090912E-2</v>
      </c>
      <c r="N160" s="59">
        <f t="shared" si="8"/>
        <v>0</v>
      </c>
      <c r="O160" s="7">
        <f t="shared" si="7"/>
        <v>0.33333333333333331</v>
      </c>
      <c r="P160" s="7"/>
      <c r="Q160" s="7"/>
    </row>
    <row r="161" spans="2:17" ht="15" thickBot="1">
      <c r="B161" s="5" t="s">
        <v>117</v>
      </c>
      <c r="C161" s="4">
        <v>11</v>
      </c>
      <c r="D161" s="4"/>
      <c r="E161" s="4"/>
      <c r="F161" s="4"/>
      <c r="G161" s="4">
        <v>2</v>
      </c>
      <c r="H161" s="4">
        <v>9</v>
      </c>
      <c r="I161" s="4"/>
      <c r="J161" s="4">
        <v>4</v>
      </c>
      <c r="K161" s="4"/>
      <c r="L161" s="60">
        <v>43903</v>
      </c>
      <c r="M161" s="10">
        <f t="shared" si="6"/>
        <v>0</v>
      </c>
      <c r="N161" s="59">
        <f t="shared" si="8"/>
        <v>0</v>
      </c>
      <c r="O161" s="7">
        <f t="shared" si="7"/>
        <v>0</v>
      </c>
      <c r="P161" s="7"/>
      <c r="Q161" s="7"/>
    </row>
    <row r="162" spans="2:17" ht="15" thickBot="1">
      <c r="B162" s="5" t="s">
        <v>189</v>
      </c>
      <c r="C162" s="4">
        <v>10</v>
      </c>
      <c r="D162" s="2">
        <v>1</v>
      </c>
      <c r="E162" s="4">
        <v>2</v>
      </c>
      <c r="F162" s="3">
        <v>1</v>
      </c>
      <c r="G162" s="4"/>
      <c r="H162" s="4">
        <v>8</v>
      </c>
      <c r="I162" s="4"/>
      <c r="J162" s="4">
        <v>0.6</v>
      </c>
      <c r="K162" s="4">
        <v>0.1</v>
      </c>
      <c r="L162" s="60">
        <v>43911</v>
      </c>
      <c r="M162" s="10">
        <f t="shared" si="6"/>
        <v>0.2</v>
      </c>
      <c r="N162" s="59">
        <f t="shared" si="8"/>
        <v>0</v>
      </c>
      <c r="O162" s="7">
        <f t="shared" si="7"/>
        <v>1</v>
      </c>
      <c r="P162" s="7"/>
      <c r="Q162" s="7"/>
    </row>
    <row r="163" spans="2:17" ht="15" thickBot="1">
      <c r="B163" s="5" t="s">
        <v>27</v>
      </c>
      <c r="C163" s="4">
        <v>10</v>
      </c>
      <c r="D163" s="4"/>
      <c r="E163" s="4"/>
      <c r="F163" s="4"/>
      <c r="G163" s="4">
        <v>2</v>
      </c>
      <c r="H163" s="4">
        <v>8</v>
      </c>
      <c r="I163" s="4"/>
      <c r="J163" s="4">
        <v>176</v>
      </c>
      <c r="K163" s="4"/>
      <c r="L163" s="60">
        <v>43905</v>
      </c>
      <c r="M163" s="10">
        <f t="shared" si="6"/>
        <v>0</v>
      </c>
      <c r="N163" s="59">
        <f t="shared" si="8"/>
        <v>0</v>
      </c>
      <c r="O163" s="7">
        <f t="shared" si="7"/>
        <v>0</v>
      </c>
      <c r="P163" s="7"/>
      <c r="Q163" s="7"/>
    </row>
    <row r="164" spans="2:17" ht="15" thickBot="1">
      <c r="B164" s="5" t="s">
        <v>122</v>
      </c>
      <c r="C164" s="4">
        <v>9</v>
      </c>
      <c r="D164" s="4"/>
      <c r="E164" s="4"/>
      <c r="F164" s="4"/>
      <c r="G164" s="4"/>
      <c r="H164" s="4">
        <v>9</v>
      </c>
      <c r="I164" s="4"/>
      <c r="J164" s="4">
        <v>80</v>
      </c>
      <c r="K164" s="4"/>
      <c r="L164" s="60">
        <v>43911</v>
      </c>
      <c r="M164" s="10">
        <f t="shared" si="6"/>
        <v>0</v>
      </c>
      <c r="N164" s="59">
        <f t="shared" si="8"/>
        <v>0</v>
      </c>
      <c r="O164" s="7" t="e">
        <f t="shared" si="7"/>
        <v>#DIV/0!</v>
      </c>
      <c r="P164" s="7"/>
      <c r="Q164" s="7"/>
    </row>
    <row r="165" spans="2:17" ht="15" thickBot="1">
      <c r="B165" s="5" t="s">
        <v>195</v>
      </c>
      <c r="C165" s="4">
        <v>9</v>
      </c>
      <c r="D165" s="4"/>
      <c r="E165" s="4"/>
      <c r="F165" s="4"/>
      <c r="G165" s="4">
        <v>1</v>
      </c>
      <c r="H165" s="4">
        <v>8</v>
      </c>
      <c r="I165" s="4"/>
      <c r="J165" s="4">
        <v>49</v>
      </c>
      <c r="K165" s="4"/>
      <c r="L165" s="60">
        <v>43902</v>
      </c>
      <c r="M165" s="10">
        <f t="shared" si="6"/>
        <v>0</v>
      </c>
      <c r="N165" s="59">
        <f t="shared" si="8"/>
        <v>0</v>
      </c>
      <c r="O165" s="7">
        <f t="shared" si="7"/>
        <v>0</v>
      </c>
      <c r="P165" s="7"/>
      <c r="Q165" s="7"/>
    </row>
    <row r="166" spans="2:17" ht="15" thickBot="1">
      <c r="B166" s="5" t="s">
        <v>204</v>
      </c>
      <c r="C166" s="4">
        <v>9</v>
      </c>
      <c r="D166" s="4"/>
      <c r="E166" s="4"/>
      <c r="F166" s="4"/>
      <c r="G166" s="4"/>
      <c r="H166" s="4">
        <v>9</v>
      </c>
      <c r="I166" s="4"/>
      <c r="J166" s="4">
        <v>8</v>
      </c>
      <c r="K166" s="4"/>
      <c r="L166" s="60">
        <v>43903</v>
      </c>
      <c r="M166" s="10">
        <f t="shared" si="6"/>
        <v>0</v>
      </c>
      <c r="N166" s="59">
        <f t="shared" si="8"/>
        <v>0</v>
      </c>
      <c r="O166" s="7" t="e">
        <f t="shared" si="7"/>
        <v>#DIV/0!</v>
      </c>
      <c r="P166" s="7"/>
      <c r="Q166" s="7"/>
    </row>
    <row r="167" spans="2:17" ht="15" thickBot="1">
      <c r="B167" s="5" t="s">
        <v>138</v>
      </c>
      <c r="C167" s="4">
        <v>8</v>
      </c>
      <c r="D167" s="4"/>
      <c r="E167" s="4">
        <v>1</v>
      </c>
      <c r="F167" s="4"/>
      <c r="G167" s="4"/>
      <c r="H167" s="4">
        <v>7</v>
      </c>
      <c r="I167" s="4"/>
      <c r="J167" s="4">
        <v>10</v>
      </c>
      <c r="K167" s="4">
        <v>1</v>
      </c>
      <c r="L167" s="60">
        <v>43901</v>
      </c>
      <c r="M167" s="10">
        <f t="shared" si="6"/>
        <v>0.125</v>
      </c>
      <c r="N167" s="59">
        <f t="shared" si="8"/>
        <v>0</v>
      </c>
      <c r="O167" s="7">
        <f t="shared" si="7"/>
        <v>1</v>
      </c>
      <c r="P167" s="7"/>
      <c r="Q167" s="7"/>
    </row>
    <row r="168" spans="2:17" ht="15" thickBot="1">
      <c r="B168" s="5" t="s">
        <v>191</v>
      </c>
      <c r="C168" s="4">
        <v>8</v>
      </c>
      <c r="D168" s="2">
        <v>6</v>
      </c>
      <c r="E168" s="4"/>
      <c r="F168" s="4"/>
      <c r="G168" s="4"/>
      <c r="H168" s="4">
        <v>8</v>
      </c>
      <c r="I168" s="4"/>
      <c r="J168" s="4">
        <v>4</v>
      </c>
      <c r="K168" s="4"/>
      <c r="L168" s="60">
        <v>43914</v>
      </c>
      <c r="M168" s="10">
        <f t="shared" si="6"/>
        <v>0</v>
      </c>
      <c r="N168" s="59">
        <f t="shared" si="8"/>
        <v>0</v>
      </c>
      <c r="O168" s="7" t="e">
        <f t="shared" si="7"/>
        <v>#DIV/0!</v>
      </c>
      <c r="P168" s="7"/>
      <c r="Q168" s="7"/>
    </row>
    <row r="169" spans="2:17" ht="15" thickBot="1">
      <c r="B169" s="5" t="s">
        <v>107</v>
      </c>
      <c r="C169" s="4">
        <v>8</v>
      </c>
      <c r="D169" s="4"/>
      <c r="E169" s="4"/>
      <c r="F169" s="4"/>
      <c r="G169" s="4"/>
      <c r="H169" s="4">
        <v>8</v>
      </c>
      <c r="I169" s="4"/>
      <c r="J169" s="4">
        <v>1</v>
      </c>
      <c r="K169" s="4"/>
      <c r="L169" s="60">
        <v>43913</v>
      </c>
      <c r="M169" s="10">
        <f t="shared" si="6"/>
        <v>0</v>
      </c>
      <c r="N169" s="59">
        <f t="shared" si="8"/>
        <v>0</v>
      </c>
      <c r="O169" s="7" t="e">
        <f t="shared" si="7"/>
        <v>#DIV/0!</v>
      </c>
      <c r="P169" s="7"/>
      <c r="Q169" s="7"/>
    </row>
    <row r="170" spans="2:17" ht="15" thickBot="1">
      <c r="B170" s="5" t="s">
        <v>132</v>
      </c>
      <c r="C170" s="4">
        <v>8</v>
      </c>
      <c r="D170" s="4"/>
      <c r="E170" s="4"/>
      <c r="F170" s="4"/>
      <c r="G170" s="4"/>
      <c r="H170" s="4">
        <v>8</v>
      </c>
      <c r="I170" s="4"/>
      <c r="J170" s="4">
        <v>1</v>
      </c>
      <c r="K170" s="4"/>
      <c r="L170" s="60">
        <v>43913</v>
      </c>
      <c r="M170" s="10">
        <f t="shared" si="6"/>
        <v>0</v>
      </c>
      <c r="N170" s="59">
        <f t="shared" si="8"/>
        <v>0</v>
      </c>
      <c r="O170" s="7" t="e">
        <f t="shared" si="7"/>
        <v>#DIV/0!</v>
      </c>
      <c r="P170" s="7"/>
      <c r="Q170" s="7"/>
    </row>
    <row r="171" spans="2:17" ht="15" thickBot="1">
      <c r="B171" s="5" t="s">
        <v>139</v>
      </c>
      <c r="C171" s="4">
        <v>8</v>
      </c>
      <c r="D171" s="4"/>
      <c r="E171" s="4"/>
      <c r="F171" s="4"/>
      <c r="G171" s="4"/>
      <c r="H171" s="4">
        <v>8</v>
      </c>
      <c r="I171" s="4"/>
      <c r="J171" s="4">
        <v>0.3</v>
      </c>
      <c r="K171" s="4"/>
      <c r="L171" s="60">
        <v>43911</v>
      </c>
      <c r="M171" s="10">
        <f t="shared" si="6"/>
        <v>0</v>
      </c>
      <c r="N171" s="59">
        <f t="shared" si="8"/>
        <v>0</v>
      </c>
      <c r="O171" s="7" t="e">
        <f t="shared" si="7"/>
        <v>#DIV/0!</v>
      </c>
      <c r="P171" s="7"/>
      <c r="Q171" s="7"/>
    </row>
    <row r="172" spans="2:17" ht="15" thickBot="1">
      <c r="B172" s="5" t="s">
        <v>201</v>
      </c>
      <c r="C172" s="4">
        <v>8</v>
      </c>
      <c r="D172" s="4"/>
      <c r="E172" s="4"/>
      <c r="F172" s="4"/>
      <c r="G172" s="4"/>
      <c r="H172" s="4">
        <v>8</v>
      </c>
      <c r="I172" s="4"/>
      <c r="J172" s="4">
        <v>81</v>
      </c>
      <c r="K172" s="4"/>
      <c r="L172" s="60">
        <v>43903</v>
      </c>
      <c r="M172" s="10">
        <f t="shared" si="6"/>
        <v>0</v>
      </c>
      <c r="N172" s="59">
        <f t="shared" si="8"/>
        <v>0</v>
      </c>
      <c r="O172" s="7" t="e">
        <f t="shared" si="7"/>
        <v>#DIV/0!</v>
      </c>
      <c r="P172" s="7"/>
      <c r="Q172" s="7"/>
    </row>
    <row r="173" spans="2:17" ht="15" thickBot="1">
      <c r="B173" s="5" t="s">
        <v>200</v>
      </c>
      <c r="C173" s="4">
        <v>8</v>
      </c>
      <c r="D173" s="4"/>
      <c r="E173" s="4"/>
      <c r="F173" s="4"/>
      <c r="G173" s="4"/>
      <c r="H173" s="4">
        <v>8</v>
      </c>
      <c r="I173" s="4"/>
      <c r="J173" s="4">
        <v>14</v>
      </c>
      <c r="K173" s="4"/>
      <c r="L173" s="60">
        <v>43902</v>
      </c>
      <c r="M173" s="10">
        <f t="shared" si="6"/>
        <v>0</v>
      </c>
      <c r="N173" s="59">
        <f t="shared" si="8"/>
        <v>0</v>
      </c>
      <c r="O173" s="7" t="e">
        <f t="shared" si="7"/>
        <v>#DIV/0!</v>
      </c>
      <c r="P173" s="7"/>
      <c r="Q173" s="7"/>
    </row>
    <row r="174" spans="2:17" ht="15" thickBot="1">
      <c r="B174" s="5" t="s">
        <v>193</v>
      </c>
      <c r="C174" s="4">
        <v>7</v>
      </c>
      <c r="D174" s="4"/>
      <c r="E174" s="4">
        <v>2</v>
      </c>
      <c r="F174" s="4"/>
      <c r="G174" s="4">
        <v>1</v>
      </c>
      <c r="H174" s="4">
        <v>4</v>
      </c>
      <c r="I174" s="4"/>
      <c r="J174" s="4">
        <v>0.2</v>
      </c>
      <c r="K174" s="4">
        <v>0.06</v>
      </c>
      <c r="L174" s="60">
        <v>43909</v>
      </c>
      <c r="M174" s="10">
        <f t="shared" si="6"/>
        <v>0.2857142857142857</v>
      </c>
      <c r="N174" s="59">
        <f t="shared" si="8"/>
        <v>0</v>
      </c>
      <c r="O174" s="7">
        <f t="shared" si="7"/>
        <v>0.66666666666666663</v>
      </c>
      <c r="P174" s="7"/>
      <c r="Q174" s="7"/>
    </row>
    <row r="175" spans="2:17" ht="15" thickBot="1">
      <c r="B175" s="5" t="s">
        <v>187</v>
      </c>
      <c r="C175" s="4">
        <v>7</v>
      </c>
      <c r="D175" s="4"/>
      <c r="E175" s="4">
        <v>1</v>
      </c>
      <c r="F175" s="4"/>
      <c r="G175" s="4"/>
      <c r="H175" s="4">
        <v>6</v>
      </c>
      <c r="I175" s="4"/>
      <c r="J175" s="4">
        <v>3</v>
      </c>
      <c r="K175" s="4">
        <v>0.4</v>
      </c>
      <c r="L175" s="60">
        <v>43902</v>
      </c>
      <c r="M175" s="10">
        <f t="shared" si="6"/>
        <v>0.14285714285714285</v>
      </c>
      <c r="N175" s="59">
        <f t="shared" si="8"/>
        <v>0</v>
      </c>
      <c r="O175" s="7">
        <f t="shared" si="7"/>
        <v>1</v>
      </c>
      <c r="P175" s="7"/>
      <c r="Q175" s="7"/>
    </row>
    <row r="176" spans="2:17" ht="15" thickBot="1">
      <c r="B176" s="5" t="s">
        <v>130</v>
      </c>
      <c r="C176" s="4">
        <v>7</v>
      </c>
      <c r="D176" s="4"/>
      <c r="E176" s="4">
        <v>1</v>
      </c>
      <c r="F176" s="4"/>
      <c r="G176" s="4"/>
      <c r="H176" s="4">
        <v>6</v>
      </c>
      <c r="I176" s="4"/>
      <c r="J176" s="4">
        <v>0.5</v>
      </c>
      <c r="K176" s="4">
        <v>7.0000000000000007E-2</v>
      </c>
      <c r="L176" s="60">
        <v>43909</v>
      </c>
      <c r="M176" s="10">
        <f t="shared" si="6"/>
        <v>0.14285714285714285</v>
      </c>
      <c r="N176" s="59">
        <f t="shared" si="8"/>
        <v>0</v>
      </c>
      <c r="O176" s="7">
        <f t="shared" si="7"/>
        <v>1</v>
      </c>
      <c r="P176" s="7"/>
      <c r="Q176" s="7"/>
    </row>
    <row r="177" spans="2:17" ht="21.6" thickBot="1">
      <c r="B177" s="5" t="s">
        <v>125</v>
      </c>
      <c r="C177" s="4">
        <v>7</v>
      </c>
      <c r="D177" s="4"/>
      <c r="E177" s="4"/>
      <c r="F177" s="4"/>
      <c r="G177" s="4"/>
      <c r="H177" s="4">
        <v>7</v>
      </c>
      <c r="I177" s="4"/>
      <c r="J177" s="4">
        <v>71</v>
      </c>
      <c r="K177" s="4"/>
      <c r="L177" s="60">
        <v>43902</v>
      </c>
      <c r="M177" s="10">
        <f t="shared" si="6"/>
        <v>0</v>
      </c>
      <c r="N177" s="59">
        <f t="shared" si="8"/>
        <v>0</v>
      </c>
      <c r="O177" s="7" t="e">
        <f t="shared" si="7"/>
        <v>#DIV/0!</v>
      </c>
      <c r="P177" s="7"/>
      <c r="Q177" s="7"/>
    </row>
    <row r="178" spans="2:17" ht="21.6" thickBot="1">
      <c r="B178" s="5" t="s">
        <v>65</v>
      </c>
      <c r="C178" s="4">
        <v>7</v>
      </c>
      <c r="D178" s="2">
        <v>5</v>
      </c>
      <c r="E178" s="4"/>
      <c r="F178" s="4"/>
      <c r="G178" s="4"/>
      <c r="H178" s="4">
        <v>7</v>
      </c>
      <c r="I178" s="4"/>
      <c r="J178" s="4">
        <v>132</v>
      </c>
      <c r="K178" s="4"/>
      <c r="L178" s="60">
        <v>43914</v>
      </c>
      <c r="M178" s="10">
        <f t="shared" si="6"/>
        <v>0</v>
      </c>
      <c r="N178" s="59">
        <f t="shared" si="8"/>
        <v>0</v>
      </c>
      <c r="O178" s="7" t="e">
        <f t="shared" si="7"/>
        <v>#DIV/0!</v>
      </c>
      <c r="P178" s="7"/>
      <c r="Q178" s="7"/>
    </row>
    <row r="179" spans="2:17" ht="15" thickBot="1">
      <c r="B179" s="5" t="s">
        <v>197</v>
      </c>
      <c r="C179" s="4">
        <v>6</v>
      </c>
      <c r="D179" s="4"/>
      <c r="E179" s="4">
        <v>2</v>
      </c>
      <c r="F179" s="3">
        <v>1</v>
      </c>
      <c r="G179" s="4"/>
      <c r="H179" s="4">
        <v>4</v>
      </c>
      <c r="I179" s="4"/>
      <c r="J179" s="4">
        <v>0.1</v>
      </c>
      <c r="K179" s="4">
        <v>0.05</v>
      </c>
      <c r="L179" s="60">
        <v>43902</v>
      </c>
      <c r="M179" s="10">
        <f t="shared" si="6"/>
        <v>0.33333333333333331</v>
      </c>
      <c r="N179" s="59">
        <f t="shared" si="8"/>
        <v>0</v>
      </c>
      <c r="O179" s="7">
        <f t="shared" si="7"/>
        <v>1</v>
      </c>
      <c r="P179" s="7"/>
      <c r="Q179" s="7"/>
    </row>
    <row r="180" spans="2:17" ht="15" thickBot="1">
      <c r="B180" s="5" t="s">
        <v>206</v>
      </c>
      <c r="C180" s="4">
        <v>6</v>
      </c>
      <c r="D180" s="4"/>
      <c r="E180" s="4">
        <v>1</v>
      </c>
      <c r="F180" s="4"/>
      <c r="G180" s="4"/>
      <c r="H180" s="4">
        <v>5</v>
      </c>
      <c r="I180" s="4"/>
      <c r="J180" s="4">
        <v>11</v>
      </c>
      <c r="K180" s="4">
        <v>2</v>
      </c>
      <c r="L180" s="60">
        <v>43909</v>
      </c>
      <c r="M180" s="10">
        <f t="shared" si="6"/>
        <v>0.16666666666666666</v>
      </c>
      <c r="N180" s="59">
        <f t="shared" si="8"/>
        <v>0</v>
      </c>
      <c r="O180" s="7">
        <f t="shared" si="7"/>
        <v>1</v>
      </c>
      <c r="P180" s="7"/>
      <c r="Q180" s="7"/>
    </row>
    <row r="181" spans="2:17" ht="15" thickBot="1">
      <c r="B181" s="5" t="s">
        <v>145</v>
      </c>
      <c r="C181" s="4">
        <v>6</v>
      </c>
      <c r="D181" s="2">
        <v>1</v>
      </c>
      <c r="E181" s="4">
        <v>1</v>
      </c>
      <c r="F181" s="3">
        <v>1</v>
      </c>
      <c r="G181" s="4">
        <v>2</v>
      </c>
      <c r="H181" s="4">
        <v>3</v>
      </c>
      <c r="I181" s="4"/>
      <c r="J181" s="4">
        <v>1</v>
      </c>
      <c r="K181" s="4">
        <v>0.2</v>
      </c>
      <c r="L181" s="60">
        <v>43902</v>
      </c>
      <c r="M181" s="10">
        <f t="shared" si="6"/>
        <v>0.16666666666666666</v>
      </c>
      <c r="N181" s="59">
        <f t="shared" si="8"/>
        <v>0</v>
      </c>
      <c r="O181" s="7">
        <f t="shared" si="7"/>
        <v>0.33333333333333331</v>
      </c>
      <c r="P181" s="7"/>
      <c r="Q181" s="7"/>
    </row>
    <row r="182" spans="2:17" ht="15" thickBot="1">
      <c r="B182" s="5" t="s">
        <v>186</v>
      </c>
      <c r="C182" s="4">
        <v>6</v>
      </c>
      <c r="D182" s="4"/>
      <c r="E182" s="4"/>
      <c r="F182" s="4"/>
      <c r="G182" s="4"/>
      <c r="H182" s="4">
        <v>6</v>
      </c>
      <c r="I182" s="4"/>
      <c r="J182" s="4">
        <v>0.5</v>
      </c>
      <c r="K182" s="4"/>
      <c r="L182" s="60">
        <v>43905</v>
      </c>
      <c r="M182" s="10">
        <f t="shared" si="6"/>
        <v>0</v>
      </c>
      <c r="N182" s="59">
        <f t="shared" si="8"/>
        <v>0</v>
      </c>
      <c r="O182" s="7" t="e">
        <f t="shared" si="7"/>
        <v>#DIV/0!</v>
      </c>
      <c r="P182" s="7"/>
      <c r="Q182" s="7"/>
    </row>
    <row r="183" spans="2:17" ht="15" thickBot="1">
      <c r="B183" s="5" t="s">
        <v>207</v>
      </c>
      <c r="C183" s="4">
        <v>6</v>
      </c>
      <c r="D183" s="4"/>
      <c r="E183" s="4"/>
      <c r="F183" s="4"/>
      <c r="G183" s="4"/>
      <c r="H183" s="4">
        <v>6</v>
      </c>
      <c r="I183" s="4"/>
      <c r="J183" s="1">
        <v>7491</v>
      </c>
      <c r="K183" s="4"/>
      <c r="L183" s="60">
        <v>43895</v>
      </c>
      <c r="M183" s="10">
        <f t="shared" si="6"/>
        <v>0</v>
      </c>
      <c r="N183" s="59">
        <f t="shared" si="8"/>
        <v>0</v>
      </c>
      <c r="O183" s="7" t="e">
        <f t="shared" si="7"/>
        <v>#DIV/0!</v>
      </c>
      <c r="P183" s="7"/>
      <c r="Q183" s="7"/>
    </row>
    <row r="184" spans="2:17" ht="15" thickBot="1">
      <c r="B184" s="5" t="s">
        <v>212</v>
      </c>
      <c r="C184" s="4">
        <v>6</v>
      </c>
      <c r="D184" s="2">
        <v>1</v>
      </c>
      <c r="E184" s="4"/>
      <c r="F184" s="4"/>
      <c r="G184" s="4">
        <v>1</v>
      </c>
      <c r="H184" s="4">
        <v>5</v>
      </c>
      <c r="I184" s="4"/>
      <c r="J184" s="4">
        <v>607</v>
      </c>
      <c r="K184" s="4"/>
      <c r="L184" s="60">
        <v>43890</v>
      </c>
      <c r="M184" s="10">
        <f t="shared" si="6"/>
        <v>0</v>
      </c>
      <c r="N184" s="59">
        <f t="shared" si="8"/>
        <v>0</v>
      </c>
      <c r="O184" s="7">
        <f t="shared" si="7"/>
        <v>0</v>
      </c>
      <c r="P184" s="7"/>
      <c r="Q184" s="7"/>
    </row>
    <row r="185" spans="2:17" ht="15" thickBot="1">
      <c r="B185" s="5" t="s">
        <v>100</v>
      </c>
      <c r="C185" s="4">
        <v>6</v>
      </c>
      <c r="D185" s="4"/>
      <c r="E185" s="4"/>
      <c r="F185" s="4"/>
      <c r="G185" s="4"/>
      <c r="H185" s="4">
        <v>6</v>
      </c>
      <c r="I185" s="4"/>
      <c r="J185" s="4">
        <v>140</v>
      </c>
      <c r="K185" s="4"/>
      <c r="L185" s="60">
        <v>43907</v>
      </c>
      <c r="M185" s="10">
        <f t="shared" si="6"/>
        <v>0</v>
      </c>
      <c r="N185" s="59">
        <f t="shared" si="8"/>
        <v>0</v>
      </c>
      <c r="O185" s="7" t="e">
        <f t="shared" si="7"/>
        <v>#DIV/0!</v>
      </c>
      <c r="P185" s="7"/>
      <c r="Q185" s="7"/>
    </row>
    <row r="186" spans="2:17" ht="15" thickBot="1">
      <c r="B186" s="5" t="s">
        <v>94</v>
      </c>
      <c r="C186" s="4">
        <v>5</v>
      </c>
      <c r="D186" s="4"/>
      <c r="E186" s="4"/>
      <c r="F186" s="4"/>
      <c r="G186" s="4">
        <v>1</v>
      </c>
      <c r="H186" s="4">
        <v>4</v>
      </c>
      <c r="I186" s="4"/>
      <c r="J186" s="4">
        <v>0.2</v>
      </c>
      <c r="K186" s="4"/>
      <c r="L186" s="60">
        <v>43853</v>
      </c>
      <c r="M186" s="10">
        <f t="shared" si="6"/>
        <v>0</v>
      </c>
      <c r="N186" s="59">
        <f t="shared" si="8"/>
        <v>0</v>
      </c>
      <c r="O186" s="7">
        <f t="shared" si="7"/>
        <v>0</v>
      </c>
      <c r="P186" s="7"/>
      <c r="Q186" s="7"/>
    </row>
    <row r="187" spans="2:17" ht="15" thickBot="1">
      <c r="B187" s="5" t="s">
        <v>203</v>
      </c>
      <c r="C187" s="4">
        <v>5</v>
      </c>
      <c r="D187" s="2">
        <v>2</v>
      </c>
      <c r="E187" s="4"/>
      <c r="F187" s="4"/>
      <c r="G187" s="4"/>
      <c r="H187" s="4">
        <v>5</v>
      </c>
      <c r="I187" s="4"/>
      <c r="J187" s="4">
        <v>0.3</v>
      </c>
      <c r="K187" s="4"/>
      <c r="L187" s="60">
        <v>43908</v>
      </c>
      <c r="M187" s="10">
        <f t="shared" si="6"/>
        <v>0</v>
      </c>
      <c r="N187" s="59">
        <f t="shared" si="8"/>
        <v>0</v>
      </c>
      <c r="O187" s="7" t="e">
        <f t="shared" si="7"/>
        <v>#DIV/0!</v>
      </c>
      <c r="P187" s="7"/>
      <c r="Q187" s="7"/>
    </row>
    <row r="188" spans="2:17" ht="15" thickBot="1">
      <c r="B188" s="5" t="s">
        <v>198</v>
      </c>
      <c r="C188" s="4">
        <v>5</v>
      </c>
      <c r="D188" s="4"/>
      <c r="E188" s="4"/>
      <c r="F188" s="4"/>
      <c r="G188" s="4"/>
      <c r="H188" s="4">
        <v>5</v>
      </c>
      <c r="I188" s="4"/>
      <c r="J188" s="4">
        <v>6</v>
      </c>
      <c r="K188" s="4"/>
      <c r="L188" s="60">
        <v>43908</v>
      </c>
      <c r="M188" s="10">
        <f t="shared" si="6"/>
        <v>0</v>
      </c>
      <c r="N188" s="59">
        <f t="shared" si="8"/>
        <v>0</v>
      </c>
      <c r="O188" s="7" t="e">
        <f t="shared" si="7"/>
        <v>#DIV/0!</v>
      </c>
      <c r="P188" s="7"/>
      <c r="Q188" s="7"/>
    </row>
    <row r="189" spans="2:17" ht="15" thickBot="1">
      <c r="B189" s="5" t="s">
        <v>211</v>
      </c>
      <c r="C189" s="4">
        <v>5</v>
      </c>
      <c r="D189" s="4"/>
      <c r="E189" s="4"/>
      <c r="F189" s="4"/>
      <c r="G189" s="4"/>
      <c r="H189" s="4">
        <v>5</v>
      </c>
      <c r="I189" s="4"/>
      <c r="J189" s="1">
        <v>1002</v>
      </c>
      <c r="K189" s="4"/>
      <c r="L189" s="60">
        <v>43907</v>
      </c>
      <c r="M189" s="10">
        <f t="shared" si="6"/>
        <v>0</v>
      </c>
      <c r="N189" s="59">
        <f t="shared" si="8"/>
        <v>0</v>
      </c>
      <c r="O189" s="7" t="e">
        <f t="shared" si="7"/>
        <v>#DIV/0!</v>
      </c>
      <c r="P189" s="7"/>
      <c r="Q189" s="7"/>
    </row>
    <row r="190" spans="2:17" ht="15" thickBot="1">
      <c r="B190" s="5" t="s">
        <v>214</v>
      </c>
      <c r="C190" s="4">
        <v>5</v>
      </c>
      <c r="D190" s="2">
        <v>1</v>
      </c>
      <c r="E190" s="4"/>
      <c r="F190" s="4"/>
      <c r="G190" s="4"/>
      <c r="H190" s="4">
        <v>5</v>
      </c>
      <c r="I190" s="4"/>
      <c r="J190" s="4">
        <v>129</v>
      </c>
      <c r="K190" s="4"/>
      <c r="L190" s="60">
        <v>43912</v>
      </c>
      <c r="M190" s="10">
        <f t="shared" si="6"/>
        <v>0</v>
      </c>
      <c r="N190" s="59">
        <f t="shared" si="8"/>
        <v>0</v>
      </c>
      <c r="O190" s="7" t="e">
        <f t="shared" si="7"/>
        <v>#DIV/0!</v>
      </c>
      <c r="P190" s="7"/>
      <c r="Q190" s="7"/>
    </row>
    <row r="191" spans="2:17" ht="15" thickBot="1">
      <c r="B191" s="5" t="s">
        <v>216</v>
      </c>
      <c r="C191" s="4">
        <v>4</v>
      </c>
      <c r="D191" s="4"/>
      <c r="E191" s="4">
        <v>1</v>
      </c>
      <c r="F191" s="4"/>
      <c r="G191" s="4"/>
      <c r="H191" s="4">
        <v>3</v>
      </c>
      <c r="I191" s="4"/>
      <c r="J191" s="4">
        <v>2</v>
      </c>
      <c r="K191" s="4">
        <v>0.4</v>
      </c>
      <c r="L191" s="60">
        <v>43906</v>
      </c>
      <c r="M191" s="10">
        <f t="shared" si="6"/>
        <v>0.25</v>
      </c>
      <c r="N191" s="59">
        <f t="shared" si="8"/>
        <v>0</v>
      </c>
      <c r="O191" s="7">
        <f t="shared" si="7"/>
        <v>1</v>
      </c>
      <c r="P191" s="7"/>
      <c r="Q191" s="7"/>
    </row>
    <row r="192" spans="2:17" ht="15" thickBot="1">
      <c r="B192" s="5" t="s">
        <v>210</v>
      </c>
      <c r="C192" s="4">
        <v>4</v>
      </c>
      <c r="D192" s="4"/>
      <c r="E192" s="4">
        <v>1</v>
      </c>
      <c r="F192" s="4"/>
      <c r="G192" s="4"/>
      <c r="H192" s="4">
        <v>3</v>
      </c>
      <c r="I192" s="4"/>
      <c r="J192" s="4">
        <v>0.6</v>
      </c>
      <c r="K192" s="4">
        <v>0.2</v>
      </c>
      <c r="L192" s="60">
        <v>43908</v>
      </c>
      <c r="M192" s="10">
        <f t="shared" si="6"/>
        <v>0.25</v>
      </c>
      <c r="N192" s="59">
        <f t="shared" si="8"/>
        <v>0</v>
      </c>
      <c r="O192" s="7">
        <f t="shared" si="7"/>
        <v>1</v>
      </c>
      <c r="P192" s="7"/>
      <c r="Q192" s="7"/>
    </row>
    <row r="193" spans="1:17" ht="15" thickBot="1">
      <c r="B193" s="5" t="s">
        <v>215</v>
      </c>
      <c r="C193" s="4">
        <v>4</v>
      </c>
      <c r="D193" s="4"/>
      <c r="E193" s="4"/>
      <c r="F193" s="4"/>
      <c r="G193" s="4"/>
      <c r="H193" s="4">
        <v>4</v>
      </c>
      <c r="I193" s="4"/>
      <c r="J193" s="4">
        <v>5</v>
      </c>
      <c r="K193" s="4"/>
      <c r="L193" s="60">
        <v>43895</v>
      </c>
      <c r="M193" s="10">
        <f t="shared" si="6"/>
        <v>0</v>
      </c>
      <c r="N193" s="59">
        <f t="shared" si="8"/>
        <v>0</v>
      </c>
      <c r="O193" s="7" t="e">
        <f t="shared" si="7"/>
        <v>#DIV/0!</v>
      </c>
      <c r="P193" s="7"/>
      <c r="Q193" s="7"/>
    </row>
    <row r="194" spans="1:17" ht="15" thickBot="1">
      <c r="B194" s="5" t="s">
        <v>103</v>
      </c>
      <c r="C194" s="4">
        <v>3</v>
      </c>
      <c r="D194" s="2">
        <v>1</v>
      </c>
      <c r="E194" s="4"/>
      <c r="F194" s="4"/>
      <c r="G194" s="4"/>
      <c r="H194" s="4">
        <v>3</v>
      </c>
      <c r="I194" s="4"/>
      <c r="J194" s="4">
        <v>8</v>
      </c>
      <c r="K194" s="4"/>
      <c r="L194" s="60">
        <v>43912</v>
      </c>
      <c r="M194" s="10">
        <f t="shared" si="6"/>
        <v>0</v>
      </c>
      <c r="N194" s="59">
        <f t="shared" si="8"/>
        <v>0</v>
      </c>
      <c r="O194" s="7" t="e">
        <f t="shared" si="7"/>
        <v>#DIV/0!</v>
      </c>
      <c r="P194" s="7"/>
      <c r="Q194" s="7"/>
    </row>
    <row r="195" spans="1:17" ht="15" thickBot="1">
      <c r="B195" s="5" t="s">
        <v>58</v>
      </c>
      <c r="C195" s="4">
        <v>3</v>
      </c>
      <c r="D195" s="2">
        <v>3</v>
      </c>
      <c r="E195" s="4"/>
      <c r="F195" s="4"/>
      <c r="G195" s="4"/>
      <c r="H195" s="4">
        <v>3</v>
      </c>
      <c r="I195" s="4"/>
      <c r="J195" s="4">
        <v>1</v>
      </c>
      <c r="K195" s="4"/>
      <c r="L195" s="60">
        <v>43919</v>
      </c>
      <c r="M195" s="10">
        <f t="shared" si="6"/>
        <v>0</v>
      </c>
      <c r="N195" s="59">
        <f t="shared" si="8"/>
        <v>0</v>
      </c>
      <c r="O195" s="7" t="e">
        <f t="shared" si="7"/>
        <v>#DIV/0!</v>
      </c>
      <c r="P195" s="7"/>
      <c r="Q195" s="7"/>
    </row>
    <row r="196" spans="1:17" ht="15" thickBot="1">
      <c r="B196" s="5" t="s">
        <v>205</v>
      </c>
      <c r="C196" s="4">
        <v>3</v>
      </c>
      <c r="D196" s="4"/>
      <c r="E196" s="4"/>
      <c r="F196" s="4"/>
      <c r="G196" s="4"/>
      <c r="H196" s="4">
        <v>3</v>
      </c>
      <c r="I196" s="4"/>
      <c r="J196" s="4">
        <v>0.6</v>
      </c>
      <c r="K196" s="4"/>
      <c r="L196" s="60">
        <v>43904</v>
      </c>
      <c r="M196" s="10">
        <f t="shared" ref="M196:M204" si="9">(E196+I196)/C196</f>
        <v>0</v>
      </c>
      <c r="N196" s="59">
        <f t="shared" si="8"/>
        <v>0</v>
      </c>
      <c r="O196" s="7" t="e">
        <f t="shared" ref="O196:O203" si="10">E196/(E196+G196)</f>
        <v>#DIV/0!</v>
      </c>
      <c r="P196" s="7"/>
      <c r="Q196" s="7"/>
    </row>
    <row r="197" spans="1:17" ht="15" thickBot="1">
      <c r="B197" s="5" t="s">
        <v>196</v>
      </c>
      <c r="C197" s="4">
        <v>3</v>
      </c>
      <c r="D197" s="4"/>
      <c r="E197" s="4"/>
      <c r="F197" s="4"/>
      <c r="G197" s="4"/>
      <c r="H197" s="4">
        <v>3</v>
      </c>
      <c r="I197" s="4"/>
      <c r="J197" s="4">
        <v>0.6</v>
      </c>
      <c r="K197" s="4"/>
      <c r="L197" s="60">
        <v>43905</v>
      </c>
      <c r="M197" s="10">
        <f t="shared" si="9"/>
        <v>0</v>
      </c>
      <c r="N197" s="59">
        <f t="shared" si="8"/>
        <v>0</v>
      </c>
      <c r="O197" s="7" t="e">
        <f t="shared" si="10"/>
        <v>#DIV/0!</v>
      </c>
      <c r="P197" s="7"/>
      <c r="Q197" s="7"/>
    </row>
    <row r="198" spans="1:17" ht="15" thickBot="1">
      <c r="B198" s="5" t="s">
        <v>209</v>
      </c>
      <c r="C198" s="4">
        <v>3</v>
      </c>
      <c r="D198" s="4"/>
      <c r="E198" s="4"/>
      <c r="F198" s="4"/>
      <c r="G198" s="4"/>
      <c r="H198" s="4">
        <v>3</v>
      </c>
      <c r="I198" s="4"/>
      <c r="J198" s="4">
        <v>0.2</v>
      </c>
      <c r="K198" s="4"/>
      <c r="L198" s="60">
        <v>43905</v>
      </c>
      <c r="M198" s="10">
        <f t="shared" si="9"/>
        <v>0</v>
      </c>
      <c r="N198" s="59">
        <f>I198/H198</f>
        <v>0</v>
      </c>
      <c r="O198" s="7" t="e">
        <f t="shared" si="10"/>
        <v>#DIV/0!</v>
      </c>
      <c r="P198" s="7"/>
      <c r="Q198" s="7"/>
    </row>
    <row r="199" spans="1:17" ht="15" thickBot="1">
      <c r="B199" s="19" t="s">
        <v>202</v>
      </c>
      <c r="C199" s="4">
        <v>2</v>
      </c>
      <c r="D199" s="4"/>
      <c r="E199" s="4"/>
      <c r="F199" s="4"/>
      <c r="G199" s="4"/>
      <c r="H199" s="4">
        <v>2</v>
      </c>
      <c r="I199" s="4"/>
      <c r="J199" s="4"/>
      <c r="K199" s="4"/>
      <c r="L199" s="60">
        <v>43916</v>
      </c>
      <c r="M199" s="10">
        <f t="shared" si="9"/>
        <v>0</v>
      </c>
      <c r="N199" s="59">
        <f t="shared" ref="N199:N203" si="11">I199/H199</f>
        <v>0</v>
      </c>
      <c r="O199" s="7" t="e">
        <f t="shared" si="10"/>
        <v>#DIV/0!</v>
      </c>
      <c r="P199" s="7"/>
      <c r="Q199" s="7"/>
    </row>
    <row r="200" spans="1:17" ht="15" thickBot="1">
      <c r="B200" s="5" t="s">
        <v>219</v>
      </c>
      <c r="C200" s="4">
        <v>2</v>
      </c>
      <c r="D200" s="4"/>
      <c r="E200" s="4"/>
      <c r="F200" s="4"/>
      <c r="G200" s="4"/>
      <c r="H200" s="4">
        <v>2</v>
      </c>
      <c r="I200" s="4"/>
      <c r="J200" s="4">
        <v>133</v>
      </c>
      <c r="K200" s="4"/>
      <c r="L200" s="60">
        <v>43915</v>
      </c>
      <c r="M200" s="10">
        <f t="shared" si="9"/>
        <v>0</v>
      </c>
      <c r="N200" s="59">
        <f t="shared" si="11"/>
        <v>0</v>
      </c>
      <c r="O200" s="7" t="e">
        <f t="shared" si="10"/>
        <v>#DIV/0!</v>
      </c>
      <c r="P200" s="7"/>
      <c r="Q200" s="7"/>
    </row>
    <row r="201" spans="1:17" ht="21.6" thickBot="1">
      <c r="B201" s="5" t="s">
        <v>220</v>
      </c>
      <c r="C201" s="4">
        <v>2</v>
      </c>
      <c r="D201" s="4"/>
      <c r="E201" s="4"/>
      <c r="F201" s="4"/>
      <c r="G201" s="4"/>
      <c r="H201" s="4">
        <v>2</v>
      </c>
      <c r="I201" s="4"/>
      <c r="J201" s="4">
        <v>66</v>
      </c>
      <c r="K201" s="4"/>
      <c r="L201" s="60">
        <v>43914</v>
      </c>
      <c r="M201" s="10">
        <f t="shared" si="9"/>
        <v>0</v>
      </c>
      <c r="N201" s="59">
        <f t="shared" si="11"/>
        <v>0</v>
      </c>
      <c r="O201" s="7" t="e">
        <f t="shared" si="10"/>
        <v>#DIV/0!</v>
      </c>
      <c r="P201" s="7"/>
      <c r="Q201" s="7"/>
    </row>
    <row r="202" spans="1:17" ht="21.6" thickBot="1">
      <c r="B202" s="5" t="s">
        <v>135</v>
      </c>
      <c r="C202" s="4">
        <v>1</v>
      </c>
      <c r="D202" s="4"/>
      <c r="E202" s="4"/>
      <c r="F202" s="4"/>
      <c r="G202" s="4"/>
      <c r="H202" s="4">
        <v>1</v>
      </c>
      <c r="I202" s="4"/>
      <c r="J202" s="4">
        <v>0.1</v>
      </c>
      <c r="K202" s="4"/>
      <c r="L202" s="60">
        <v>43909</v>
      </c>
      <c r="M202" s="10">
        <f t="shared" si="9"/>
        <v>0</v>
      </c>
      <c r="N202" s="59">
        <f t="shared" si="11"/>
        <v>0</v>
      </c>
      <c r="O202" s="7" t="e">
        <f t="shared" si="10"/>
        <v>#DIV/0!</v>
      </c>
      <c r="P202" s="7"/>
      <c r="Q202" s="7"/>
    </row>
    <row r="203" spans="1:17" ht="21.6" thickBot="1">
      <c r="B203" s="34" t="s">
        <v>208</v>
      </c>
      <c r="C203" s="32">
        <v>1</v>
      </c>
      <c r="D203" s="32"/>
      <c r="E203" s="32"/>
      <c r="F203" s="32"/>
      <c r="G203" s="32">
        <v>1</v>
      </c>
      <c r="H203" s="32">
        <v>0</v>
      </c>
      <c r="I203" s="32"/>
      <c r="J203" s="32">
        <v>9</v>
      </c>
      <c r="K203" s="32"/>
      <c r="L203" s="61">
        <v>43900</v>
      </c>
      <c r="M203" s="10">
        <f t="shared" si="9"/>
        <v>0</v>
      </c>
      <c r="N203" s="59" t="e">
        <f t="shared" si="11"/>
        <v>#DIV/0!</v>
      </c>
      <c r="O203" s="7">
        <f t="shared" si="10"/>
        <v>0</v>
      </c>
      <c r="P203" s="7"/>
      <c r="Q203" s="7"/>
    </row>
    <row r="204" spans="1:17" ht="15" thickBot="1">
      <c r="B204" s="20" t="s">
        <v>225</v>
      </c>
      <c r="C204" s="21">
        <v>1</v>
      </c>
      <c r="D204" s="21"/>
      <c r="E204" s="21"/>
      <c r="F204" s="21"/>
      <c r="G204" s="21"/>
      <c r="H204" s="21">
        <v>1</v>
      </c>
      <c r="I204" s="21"/>
      <c r="J204" s="21">
        <v>0.8</v>
      </c>
      <c r="K204" s="21"/>
      <c r="L204" s="62">
        <v>43910</v>
      </c>
      <c r="M204" s="10">
        <f t="shared" si="9"/>
        <v>0</v>
      </c>
      <c r="N204" s="30"/>
      <c r="O204" s="7"/>
      <c r="P204" s="7"/>
      <c r="Q204" s="7"/>
    </row>
    <row r="205" spans="1:17">
      <c r="B205" s="23"/>
      <c r="C205" s="24"/>
      <c r="D205" s="25"/>
      <c r="E205" s="24"/>
      <c r="F205" s="24"/>
      <c r="G205" s="24"/>
      <c r="H205" s="24"/>
      <c r="I205" s="24"/>
      <c r="J205" s="24"/>
      <c r="M205" s="10"/>
      <c r="N205" s="30"/>
      <c r="O205" s="7"/>
      <c r="P205" s="7"/>
      <c r="Q205" s="7"/>
    </row>
    <row r="206" spans="1:17">
      <c r="B206" s="23"/>
      <c r="C206" s="24"/>
      <c r="D206" s="25"/>
      <c r="E206" s="24"/>
      <c r="F206" s="24"/>
      <c r="G206" s="24"/>
      <c r="H206" s="24"/>
      <c r="I206" s="24"/>
      <c r="J206" s="24"/>
      <c r="M206" s="10"/>
      <c r="N206" s="30"/>
      <c r="O206" s="7"/>
    </row>
    <row r="207" spans="1:17">
      <c r="A207" t="s">
        <v>227</v>
      </c>
      <c r="C207" s="6">
        <f t="shared" ref="C207:I207" si="12">SUM(C3:C206)</f>
        <v>784738</v>
      </c>
      <c r="D207" s="6">
        <f t="shared" si="12"/>
        <v>61348</v>
      </c>
      <c r="E207" s="6">
        <f t="shared" si="12"/>
        <v>37773</v>
      </c>
      <c r="F207" s="6">
        <f t="shared" si="12"/>
        <v>3708</v>
      </c>
      <c r="G207" s="6">
        <f t="shared" si="12"/>
        <v>165387</v>
      </c>
      <c r="H207" s="6">
        <f t="shared" si="12"/>
        <v>581578</v>
      </c>
      <c r="I207" s="6">
        <f t="shared" si="12"/>
        <v>29492</v>
      </c>
      <c r="J207" s="6"/>
      <c r="M207" s="10">
        <f t="shared" ref="M207" si="13">(E207+I207)/C207</f>
        <v>8.5716506655724584E-2</v>
      </c>
      <c r="N207" s="59">
        <f t="shared" ref="N207" si="14">I207/H207</f>
        <v>5.0710308849371881E-2</v>
      </c>
      <c r="O207" s="7">
        <f t="shared" ref="O207" si="15">E207/(E207+G207)</f>
        <v>0.18592734790313054</v>
      </c>
      <c r="P207" s="7"/>
      <c r="Q207" s="7"/>
    </row>
    <row r="208" spans="1:17">
      <c r="C208" s="6"/>
      <c r="D208" s="6"/>
      <c r="E208" s="6"/>
      <c r="F208" s="6"/>
      <c r="G208" s="6"/>
      <c r="H208" s="6"/>
      <c r="I208" s="6"/>
      <c r="J208" s="6"/>
      <c r="M208" s="10"/>
      <c r="N208" s="59"/>
      <c r="O208" s="6"/>
      <c r="P208" s="7"/>
      <c r="Q208" s="7"/>
    </row>
  </sheetData>
  <hyperlinks>
    <hyperlink ref="B3" r:id="rId1" display="https://www.worldometers.info/coronavirus/country/us/" xr:uid="{05B3D1F4-2560-4E03-B834-47BBEF7AC454}"/>
    <hyperlink ref="B4" r:id="rId2" display="https://www.worldometers.info/coronavirus/country/italy/" xr:uid="{1B8696F2-7CAD-44E5-AD6B-856C024BF463}"/>
    <hyperlink ref="B5" r:id="rId3" display="https://www.worldometers.info/coronavirus/country/spain/" xr:uid="{584BD043-FA5A-4B9B-A263-B2FA391507D9}"/>
    <hyperlink ref="B6" r:id="rId4" display="https://www.worldometers.info/coronavirus/country/china/" xr:uid="{A31D3D78-4445-4949-A4B1-BFB263E772CC}"/>
    <hyperlink ref="B7" r:id="rId5" display="https://www.worldometers.info/coronavirus/country/germany/" xr:uid="{F4BE1204-AEB6-4803-9AFE-7B4A0215C119}"/>
    <hyperlink ref="B8" r:id="rId6" display="https://www.worldometers.info/coronavirus/country/france/" xr:uid="{00B43FAA-FC3F-46A6-BA84-10D892DE74C1}"/>
    <hyperlink ref="B9" r:id="rId7" display="https://www.worldometers.info/coronavirus/country/iran/" xr:uid="{D365BDFC-58F5-4428-A02E-D4B31D83C08B}"/>
    <hyperlink ref="B10" r:id="rId8" display="https://www.worldometers.info/coronavirus/country/uk/" xr:uid="{65BE6BD3-7642-4488-A23A-77CCF9D949CB}"/>
    <hyperlink ref="B11" r:id="rId9" display="https://www.worldometers.info/coronavirus/country/switzerland/" xr:uid="{2829EFA8-AB2B-4754-A4FB-F4D6E51118D2}"/>
    <hyperlink ref="B12" r:id="rId10" display="https://www.worldometers.info/coronavirus/country/belgium/" xr:uid="{E99A49DC-016B-4C5E-8A34-188361C5C7C4}"/>
    <hyperlink ref="B13" r:id="rId11" display="https://www.worldometers.info/coronavirus/country/netherlands/" xr:uid="{1C50A7E0-6CB0-44C1-8901-21E20FCA5377}"/>
    <hyperlink ref="B14" r:id="rId12" display="https://www.worldometers.info/coronavirus/country/turkey/" xr:uid="{D3F420BB-F280-4BBB-90CF-D9FC34F530DB}"/>
    <hyperlink ref="B15" r:id="rId13" display="https://www.worldometers.info/coronavirus/country/south-korea/" xr:uid="{4E95FCB2-7A7B-4C03-AAF3-9977193FE94D}"/>
    <hyperlink ref="B16" r:id="rId14" display="https://www.worldometers.info/coronavirus/country/austria/" xr:uid="{993DCEAD-7267-457B-835E-B55C00FCED59}"/>
    <hyperlink ref="B17" r:id="rId15" display="https://www.worldometers.info/coronavirus/country/canada/" xr:uid="{31B9D9F3-82DA-45D6-9969-2608C23E2B29}"/>
    <hyperlink ref="B18" r:id="rId16" display="https://www.worldometers.info/coronavirus/country/portugal/" xr:uid="{A1A179A5-83FE-4BFD-BA09-020726B39C6F}"/>
    <hyperlink ref="B19" r:id="rId17" display="https://www.worldometers.info/coronavirus/country/israel/" xr:uid="{33A009E7-1F02-4C64-AC45-8C1676B97B9A}"/>
    <hyperlink ref="B20" r:id="rId18" display="https://www.worldometers.info/coronavirus/country/brazil/" xr:uid="{182CC83F-EDBF-4EED-B28B-BEE17E5B5D30}"/>
    <hyperlink ref="B21" r:id="rId19" display="https://www.worldometers.info/coronavirus/country/australia/" xr:uid="{BB369227-4078-4FC0-85CE-EFC14DC73596}"/>
    <hyperlink ref="B22" r:id="rId20" display="https://www.worldometers.info/coronavirus/country/norway/" xr:uid="{048DEB78-50EA-4242-9C91-F4F3F07739B1}"/>
    <hyperlink ref="B23" r:id="rId21" display="https://www.worldometers.info/coronavirus/country/sweden/" xr:uid="{D18B96B6-E193-4D59-B964-1FF3E964C421}"/>
    <hyperlink ref="B25" r:id="rId22" display="https://www.worldometers.info/coronavirus/country/ireland/" xr:uid="{BA21D797-2A50-49E5-B016-99412939318C}"/>
    <hyperlink ref="B26" r:id="rId23" display="https://www.worldometers.info/coronavirus/country/malaysia/" xr:uid="{5B078E7F-AF41-44EC-A304-1E3AD877F32C}"/>
    <hyperlink ref="B27" r:id="rId24" display="https://www.worldometers.info/coronavirus/country/denmark/" xr:uid="{4BCF1511-4D8F-417D-9EB8-D03D96B31A3C}"/>
    <hyperlink ref="B30" r:id="rId25" display="https://www.worldometers.info/coronavirus/country/poland/" xr:uid="{1FE7126C-DB1C-4C0F-AA9C-8A8AFB6293E0}"/>
    <hyperlink ref="B36" r:id="rId26" display="https://www.worldometers.info/coronavirus/country/philippines/" xr:uid="{8B33C001-76F5-40CB-9AB7-D4B31204E507}"/>
    <hyperlink ref="B39" r:id="rId27" display="https://www.worldometers.info/coronavirus/country/indonesia/" xr:uid="{D1619F5B-3395-45A1-95E4-BF89178E497B}"/>
    <hyperlink ref="B42" r:id="rId28" display="https://www.worldometers.info/coronavirus/country/india/" xr:uid="{86491936-9AFC-4686-852C-79E5D53E3C25}"/>
    <hyperlink ref="B43" r:id="rId29" display="https://www.worldometers.info/coronavirus/country/greece/" xr:uid="{B74CD0A5-73A9-4AA3-9EA0-364F2039CCC5}"/>
    <hyperlink ref="B58" r:id="rId30" display="https://www.worldometers.info/coronavirus/country/china-hong-kong-sar/" xr:uid="{B07B5702-6410-4361-94A0-17D0C68DAA5E}"/>
    <hyperlink ref="B60" r:id="rId31" display="https://www.worldometers.info/coronavirus/country/iraq/" xr:uid="{EC5FF855-DE0F-43B9-8639-877348938357}"/>
    <hyperlink ref="B63" r:id="rId32" display="https://www.worldometers.info/coronavirus/country/algeria/" xr:uid="{0D77D6F1-56F2-439C-AFEC-ABC8E85F668E}"/>
  </hyperlinks>
  <pageMargins left="0.7" right="0.7" top="0.75" bottom="0.75" header="0.3" footer="0.3"/>
  <pageSetup orientation="portrait" r:id="rId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MFF YAP</dc:creator>
  <cp:keywords/>
  <dc:description/>
  <cp:lastModifiedBy/>
  <cp:revision/>
  <dcterms:created xsi:type="dcterms:W3CDTF">2020-03-08T05:49:04Z</dcterms:created>
  <dcterms:modified xsi:type="dcterms:W3CDTF">2020-04-06T01:48:29Z</dcterms:modified>
  <cp:category/>
  <cp:contentStatus/>
</cp:coreProperties>
</file>