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TRANSAKSI JULI 2013" sheetId="1" r:id="rId1"/>
    <sheet name="JURNAL UMUM" sheetId="2" r:id="rId2"/>
    <sheet name="BUKU BESAR" sheetId="3" r:id="rId3"/>
    <sheet name="LABA RUGI" sheetId="4" r:id="rId4"/>
    <sheet name="ARUS KAS" sheetId="5" r:id="rId5"/>
  </sheets>
  <calcPr calcId="125725"/>
</workbook>
</file>

<file path=xl/calcChain.xml><?xml version="1.0" encoding="utf-8"?>
<calcChain xmlns="http://schemas.openxmlformats.org/spreadsheetml/2006/main">
  <c r="D21" i="5"/>
  <c r="D25"/>
  <c r="D20"/>
  <c r="D10"/>
  <c r="N12" i="4"/>
  <c r="I27"/>
  <c r="I26"/>
  <c r="L12"/>
  <c r="I14"/>
  <c r="I15"/>
  <c r="D24"/>
  <c r="C24"/>
  <c r="E52" i="3"/>
  <c r="E30"/>
  <c r="E39"/>
  <c r="E24"/>
  <c r="E23"/>
  <c r="E6"/>
  <c r="E7" s="1"/>
  <c r="E8" s="1"/>
  <c r="E9" s="1"/>
  <c r="E10" s="1"/>
  <c r="E11" s="1"/>
  <c r="E12" s="1"/>
  <c r="E13" s="1"/>
  <c r="E14" s="1"/>
  <c r="C41" i="2"/>
  <c r="D41"/>
  <c r="D36"/>
</calcChain>
</file>

<file path=xl/sharedStrings.xml><?xml version="1.0" encoding="utf-8"?>
<sst xmlns="http://schemas.openxmlformats.org/spreadsheetml/2006/main" count="253" uniqueCount="114">
  <si>
    <t>juli</t>
  </si>
  <si>
    <t>menyetor uang pribadi ke kas perusahaan</t>
  </si>
  <si>
    <t>membayar tagihan telepon bulanan</t>
  </si>
  <si>
    <t>membayar tagihan listrik bulanan</t>
  </si>
  <si>
    <t>tanggal</t>
  </si>
  <si>
    <t>nama akun</t>
  </si>
  <si>
    <t>debit</t>
  </si>
  <si>
    <t>kredit</t>
  </si>
  <si>
    <t>membayar gaji pegawai</t>
  </si>
  <si>
    <t>kas</t>
  </si>
  <si>
    <t>modal</t>
  </si>
  <si>
    <t>beban sewa</t>
  </si>
  <si>
    <t xml:space="preserve">     kas</t>
  </si>
  <si>
    <t xml:space="preserve">     modal</t>
  </si>
  <si>
    <t>beban gji</t>
  </si>
  <si>
    <t>beban perlengkapan</t>
  </si>
  <si>
    <t xml:space="preserve">     perlengkapan</t>
  </si>
  <si>
    <t>prive</t>
  </si>
  <si>
    <t xml:space="preserve">    kas</t>
  </si>
  <si>
    <t>total</t>
  </si>
  <si>
    <t>saldo</t>
  </si>
  <si>
    <t>pendapatan</t>
  </si>
  <si>
    <t>beban gaji</t>
  </si>
  <si>
    <t>beban telepon</t>
  </si>
  <si>
    <t>beban listrik</t>
  </si>
  <si>
    <t>piutang usaha</t>
  </si>
  <si>
    <t>kas: 111</t>
  </si>
  <si>
    <t>piutang usaha: 112</t>
  </si>
  <si>
    <t>modal: 411</t>
  </si>
  <si>
    <t>hutang usaha: 511</t>
  </si>
  <si>
    <t>perlengkapan</t>
  </si>
  <si>
    <t>prive: 413</t>
  </si>
  <si>
    <t>CV. ABC</t>
  </si>
  <si>
    <t>kode akun</t>
  </si>
  <si>
    <t>hutang usaha</t>
  </si>
  <si>
    <t>pinjam uang ke bank xyz</t>
  </si>
  <si>
    <t>menarik uang untuk keperluan pribadi</t>
  </si>
  <si>
    <t>membeli perlengkapan kantor secara kredit</t>
  </si>
  <si>
    <t>membeli perlengkapan kantor secara tunai</t>
  </si>
  <si>
    <t>menerima pendapatan jasa dari customers</t>
  </si>
  <si>
    <t>membayar hutang pada kreditur</t>
  </si>
  <si>
    <t>melakukan jasa perbaikan mesin dan pembayarannya akan diterima 1 bulan kemudian</t>
  </si>
  <si>
    <t>perlengkapan mesin habis pakai</t>
  </si>
  <si>
    <t xml:space="preserve">     Hutang bank xyz</t>
  </si>
  <si>
    <t>perlengkapan kantor</t>
  </si>
  <si>
    <t xml:space="preserve">     hutang usaha</t>
  </si>
  <si>
    <t xml:space="preserve">     pendapatan jasa</t>
  </si>
  <si>
    <t>sewa dibayar dimuka</t>
  </si>
  <si>
    <t>hutang bank xzy</t>
  </si>
  <si>
    <t>pendapatan jasa</t>
  </si>
  <si>
    <t>hutang bank : 611</t>
  </si>
  <si>
    <t>hutang bank xyz</t>
  </si>
  <si>
    <t>perlengkapan: 113</t>
  </si>
  <si>
    <t>sewa: 114</t>
  </si>
  <si>
    <t>pendapatan jasa: 311</t>
  </si>
  <si>
    <t>beban perlengkapan: 711</t>
  </si>
  <si>
    <t>beban gaji: 712</t>
  </si>
  <si>
    <t>beban telepon: 713</t>
  </si>
  <si>
    <t>beban listrik: 714</t>
  </si>
  <si>
    <t>beban sewa: 715</t>
  </si>
  <si>
    <t>bayar sewa ruko samapi bulan agustus 2013</t>
  </si>
  <si>
    <t>Ayat Jurnal Penyesuaian</t>
  </si>
  <si>
    <t>disesuaikan karena ada baranghabis pakai do tanggal 29 Juli</t>
  </si>
  <si>
    <t>disesuaikan arena ewa ruko untuk bula berikutnya</t>
  </si>
  <si>
    <t xml:space="preserve">    sewa dibayar dmuka</t>
  </si>
  <si>
    <t>hutang bank</t>
  </si>
  <si>
    <t>beban-beban:</t>
  </si>
  <si>
    <t>Total beban</t>
  </si>
  <si>
    <t>Laba bersih</t>
  </si>
  <si>
    <t>modal awal</t>
  </si>
  <si>
    <t>laba bersih</t>
  </si>
  <si>
    <t>Modal akhir</t>
  </si>
  <si>
    <t>aktiva</t>
  </si>
  <si>
    <t>aktiva lancar:</t>
  </si>
  <si>
    <t>KAS</t>
  </si>
  <si>
    <t>PIUTANG USAHA</t>
  </si>
  <si>
    <t>PERLENGKAPAN</t>
  </si>
  <si>
    <t>SEWA DIBAYAR DIMUKA</t>
  </si>
  <si>
    <t>Total AKTIVA</t>
  </si>
  <si>
    <t>pasiva</t>
  </si>
  <si>
    <t>pasiva lancar</t>
  </si>
  <si>
    <t>equitas:</t>
  </si>
  <si>
    <t>Modal</t>
  </si>
  <si>
    <t>total PASIVA</t>
  </si>
  <si>
    <t>HUTANG BANK</t>
  </si>
  <si>
    <t>HUTANG USAHA</t>
  </si>
  <si>
    <t>Nama akun</t>
  </si>
  <si>
    <t>1. aktivitas operasi</t>
  </si>
  <si>
    <t>penerimaan</t>
  </si>
  <si>
    <t>arus kas keluar</t>
  </si>
  <si>
    <t>beban umum</t>
  </si>
  <si>
    <t>arus kas masuk dari Aktivitas Operasi</t>
  </si>
  <si>
    <t>2. aktivitas investasi</t>
  </si>
  <si>
    <t>pembelian peralatan &amp; perlengkapan</t>
  </si>
  <si>
    <t>arus kas keluar dari Aktivitas Operasi</t>
  </si>
  <si>
    <t>3. Aktivitas Pendanaan</t>
  </si>
  <si>
    <t>Modal disetor</t>
  </si>
  <si>
    <t>Pinjaman Bank</t>
  </si>
  <si>
    <t>Prive</t>
  </si>
  <si>
    <t>Arus kas Masuk dari Aktivitas Pendanaan</t>
  </si>
  <si>
    <t>Arus kas masuk bersih</t>
  </si>
  <si>
    <t>Saldo kas awal Periode 1 Juli 2013</t>
  </si>
  <si>
    <t>Perolehan Laba / Rugi</t>
  </si>
  <si>
    <t>Saldo kas akhir periode 31 Juli 2013</t>
  </si>
  <si>
    <t>Transaksi Bulan Juli 2013 CV. ABC</t>
  </si>
  <si>
    <t>Jurnal Umum CV. ABC</t>
  </si>
  <si>
    <t>Posting Buku Besar CV. ABC</t>
  </si>
  <si>
    <t>sewa 2 bulan 12000000/2</t>
  </si>
  <si>
    <t>NERACA SALDO DISESUAIKAN</t>
  </si>
  <si>
    <t>PER 31 JULI 2013</t>
  </si>
  <si>
    <t>LAPORAN RUGI LABA</t>
  </si>
  <si>
    <t>LAPORAN PERUBAHAN MODAL</t>
  </si>
  <si>
    <t>NERACA</t>
  </si>
  <si>
    <t>LAPORAN ARUS KAS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</si>
</sst>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1" fillId="0" borderId="1" xfId="0" applyNumberFormat="1" applyFont="1" applyBorder="1"/>
    <xf numFmtId="15" fontId="0" fillId="0" borderId="0" xfId="0" applyNumberFormat="1"/>
    <xf numFmtId="164" fontId="1" fillId="0" borderId="0" xfId="0" applyNumberFormat="1" applyFont="1"/>
    <xf numFmtId="16" fontId="0" fillId="0" borderId="0" xfId="0" applyNumberFormat="1" applyBorder="1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0" fontId="1" fillId="3" borderId="0" xfId="0" applyFont="1" applyFill="1"/>
    <xf numFmtId="16" fontId="1" fillId="3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zoomScaleNormal="100" workbookViewId="0">
      <selection activeCell="D20" sqref="D20"/>
    </sheetView>
  </sheetViews>
  <sheetFormatPr defaultRowHeight="15"/>
  <cols>
    <col min="1" max="1" width="30.7109375" customWidth="1"/>
    <col min="2" max="2" width="3" bestFit="1" customWidth="1"/>
    <col min="3" max="3" width="79" bestFit="1" customWidth="1"/>
    <col min="9" max="9" width="17.7109375" bestFit="1" customWidth="1"/>
  </cols>
  <sheetData>
    <row r="1" spans="1:9">
      <c r="A1" s="12" t="s">
        <v>104</v>
      </c>
      <c r="B1" s="13"/>
      <c r="C1" s="13"/>
      <c r="D1" s="13"/>
      <c r="E1" s="13"/>
      <c r="F1" s="13"/>
      <c r="G1" s="13"/>
      <c r="H1" s="13"/>
      <c r="I1" s="13"/>
    </row>
    <row r="2" spans="1:9">
      <c r="A2" s="3" t="s">
        <v>0</v>
      </c>
      <c r="B2" s="3">
        <v>1</v>
      </c>
      <c r="C2" s="3" t="s">
        <v>1</v>
      </c>
      <c r="D2" s="3"/>
      <c r="E2" s="3"/>
      <c r="F2" s="3"/>
      <c r="G2" s="3"/>
      <c r="H2" s="3"/>
      <c r="I2" s="5">
        <v>80000000</v>
      </c>
    </row>
    <row r="3" spans="1:9">
      <c r="B3" s="3">
        <v>2</v>
      </c>
      <c r="C3" s="3" t="s">
        <v>35</v>
      </c>
      <c r="D3" s="3"/>
      <c r="E3" s="3"/>
      <c r="F3" s="3"/>
      <c r="G3" s="3"/>
      <c r="H3" s="3"/>
      <c r="I3" s="5">
        <v>20000000</v>
      </c>
    </row>
    <row r="4" spans="1:9">
      <c r="B4" s="3">
        <v>4</v>
      </c>
      <c r="C4" s="3" t="s">
        <v>38</v>
      </c>
      <c r="D4" s="3"/>
      <c r="E4" s="3"/>
      <c r="F4" s="3"/>
      <c r="G4" s="3"/>
      <c r="H4" s="3"/>
      <c r="I4" s="5">
        <v>2000000</v>
      </c>
    </row>
    <row r="5" spans="1:9">
      <c r="B5" s="3">
        <v>6</v>
      </c>
      <c r="C5" s="3" t="s">
        <v>36</v>
      </c>
      <c r="D5" s="3"/>
      <c r="E5" s="3"/>
      <c r="F5" s="3"/>
      <c r="G5" s="3"/>
      <c r="H5" s="3"/>
      <c r="I5" s="5">
        <v>5000000</v>
      </c>
    </row>
    <row r="6" spans="1:9">
      <c r="B6" s="3">
        <v>12</v>
      </c>
      <c r="C6" s="3" t="s">
        <v>37</v>
      </c>
      <c r="D6" s="3"/>
      <c r="E6" s="3"/>
      <c r="F6" s="3"/>
      <c r="G6" s="3"/>
      <c r="H6" s="3"/>
      <c r="I6" s="5">
        <v>12500000</v>
      </c>
    </row>
    <row r="7" spans="1:9">
      <c r="B7" s="3">
        <v>13</v>
      </c>
      <c r="C7" s="3" t="s">
        <v>39</v>
      </c>
      <c r="D7" s="3"/>
      <c r="E7" s="3"/>
      <c r="F7" s="3"/>
      <c r="G7" s="3"/>
      <c r="H7" s="3"/>
      <c r="I7" s="5">
        <v>11400000</v>
      </c>
    </row>
    <row r="8" spans="1:9">
      <c r="B8" s="3">
        <v>15</v>
      </c>
      <c r="C8" s="3" t="s">
        <v>40</v>
      </c>
      <c r="D8" s="3"/>
      <c r="E8" s="3"/>
      <c r="F8" s="3"/>
      <c r="G8" s="3"/>
      <c r="H8" s="3"/>
      <c r="I8" s="5">
        <v>1175000</v>
      </c>
    </row>
    <row r="9" spans="1:9">
      <c r="B9" s="3">
        <v>18</v>
      </c>
      <c r="C9" s="3" t="s">
        <v>8</v>
      </c>
      <c r="D9" s="3"/>
      <c r="E9" s="3"/>
      <c r="F9" s="3"/>
      <c r="G9" s="3"/>
      <c r="H9" s="3"/>
      <c r="I9" s="5">
        <v>5000000</v>
      </c>
    </row>
    <row r="10" spans="1:9">
      <c r="B10" s="3">
        <v>27</v>
      </c>
      <c r="C10" s="3" t="s">
        <v>41</v>
      </c>
      <c r="D10" s="3"/>
      <c r="E10" s="3"/>
      <c r="F10" s="3"/>
      <c r="G10" s="3"/>
      <c r="H10" s="3"/>
      <c r="I10" s="5">
        <v>8000000</v>
      </c>
    </row>
    <row r="11" spans="1:9">
      <c r="B11" s="3">
        <v>29</v>
      </c>
      <c r="C11" s="3" t="s">
        <v>42</v>
      </c>
      <c r="D11" s="3"/>
      <c r="E11" s="3"/>
      <c r="F11" s="3"/>
      <c r="G11" s="3"/>
      <c r="H11" s="3"/>
      <c r="I11" s="5">
        <v>6500000</v>
      </c>
    </row>
    <row r="12" spans="1:9">
      <c r="B12" s="3">
        <v>30</v>
      </c>
      <c r="C12" s="3" t="s">
        <v>2</v>
      </c>
      <c r="D12" s="3"/>
      <c r="E12" s="3"/>
      <c r="F12" s="3"/>
      <c r="G12" s="3"/>
      <c r="H12" s="3"/>
      <c r="I12" s="5">
        <v>180000</v>
      </c>
    </row>
    <row r="13" spans="1:9">
      <c r="B13" s="3">
        <v>30</v>
      </c>
      <c r="C13" s="3" t="s">
        <v>3</v>
      </c>
      <c r="D13" s="3"/>
      <c r="E13" s="3"/>
      <c r="F13" s="3"/>
      <c r="G13" s="3"/>
      <c r="H13" s="3"/>
      <c r="I13" s="5">
        <v>1300000</v>
      </c>
    </row>
    <row r="14" spans="1:9">
      <c r="B14" s="3">
        <v>31</v>
      </c>
      <c r="C14" s="3" t="s">
        <v>60</v>
      </c>
      <c r="D14" s="3"/>
      <c r="E14" s="3"/>
      <c r="F14" s="3"/>
      <c r="G14" s="3"/>
      <c r="H14" s="3"/>
      <c r="I14" s="5">
        <v>12000000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topLeftCell="A31" workbookViewId="0">
      <selection activeCell="D47" sqref="D47"/>
    </sheetView>
  </sheetViews>
  <sheetFormatPr defaultRowHeight="15"/>
  <cols>
    <col min="2" max="2" width="19.42578125" bestFit="1" customWidth="1"/>
    <col min="3" max="3" width="18.5703125" customWidth="1"/>
    <col min="4" max="4" width="19.140625" customWidth="1"/>
  </cols>
  <sheetData>
    <row r="1" spans="1:4">
      <c r="A1" t="s">
        <v>105</v>
      </c>
    </row>
    <row r="3" spans="1:4">
      <c r="A3" s="3" t="s">
        <v>4</v>
      </c>
      <c r="B3" s="3" t="s">
        <v>5</v>
      </c>
      <c r="C3" s="3" t="s">
        <v>6</v>
      </c>
      <c r="D3" s="3" t="s">
        <v>7</v>
      </c>
    </row>
    <row r="4" spans="1:4">
      <c r="A4" s="4">
        <v>41456</v>
      </c>
      <c r="B4" s="3" t="s">
        <v>9</v>
      </c>
      <c r="C4" s="5">
        <v>80000000</v>
      </c>
      <c r="D4" s="5"/>
    </row>
    <row r="5" spans="1:4">
      <c r="A5" s="3"/>
      <c r="B5" s="3" t="s">
        <v>13</v>
      </c>
      <c r="C5" s="5"/>
      <c r="D5" s="5">
        <v>80000000</v>
      </c>
    </row>
    <row r="6" spans="1:4">
      <c r="A6" s="3"/>
      <c r="B6" s="3"/>
      <c r="C6" s="5"/>
      <c r="D6" s="5"/>
    </row>
    <row r="7" spans="1:4">
      <c r="A7" s="4">
        <v>41457</v>
      </c>
      <c r="B7" s="3" t="s">
        <v>9</v>
      </c>
      <c r="C7" s="5">
        <v>20000000</v>
      </c>
      <c r="D7" s="5"/>
    </row>
    <row r="8" spans="1:4">
      <c r="A8" s="3"/>
      <c r="B8" s="3" t="s">
        <v>43</v>
      </c>
      <c r="C8" s="5"/>
      <c r="D8" s="5">
        <v>20000000</v>
      </c>
    </row>
    <row r="9" spans="1:4">
      <c r="A9" s="3"/>
      <c r="B9" s="3"/>
      <c r="C9" s="5"/>
      <c r="D9" s="5"/>
    </row>
    <row r="10" spans="1:4">
      <c r="A10" s="4">
        <v>41459</v>
      </c>
      <c r="B10" s="3" t="s">
        <v>30</v>
      </c>
      <c r="C10" s="5">
        <v>2000000</v>
      </c>
      <c r="D10" s="5"/>
    </row>
    <row r="11" spans="1:4">
      <c r="A11" s="3"/>
      <c r="B11" s="3" t="s">
        <v>12</v>
      </c>
      <c r="C11" s="5"/>
      <c r="D11" s="5">
        <v>2000000</v>
      </c>
    </row>
    <row r="12" spans="1:4">
      <c r="A12" s="3"/>
      <c r="B12" s="3"/>
      <c r="C12" s="5"/>
      <c r="D12" s="5"/>
    </row>
    <row r="13" spans="1:4">
      <c r="A13" s="4">
        <v>41461</v>
      </c>
      <c r="B13" s="3" t="s">
        <v>17</v>
      </c>
      <c r="C13" s="5">
        <v>5000000</v>
      </c>
      <c r="D13" s="5"/>
    </row>
    <row r="14" spans="1:4">
      <c r="A14" s="3"/>
      <c r="B14" s="3" t="s">
        <v>12</v>
      </c>
      <c r="C14" s="5"/>
      <c r="D14" s="5">
        <v>5000000</v>
      </c>
    </row>
    <row r="15" spans="1:4">
      <c r="A15" s="3"/>
      <c r="B15" s="3"/>
      <c r="C15" s="5"/>
      <c r="D15" s="5"/>
    </row>
    <row r="16" spans="1:4">
      <c r="A16" s="4">
        <v>41467</v>
      </c>
      <c r="B16" s="3" t="s">
        <v>44</v>
      </c>
      <c r="C16" s="5">
        <v>12500000</v>
      </c>
      <c r="D16" s="5"/>
    </row>
    <row r="17" spans="1:4">
      <c r="A17" s="3"/>
      <c r="B17" s="3" t="s">
        <v>45</v>
      </c>
      <c r="C17" s="5"/>
      <c r="D17" s="5">
        <v>12500000</v>
      </c>
    </row>
    <row r="18" spans="1:4">
      <c r="A18" s="3"/>
      <c r="B18" s="3"/>
      <c r="C18" s="5"/>
      <c r="D18" s="5"/>
    </row>
    <row r="19" spans="1:4">
      <c r="A19" s="4">
        <v>41468</v>
      </c>
      <c r="B19" s="3" t="s">
        <v>9</v>
      </c>
      <c r="C19" s="5">
        <v>11400000</v>
      </c>
      <c r="D19" s="5"/>
    </row>
    <row r="20" spans="1:4">
      <c r="A20" s="3"/>
      <c r="B20" s="3" t="s">
        <v>46</v>
      </c>
      <c r="C20" s="5"/>
      <c r="D20" s="5">
        <v>11400000</v>
      </c>
    </row>
    <row r="21" spans="1:4">
      <c r="A21" s="3"/>
      <c r="B21" s="3"/>
      <c r="C21" s="5"/>
      <c r="D21" s="5"/>
    </row>
    <row r="22" spans="1:4">
      <c r="A22" s="4">
        <v>41470</v>
      </c>
      <c r="B22" s="3" t="s">
        <v>34</v>
      </c>
      <c r="C22" s="5">
        <v>1175000</v>
      </c>
      <c r="D22" s="5"/>
    </row>
    <row r="23" spans="1:4">
      <c r="A23" s="3"/>
      <c r="B23" s="3" t="s">
        <v>12</v>
      </c>
      <c r="C23" s="5"/>
      <c r="D23" s="5">
        <v>1175000</v>
      </c>
    </row>
    <row r="24" spans="1:4">
      <c r="A24" s="3"/>
      <c r="B24" s="3"/>
      <c r="C24" s="5"/>
      <c r="D24" s="5"/>
    </row>
    <row r="25" spans="1:4">
      <c r="A25" s="4">
        <v>41473</v>
      </c>
      <c r="B25" s="3" t="s">
        <v>14</v>
      </c>
      <c r="C25" s="5">
        <v>5000000</v>
      </c>
      <c r="D25" s="5"/>
    </row>
    <row r="26" spans="1:4">
      <c r="A26" s="3"/>
      <c r="B26" s="3" t="s">
        <v>12</v>
      </c>
      <c r="C26" s="5"/>
      <c r="D26" s="5">
        <v>5000000</v>
      </c>
    </row>
    <row r="27" spans="1:4">
      <c r="A27" s="3"/>
      <c r="B27" s="3"/>
      <c r="C27" s="5"/>
      <c r="D27" s="5"/>
    </row>
    <row r="28" spans="1:4">
      <c r="A28" s="4">
        <v>41482</v>
      </c>
      <c r="B28" s="3" t="s">
        <v>25</v>
      </c>
      <c r="C28" s="5">
        <v>8000000</v>
      </c>
      <c r="D28" s="5"/>
    </row>
    <row r="29" spans="1:4">
      <c r="A29" s="3"/>
      <c r="B29" s="3" t="s">
        <v>46</v>
      </c>
      <c r="C29" s="5"/>
      <c r="D29" s="5">
        <v>8000000</v>
      </c>
    </row>
    <row r="30" spans="1:4">
      <c r="A30" s="3"/>
      <c r="B30" s="3"/>
      <c r="C30" s="5"/>
      <c r="D30" s="5"/>
    </row>
    <row r="31" spans="1:4">
      <c r="A31" s="4">
        <v>41484</v>
      </c>
      <c r="B31" s="3" t="s">
        <v>15</v>
      </c>
      <c r="C31" s="5">
        <v>6500000</v>
      </c>
      <c r="D31" s="5"/>
    </row>
    <row r="32" spans="1:4">
      <c r="A32" s="3"/>
      <c r="B32" s="3" t="s">
        <v>16</v>
      </c>
      <c r="C32" s="5"/>
      <c r="D32" s="5">
        <v>6500000</v>
      </c>
    </row>
    <row r="33" spans="1:4">
      <c r="A33" s="3"/>
      <c r="B33" s="3"/>
      <c r="C33" s="5"/>
      <c r="D33" s="5"/>
    </row>
    <row r="34" spans="1:4">
      <c r="A34" s="4">
        <v>41485</v>
      </c>
      <c r="B34" s="3" t="s">
        <v>23</v>
      </c>
      <c r="C34" s="5">
        <v>180000</v>
      </c>
      <c r="D34" s="5"/>
    </row>
    <row r="35" spans="1:4">
      <c r="A35" s="3"/>
      <c r="B35" s="3" t="s">
        <v>24</v>
      </c>
      <c r="C35" s="5">
        <v>1300000</v>
      </c>
      <c r="D35" s="5"/>
    </row>
    <row r="36" spans="1:4">
      <c r="A36" s="3"/>
      <c r="B36" s="3" t="s">
        <v>12</v>
      </c>
      <c r="C36" s="5"/>
      <c r="D36" s="5">
        <f>SUM(C34+C35)</f>
        <v>1480000</v>
      </c>
    </row>
    <row r="37" spans="1:4">
      <c r="A37" s="4"/>
      <c r="B37" s="3"/>
      <c r="C37" s="5"/>
      <c r="D37" s="5"/>
    </row>
    <row r="38" spans="1:4">
      <c r="A38" s="4">
        <v>41486</v>
      </c>
      <c r="B38" s="3" t="s">
        <v>47</v>
      </c>
      <c r="C38" s="5">
        <v>12000000</v>
      </c>
      <c r="D38" s="5"/>
    </row>
    <row r="39" spans="1:4">
      <c r="A39" s="3"/>
      <c r="B39" s="3" t="s">
        <v>18</v>
      </c>
      <c r="C39" s="5"/>
      <c r="D39" s="5">
        <v>12000000</v>
      </c>
    </row>
    <row r="40" spans="1:4">
      <c r="A40" s="3"/>
      <c r="B40" s="3"/>
      <c r="C40" s="5"/>
      <c r="D40" s="5"/>
    </row>
    <row r="41" spans="1:4">
      <c r="A41" s="3"/>
      <c r="B41" s="14" t="s">
        <v>19</v>
      </c>
      <c r="C41" s="15">
        <f>SUM(C4:C38)</f>
        <v>165055000</v>
      </c>
      <c r="D41" s="15">
        <f>SUM(D5,D8,D11,D14,D17,D20,D23,D26,D29,D32,D36,D39,)</f>
        <v>165055000</v>
      </c>
    </row>
    <row r="42" spans="1:4">
      <c r="C42" s="1"/>
      <c r="D42" s="1"/>
    </row>
    <row r="43" spans="1:4">
      <c r="C43" s="1"/>
      <c r="D43" s="1"/>
    </row>
    <row r="44" spans="1:4">
      <c r="C44" s="1"/>
      <c r="D44" s="1"/>
    </row>
    <row r="45" spans="1:4">
      <c r="C45" s="1"/>
      <c r="D45" s="1"/>
    </row>
    <row r="46" spans="1:4">
      <c r="C46" s="1"/>
      <c r="D46" s="1"/>
    </row>
    <row r="47" spans="1:4">
      <c r="C47" s="1"/>
      <c r="D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3"/>
  <sheetViews>
    <sheetView topLeftCell="A16" workbookViewId="0">
      <selection activeCell="C41" sqref="C41"/>
    </sheetView>
  </sheetViews>
  <sheetFormatPr defaultRowHeight="15"/>
  <cols>
    <col min="1" max="1" width="24" customWidth="1"/>
    <col min="2" max="2" width="19.42578125" bestFit="1" customWidth="1"/>
    <col min="3" max="4" width="17.7109375" bestFit="1" customWidth="1"/>
    <col min="5" max="5" width="18" customWidth="1"/>
  </cols>
  <sheetData>
    <row r="1" spans="1:5">
      <c r="A1" t="s">
        <v>106</v>
      </c>
    </row>
    <row r="3" spans="1:5">
      <c r="A3" s="19" t="s">
        <v>26</v>
      </c>
    </row>
    <row r="4" spans="1:5">
      <c r="A4" s="3" t="s">
        <v>4</v>
      </c>
      <c r="B4" s="3" t="s">
        <v>5</v>
      </c>
      <c r="C4" s="3" t="s">
        <v>6</v>
      </c>
      <c r="D4" s="3" t="s">
        <v>7</v>
      </c>
      <c r="E4" s="3" t="s">
        <v>20</v>
      </c>
    </row>
    <row r="5" spans="1:5">
      <c r="A5" s="4">
        <v>41456</v>
      </c>
      <c r="B5" s="3" t="s">
        <v>10</v>
      </c>
      <c r="C5" s="5">
        <v>80000000</v>
      </c>
      <c r="D5" s="5"/>
      <c r="E5" s="5">
        <v>80000000</v>
      </c>
    </row>
    <row r="6" spans="1:5">
      <c r="A6" s="4">
        <v>41457</v>
      </c>
      <c r="B6" s="3" t="s">
        <v>48</v>
      </c>
      <c r="C6" s="5">
        <v>20000000</v>
      </c>
      <c r="D6" s="5"/>
      <c r="E6" s="5">
        <f>SUM(E5+C6)</f>
        <v>100000000</v>
      </c>
    </row>
    <row r="7" spans="1:5">
      <c r="A7" s="4">
        <v>41459</v>
      </c>
      <c r="B7" s="3" t="s">
        <v>30</v>
      </c>
      <c r="C7" s="5"/>
      <c r="D7" s="5">
        <v>2000000</v>
      </c>
      <c r="E7" s="5">
        <f>SUM(E6-D7)</f>
        <v>98000000</v>
      </c>
    </row>
    <row r="8" spans="1:5">
      <c r="A8" s="4">
        <v>41461</v>
      </c>
      <c r="B8" s="3" t="s">
        <v>17</v>
      </c>
      <c r="C8" s="5"/>
      <c r="D8" s="5">
        <v>5000000</v>
      </c>
      <c r="E8" s="5">
        <f>SUM(E7-D8)</f>
        <v>93000000</v>
      </c>
    </row>
    <row r="9" spans="1:5">
      <c r="A9" s="4">
        <v>41468</v>
      </c>
      <c r="B9" s="3" t="s">
        <v>49</v>
      </c>
      <c r="C9" s="5">
        <v>11400000</v>
      </c>
      <c r="D9" s="5"/>
      <c r="E9" s="5">
        <f>SUM(E8+C9)</f>
        <v>104400000</v>
      </c>
    </row>
    <row r="10" spans="1:5">
      <c r="A10" s="4">
        <v>41470</v>
      </c>
      <c r="B10" s="3" t="s">
        <v>34</v>
      </c>
      <c r="C10" s="5"/>
      <c r="D10" s="5">
        <v>1175000</v>
      </c>
      <c r="E10" s="5">
        <f>SUM(E9-D10)</f>
        <v>103225000</v>
      </c>
    </row>
    <row r="11" spans="1:5">
      <c r="A11" s="4">
        <v>41473</v>
      </c>
      <c r="B11" s="3" t="s">
        <v>22</v>
      </c>
      <c r="C11" s="5"/>
      <c r="D11" s="5">
        <v>5000000</v>
      </c>
      <c r="E11" s="5">
        <f>SUM(E10-D11)</f>
        <v>98225000</v>
      </c>
    </row>
    <row r="12" spans="1:5">
      <c r="A12" s="4">
        <v>41485</v>
      </c>
      <c r="B12" s="3" t="s">
        <v>23</v>
      </c>
      <c r="C12" s="5"/>
      <c r="D12" s="5">
        <v>180000</v>
      </c>
      <c r="E12" s="5">
        <f>SUM(E11-D12)</f>
        <v>98045000</v>
      </c>
    </row>
    <row r="13" spans="1:5">
      <c r="A13" s="4">
        <v>41485</v>
      </c>
      <c r="B13" s="3" t="s">
        <v>24</v>
      </c>
      <c r="C13" s="5"/>
      <c r="D13" s="5">
        <v>1300000</v>
      </c>
      <c r="E13" s="5">
        <f>SUM(E12-D13)</f>
        <v>96745000</v>
      </c>
    </row>
    <row r="14" spans="1:5">
      <c r="A14" s="4">
        <v>41486</v>
      </c>
      <c r="B14" s="3" t="s">
        <v>47</v>
      </c>
      <c r="C14" s="5"/>
      <c r="D14" s="5">
        <v>12000000</v>
      </c>
      <c r="E14" s="8">
        <f>SUM(E13-D14)</f>
        <v>84745000</v>
      </c>
    </row>
    <row r="16" spans="1:5">
      <c r="A16" s="19" t="s">
        <v>27</v>
      </c>
    </row>
    <row r="17" spans="1:5">
      <c r="A17" s="3" t="s">
        <v>4</v>
      </c>
      <c r="B17" s="3" t="s">
        <v>5</v>
      </c>
      <c r="C17" s="5" t="s">
        <v>6</v>
      </c>
      <c r="D17" s="5" t="s">
        <v>7</v>
      </c>
      <c r="E17" s="5" t="s">
        <v>20</v>
      </c>
    </row>
    <row r="18" spans="1:5">
      <c r="A18" s="4">
        <v>41482</v>
      </c>
      <c r="B18" s="3" t="s">
        <v>49</v>
      </c>
      <c r="C18" s="5">
        <v>8000000</v>
      </c>
      <c r="D18" s="5"/>
      <c r="E18" s="5">
        <v>8000000</v>
      </c>
    </row>
    <row r="19" spans="1:5">
      <c r="C19" s="1"/>
      <c r="D19" s="1"/>
      <c r="E19" s="1"/>
    </row>
    <row r="20" spans="1:5">
      <c r="A20" s="19" t="s">
        <v>52</v>
      </c>
      <c r="C20" s="1"/>
      <c r="D20" s="1"/>
      <c r="E20" s="1"/>
    </row>
    <row r="21" spans="1:5">
      <c r="A21" s="3" t="s">
        <v>4</v>
      </c>
      <c r="B21" s="3" t="s">
        <v>5</v>
      </c>
      <c r="C21" s="5" t="s">
        <v>6</v>
      </c>
      <c r="D21" s="5" t="s">
        <v>7</v>
      </c>
      <c r="E21" s="5" t="s">
        <v>20</v>
      </c>
    </row>
    <row r="22" spans="1:5">
      <c r="A22" s="4">
        <v>41459</v>
      </c>
      <c r="B22" s="3" t="s">
        <v>9</v>
      </c>
      <c r="C22" s="5">
        <v>2000000</v>
      </c>
      <c r="D22" s="5"/>
      <c r="E22" s="5">
        <v>2000000</v>
      </c>
    </row>
    <row r="23" spans="1:5">
      <c r="A23" s="4">
        <v>41467</v>
      </c>
      <c r="B23" s="16" t="s">
        <v>34</v>
      </c>
      <c r="C23" s="5">
        <v>12500000</v>
      </c>
      <c r="D23" s="5"/>
      <c r="E23" s="5">
        <f>SUM(E22+C23)</f>
        <v>14500000</v>
      </c>
    </row>
    <row r="24" spans="1:5">
      <c r="A24" s="4">
        <v>41484</v>
      </c>
      <c r="B24" s="16" t="s">
        <v>15</v>
      </c>
      <c r="C24" s="5"/>
      <c r="D24" s="5">
        <v>6500000</v>
      </c>
      <c r="E24" s="17">
        <f>SUM(E23-D24)</f>
        <v>8000000</v>
      </c>
    </row>
    <row r="25" spans="1:5">
      <c r="A25" s="11"/>
      <c r="B25" s="6"/>
      <c r="C25" s="1"/>
      <c r="D25" s="1"/>
      <c r="E25" s="10"/>
    </row>
    <row r="26" spans="1:5">
      <c r="A26" s="20" t="s">
        <v>53</v>
      </c>
      <c r="B26" s="6"/>
      <c r="C26" s="1"/>
      <c r="D26" s="1"/>
      <c r="E26" s="10"/>
    </row>
    <row r="27" spans="1:5">
      <c r="A27" s="11" t="s">
        <v>107</v>
      </c>
      <c r="B27" s="6"/>
      <c r="C27" s="1"/>
      <c r="D27" s="1"/>
      <c r="E27" s="10"/>
    </row>
    <row r="28" spans="1:5">
      <c r="A28" s="3" t="s">
        <v>4</v>
      </c>
      <c r="B28" s="3" t="s">
        <v>5</v>
      </c>
      <c r="C28" s="5" t="s">
        <v>6</v>
      </c>
      <c r="D28" s="5" t="s">
        <v>7</v>
      </c>
      <c r="E28" s="5" t="s">
        <v>20</v>
      </c>
    </row>
    <row r="29" spans="1:5">
      <c r="A29" s="4">
        <v>41486</v>
      </c>
      <c r="B29" s="16" t="s">
        <v>9</v>
      </c>
      <c r="C29" s="5">
        <v>12000000</v>
      </c>
      <c r="D29" s="5"/>
      <c r="E29" s="17">
        <v>12000000</v>
      </c>
    </row>
    <row r="30" spans="1:5">
      <c r="A30" s="4">
        <v>41486</v>
      </c>
      <c r="B30" s="16"/>
      <c r="C30" s="5"/>
      <c r="D30" s="5">
        <v>6000000</v>
      </c>
      <c r="E30" s="5">
        <f>SUM(E29-D30)</f>
        <v>6000000</v>
      </c>
    </row>
    <row r="31" spans="1:5">
      <c r="A31" s="9"/>
      <c r="B31" s="6"/>
      <c r="C31" s="1"/>
      <c r="D31" s="1"/>
      <c r="E31" s="1"/>
    </row>
    <row r="32" spans="1:5">
      <c r="A32" s="19" t="s">
        <v>28</v>
      </c>
      <c r="C32" s="1"/>
      <c r="D32" s="1"/>
      <c r="E32" s="1"/>
    </row>
    <row r="33" spans="1:5">
      <c r="A33" s="3" t="s">
        <v>4</v>
      </c>
      <c r="B33" s="3" t="s">
        <v>5</v>
      </c>
      <c r="C33" s="5" t="s">
        <v>6</v>
      </c>
      <c r="D33" s="5" t="s">
        <v>7</v>
      </c>
      <c r="E33" s="5" t="s">
        <v>20</v>
      </c>
    </row>
    <row r="34" spans="1:5">
      <c r="A34" s="4">
        <v>44378</v>
      </c>
      <c r="B34" s="3" t="s">
        <v>10</v>
      </c>
      <c r="C34" s="5"/>
      <c r="D34" s="5">
        <v>80000000</v>
      </c>
      <c r="E34" s="5">
        <v>80000000</v>
      </c>
    </row>
    <row r="35" spans="1:5">
      <c r="C35" s="1"/>
      <c r="D35" s="1"/>
      <c r="E35" s="1"/>
    </row>
    <row r="36" spans="1:5">
      <c r="A36" s="19" t="s">
        <v>29</v>
      </c>
      <c r="C36" s="1"/>
      <c r="D36" s="1"/>
      <c r="E36" s="1"/>
    </row>
    <row r="37" spans="1:5">
      <c r="A37" s="3" t="s">
        <v>4</v>
      </c>
      <c r="B37" s="3" t="s">
        <v>5</v>
      </c>
      <c r="C37" s="5" t="s">
        <v>6</v>
      </c>
      <c r="D37" s="5" t="s">
        <v>7</v>
      </c>
      <c r="E37" s="5" t="s">
        <v>20</v>
      </c>
    </row>
    <row r="38" spans="1:5">
      <c r="A38" s="4">
        <v>41467</v>
      </c>
      <c r="B38" s="3" t="s">
        <v>30</v>
      </c>
      <c r="C38" s="5"/>
      <c r="D38" s="5">
        <v>12500000</v>
      </c>
      <c r="E38" s="5">
        <v>12500000</v>
      </c>
    </row>
    <row r="39" spans="1:5">
      <c r="A39" s="4">
        <v>44392</v>
      </c>
      <c r="B39" s="3" t="s">
        <v>9</v>
      </c>
      <c r="C39" s="5">
        <v>1175000</v>
      </c>
      <c r="D39" s="5"/>
      <c r="E39" s="5">
        <f>SUM(E38-C39)</f>
        <v>11325000</v>
      </c>
    </row>
    <row r="40" spans="1:5">
      <c r="C40" s="1"/>
      <c r="D40" s="1"/>
      <c r="E40" s="1"/>
    </row>
    <row r="41" spans="1:5">
      <c r="A41" s="19" t="s">
        <v>50</v>
      </c>
      <c r="C41" s="1"/>
      <c r="D41" s="1"/>
      <c r="E41" s="1"/>
    </row>
    <row r="42" spans="1:5">
      <c r="A42" s="3" t="s">
        <v>4</v>
      </c>
      <c r="B42" s="3" t="s">
        <v>5</v>
      </c>
      <c r="C42" s="5" t="s">
        <v>6</v>
      </c>
      <c r="D42" s="5" t="s">
        <v>7</v>
      </c>
      <c r="E42" s="5" t="s">
        <v>20</v>
      </c>
    </row>
    <row r="43" spans="1:5">
      <c r="A43" s="18">
        <v>41457</v>
      </c>
      <c r="B43" s="16" t="s">
        <v>51</v>
      </c>
      <c r="C43" s="5"/>
      <c r="D43" s="5">
        <v>20000000</v>
      </c>
      <c r="E43" s="5">
        <v>20000000</v>
      </c>
    </row>
    <row r="44" spans="1:5">
      <c r="C44" s="1"/>
      <c r="D44" s="1"/>
      <c r="E44" s="1"/>
    </row>
    <row r="45" spans="1:5">
      <c r="A45" s="19" t="s">
        <v>31</v>
      </c>
      <c r="C45" s="1"/>
      <c r="D45" s="1"/>
      <c r="E45" s="1"/>
    </row>
    <row r="46" spans="1:5">
      <c r="A46" s="3" t="s">
        <v>4</v>
      </c>
      <c r="B46" s="3" t="s">
        <v>5</v>
      </c>
      <c r="C46" s="5" t="s">
        <v>6</v>
      </c>
      <c r="D46" s="5" t="s">
        <v>7</v>
      </c>
      <c r="E46" s="5" t="s">
        <v>20</v>
      </c>
    </row>
    <row r="47" spans="1:5">
      <c r="A47" s="4">
        <v>41461</v>
      </c>
      <c r="B47" s="3" t="s">
        <v>9</v>
      </c>
      <c r="C47" s="5">
        <v>4000000</v>
      </c>
      <c r="D47" s="5"/>
      <c r="E47" s="5">
        <v>4000000</v>
      </c>
    </row>
    <row r="48" spans="1:5">
      <c r="C48" s="1"/>
      <c r="D48" s="1"/>
      <c r="E48" s="1"/>
    </row>
    <row r="49" spans="1:5">
      <c r="A49" s="19" t="s">
        <v>54</v>
      </c>
      <c r="C49" s="1"/>
      <c r="D49" s="1"/>
      <c r="E49" s="1"/>
    </row>
    <row r="50" spans="1:5">
      <c r="A50" s="3" t="s">
        <v>4</v>
      </c>
      <c r="B50" s="3" t="s">
        <v>5</v>
      </c>
      <c r="C50" s="5" t="s">
        <v>6</v>
      </c>
      <c r="D50" s="5" t="s">
        <v>7</v>
      </c>
      <c r="E50" s="5" t="s">
        <v>20</v>
      </c>
    </row>
    <row r="51" spans="1:5">
      <c r="A51" s="4">
        <v>41468</v>
      </c>
      <c r="B51" s="16" t="s">
        <v>9</v>
      </c>
      <c r="C51" s="5"/>
      <c r="D51" s="5">
        <v>11400000</v>
      </c>
      <c r="E51" s="5">
        <v>11400000</v>
      </c>
    </row>
    <row r="52" spans="1:5">
      <c r="A52" s="4"/>
      <c r="B52" s="16" t="s">
        <v>25</v>
      </c>
      <c r="C52" s="5"/>
      <c r="D52" s="5">
        <v>8000000</v>
      </c>
      <c r="E52" s="5">
        <f>SUM(E51+D52)</f>
        <v>19400000</v>
      </c>
    </row>
    <row r="53" spans="1:5">
      <c r="C53" s="1"/>
      <c r="D53" s="1"/>
      <c r="E53" s="1"/>
    </row>
    <row r="54" spans="1:5">
      <c r="A54" s="19" t="s">
        <v>55</v>
      </c>
      <c r="C54" s="1"/>
      <c r="D54" s="1"/>
      <c r="E54" s="1"/>
    </row>
    <row r="55" spans="1:5">
      <c r="A55" s="3" t="s">
        <v>4</v>
      </c>
      <c r="B55" s="3" t="s">
        <v>5</v>
      </c>
      <c r="C55" s="5" t="s">
        <v>6</v>
      </c>
      <c r="D55" s="5" t="s">
        <v>7</v>
      </c>
      <c r="E55" s="5" t="s">
        <v>20</v>
      </c>
    </row>
    <row r="56" spans="1:5">
      <c r="A56" s="4">
        <v>41484</v>
      </c>
      <c r="B56" s="16" t="s">
        <v>30</v>
      </c>
      <c r="C56" s="5">
        <v>6500000</v>
      </c>
      <c r="D56" s="5"/>
      <c r="E56" s="5">
        <v>6500000</v>
      </c>
    </row>
    <row r="57" spans="1:5">
      <c r="C57" s="1"/>
      <c r="D57" s="1"/>
      <c r="E57" s="1"/>
    </row>
    <row r="58" spans="1:5">
      <c r="A58" s="19" t="s">
        <v>56</v>
      </c>
      <c r="C58" s="1"/>
      <c r="D58" s="1"/>
      <c r="E58" s="1"/>
    </row>
    <row r="59" spans="1:5">
      <c r="A59" s="3" t="s">
        <v>4</v>
      </c>
      <c r="B59" s="3" t="s">
        <v>5</v>
      </c>
      <c r="C59" s="5" t="s">
        <v>6</v>
      </c>
      <c r="D59" s="5" t="s">
        <v>7</v>
      </c>
      <c r="E59" s="5" t="s">
        <v>20</v>
      </c>
    </row>
    <row r="60" spans="1:5">
      <c r="A60" s="4">
        <v>44395</v>
      </c>
      <c r="B60" s="16" t="s">
        <v>9</v>
      </c>
      <c r="C60" s="5">
        <v>5000000</v>
      </c>
      <c r="D60" s="5"/>
      <c r="E60" s="5">
        <v>5000000</v>
      </c>
    </row>
    <row r="61" spans="1:5">
      <c r="C61" s="1"/>
      <c r="D61" s="1"/>
      <c r="E61" s="1"/>
    </row>
    <row r="62" spans="1:5">
      <c r="A62" s="19" t="s">
        <v>57</v>
      </c>
      <c r="C62" s="1"/>
      <c r="D62" s="1"/>
      <c r="E62" s="1"/>
    </row>
    <row r="63" spans="1:5">
      <c r="A63" s="3" t="s">
        <v>4</v>
      </c>
      <c r="B63" s="3" t="s">
        <v>5</v>
      </c>
      <c r="C63" s="5" t="s">
        <v>6</v>
      </c>
      <c r="D63" s="5" t="s">
        <v>7</v>
      </c>
      <c r="E63" s="5" t="s">
        <v>20</v>
      </c>
    </row>
    <row r="64" spans="1:5">
      <c r="A64" s="4">
        <v>44407</v>
      </c>
      <c r="B64" s="16" t="s">
        <v>9</v>
      </c>
      <c r="C64" s="5">
        <v>180000</v>
      </c>
      <c r="D64" s="5"/>
      <c r="E64" s="5">
        <v>180000</v>
      </c>
    </row>
    <row r="65" spans="1:5">
      <c r="A65" s="2"/>
      <c r="B65" s="6"/>
      <c r="C65" s="1"/>
      <c r="D65" s="1"/>
      <c r="E65" s="1"/>
    </row>
    <row r="66" spans="1:5">
      <c r="A66" s="19" t="s">
        <v>58</v>
      </c>
    </row>
    <row r="67" spans="1:5">
      <c r="A67" s="3" t="s">
        <v>4</v>
      </c>
      <c r="B67" s="3" t="s">
        <v>5</v>
      </c>
      <c r="C67" s="5" t="s">
        <v>6</v>
      </c>
      <c r="D67" s="5" t="s">
        <v>7</v>
      </c>
      <c r="E67" s="5" t="s">
        <v>20</v>
      </c>
    </row>
    <row r="68" spans="1:5">
      <c r="A68" s="18">
        <v>41485</v>
      </c>
      <c r="B68" s="16" t="s">
        <v>9</v>
      </c>
      <c r="C68" s="5">
        <v>1300000</v>
      </c>
      <c r="D68" s="5"/>
      <c r="E68" s="5">
        <v>1300000</v>
      </c>
    </row>
    <row r="69" spans="1:5">
      <c r="C69" s="1"/>
      <c r="D69" s="1"/>
      <c r="E69" s="1"/>
    </row>
    <row r="70" spans="1:5">
      <c r="A70" s="19" t="s">
        <v>59</v>
      </c>
      <c r="C70" s="1"/>
      <c r="D70" s="1"/>
      <c r="E70" s="1"/>
    </row>
    <row r="71" spans="1:5">
      <c r="A71" s="3" t="s">
        <v>4</v>
      </c>
      <c r="B71" s="3" t="s">
        <v>5</v>
      </c>
      <c r="C71" s="5" t="s">
        <v>6</v>
      </c>
      <c r="D71" s="5" t="s">
        <v>7</v>
      </c>
      <c r="E71" s="5" t="s">
        <v>20</v>
      </c>
    </row>
    <row r="72" spans="1:5">
      <c r="A72" s="18">
        <v>41486</v>
      </c>
      <c r="B72" s="16" t="s">
        <v>47</v>
      </c>
      <c r="C72" s="5">
        <v>6000000</v>
      </c>
      <c r="D72" s="5"/>
      <c r="E72" s="5">
        <v>6000000</v>
      </c>
    </row>
    <row r="76" spans="1:5">
      <c r="A76" t="s">
        <v>61</v>
      </c>
    </row>
    <row r="77" spans="1:5">
      <c r="A77" t="s">
        <v>62</v>
      </c>
    </row>
    <row r="78" spans="1:5">
      <c r="A78" s="2">
        <v>41486</v>
      </c>
      <c r="B78" t="s">
        <v>15</v>
      </c>
      <c r="C78" s="1">
        <v>6500000</v>
      </c>
      <c r="D78" s="1"/>
    </row>
    <row r="79" spans="1:5">
      <c r="B79" t="s">
        <v>16</v>
      </c>
      <c r="C79" s="1"/>
      <c r="D79" s="1">
        <v>6500000</v>
      </c>
    </row>
    <row r="81" spans="1:4">
      <c r="A81" t="s">
        <v>63</v>
      </c>
    </row>
    <row r="82" spans="1:4">
      <c r="A82" s="9">
        <v>41486</v>
      </c>
      <c r="B82" t="s">
        <v>11</v>
      </c>
      <c r="C82" s="1">
        <v>6000000</v>
      </c>
      <c r="D82" s="1"/>
    </row>
    <row r="83" spans="1:4">
      <c r="B83" t="s">
        <v>64</v>
      </c>
      <c r="C83" s="1"/>
      <c r="D83" s="1">
        <v>6000000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K22" sqref="K22"/>
    </sheetView>
  </sheetViews>
  <sheetFormatPr defaultRowHeight="15"/>
  <cols>
    <col min="1" max="1" width="10.42578125" customWidth="1"/>
    <col min="2" max="3" width="18.7109375" customWidth="1"/>
    <col min="4" max="4" width="18.42578125" customWidth="1"/>
    <col min="7" max="7" width="33.28515625" customWidth="1"/>
    <col min="8" max="8" width="15.5703125" bestFit="1" customWidth="1"/>
    <col min="9" max="9" width="16.5703125" bestFit="1" customWidth="1"/>
    <col min="11" max="11" width="22.42578125" bestFit="1" customWidth="1"/>
    <col min="12" max="12" width="17.7109375" bestFit="1" customWidth="1"/>
    <col min="13" max="13" width="15.28515625" bestFit="1" customWidth="1"/>
    <col min="14" max="14" width="17.7109375" bestFit="1" customWidth="1"/>
  </cols>
  <sheetData>
    <row r="1" spans="1:14">
      <c r="A1" s="21"/>
      <c r="B1" s="22" t="s">
        <v>32</v>
      </c>
      <c r="C1" s="22"/>
      <c r="G1" s="21" t="s">
        <v>32</v>
      </c>
      <c r="K1" s="21" t="s">
        <v>32</v>
      </c>
    </row>
    <row r="2" spans="1:14">
      <c r="A2" s="21"/>
      <c r="B2" s="22" t="s">
        <v>108</v>
      </c>
      <c r="C2" s="22"/>
      <c r="G2" s="21" t="s">
        <v>110</v>
      </c>
      <c r="K2" s="21" t="s">
        <v>112</v>
      </c>
    </row>
    <row r="3" spans="1:14">
      <c r="A3" s="21"/>
      <c r="B3" s="22" t="s">
        <v>109</v>
      </c>
      <c r="C3" s="22"/>
      <c r="G3" s="21" t="s">
        <v>109</v>
      </c>
      <c r="K3" s="21" t="s">
        <v>109</v>
      </c>
    </row>
    <row r="5" spans="1:14">
      <c r="A5" s="3" t="s">
        <v>33</v>
      </c>
      <c r="B5" s="3" t="s">
        <v>5</v>
      </c>
      <c r="C5" s="3" t="s">
        <v>6</v>
      </c>
      <c r="D5" s="3" t="s">
        <v>7</v>
      </c>
      <c r="G5" s="3" t="s">
        <v>5</v>
      </c>
      <c r="H5" s="3"/>
      <c r="I5" s="3" t="s">
        <v>20</v>
      </c>
      <c r="K5" s="3" t="s">
        <v>72</v>
      </c>
      <c r="L5" s="3"/>
      <c r="M5" s="3" t="s">
        <v>79</v>
      </c>
      <c r="N5" s="3"/>
    </row>
    <row r="6" spans="1:14">
      <c r="A6" s="3">
        <v>111</v>
      </c>
      <c r="B6" s="3" t="s">
        <v>9</v>
      </c>
      <c r="C6" s="5">
        <v>84745000</v>
      </c>
      <c r="D6" s="5"/>
      <c r="G6" s="3" t="s">
        <v>21</v>
      </c>
      <c r="H6" s="5"/>
      <c r="I6" s="5">
        <v>19400000</v>
      </c>
      <c r="K6" s="3" t="s">
        <v>73</v>
      </c>
      <c r="L6" s="3"/>
      <c r="M6" s="3" t="s">
        <v>80</v>
      </c>
      <c r="N6" s="3"/>
    </row>
    <row r="7" spans="1:14">
      <c r="A7" s="3">
        <v>112</v>
      </c>
      <c r="B7" s="3" t="s">
        <v>25</v>
      </c>
      <c r="C7" s="5">
        <v>8000000</v>
      </c>
      <c r="D7" s="5"/>
      <c r="G7" s="3"/>
      <c r="H7" s="5"/>
      <c r="I7" s="5"/>
      <c r="K7" s="3" t="s">
        <v>74</v>
      </c>
      <c r="L7" s="5">
        <v>84745000</v>
      </c>
      <c r="M7" s="3" t="s">
        <v>85</v>
      </c>
      <c r="N7" s="5">
        <v>11325000</v>
      </c>
    </row>
    <row r="8" spans="1:14">
      <c r="A8" s="3">
        <v>113</v>
      </c>
      <c r="B8" s="3" t="s">
        <v>30</v>
      </c>
      <c r="C8" s="5">
        <v>8000000</v>
      </c>
      <c r="D8" s="5"/>
      <c r="G8" s="3" t="s">
        <v>66</v>
      </c>
      <c r="H8" s="5"/>
      <c r="I8" s="5"/>
      <c r="K8" s="3" t="s">
        <v>75</v>
      </c>
      <c r="L8" s="5">
        <v>8000000</v>
      </c>
      <c r="M8" s="3" t="s">
        <v>84</v>
      </c>
      <c r="N8" s="5">
        <v>20000000</v>
      </c>
    </row>
    <row r="9" spans="1:14">
      <c r="A9" s="3">
        <v>114</v>
      </c>
      <c r="B9" s="3" t="s">
        <v>47</v>
      </c>
      <c r="C9" s="5">
        <v>6000000</v>
      </c>
      <c r="D9" s="5"/>
      <c r="G9" s="3" t="s">
        <v>15</v>
      </c>
      <c r="H9" s="5">
        <v>6500000</v>
      </c>
      <c r="I9" s="5"/>
      <c r="K9" s="3" t="s">
        <v>76</v>
      </c>
      <c r="L9" s="5">
        <v>8000000</v>
      </c>
      <c r="M9" s="3" t="s">
        <v>81</v>
      </c>
      <c r="N9" s="3"/>
    </row>
    <row r="10" spans="1:14">
      <c r="A10" s="3">
        <v>311</v>
      </c>
      <c r="B10" s="3" t="s">
        <v>49</v>
      </c>
      <c r="C10" s="5"/>
      <c r="D10" s="5">
        <v>19400000</v>
      </c>
      <c r="G10" s="3" t="s">
        <v>22</v>
      </c>
      <c r="H10" s="5">
        <v>5000000</v>
      </c>
      <c r="I10" s="5"/>
      <c r="K10" s="3" t="s">
        <v>77</v>
      </c>
      <c r="L10" s="5">
        <v>6000000</v>
      </c>
      <c r="M10" s="3" t="s">
        <v>82</v>
      </c>
      <c r="N10" s="5">
        <v>75420000</v>
      </c>
    </row>
    <row r="11" spans="1:14">
      <c r="A11" s="3">
        <v>411</v>
      </c>
      <c r="B11" s="3" t="s">
        <v>10</v>
      </c>
      <c r="C11" s="5"/>
      <c r="D11" s="5">
        <v>80000000</v>
      </c>
      <c r="G11" s="3" t="s">
        <v>23</v>
      </c>
      <c r="H11" s="5">
        <v>180000</v>
      </c>
      <c r="I11" s="5"/>
      <c r="K11" s="3"/>
      <c r="L11" s="3"/>
      <c r="M11" s="3"/>
      <c r="N11" s="3"/>
    </row>
    <row r="12" spans="1:14">
      <c r="A12" s="3">
        <v>413</v>
      </c>
      <c r="B12" s="3" t="s">
        <v>17</v>
      </c>
      <c r="C12" s="5">
        <v>5000000</v>
      </c>
      <c r="D12" s="5"/>
      <c r="G12" s="3" t="s">
        <v>24</v>
      </c>
      <c r="H12" s="5">
        <v>1300000</v>
      </c>
      <c r="I12" s="5"/>
      <c r="K12" s="26" t="s">
        <v>78</v>
      </c>
      <c r="L12" s="27">
        <f>SUM(L7:L10)</f>
        <v>106745000</v>
      </c>
      <c r="M12" s="26" t="s">
        <v>83</v>
      </c>
      <c r="N12" s="27">
        <f>SUM(N7:N10)</f>
        <v>106745000</v>
      </c>
    </row>
    <row r="13" spans="1:14">
      <c r="A13" s="3">
        <v>511</v>
      </c>
      <c r="B13" s="3" t="s">
        <v>34</v>
      </c>
      <c r="C13" s="5"/>
      <c r="D13" s="5">
        <v>11325000</v>
      </c>
      <c r="G13" s="3" t="s">
        <v>11</v>
      </c>
      <c r="H13" s="5">
        <v>6000000</v>
      </c>
      <c r="I13" s="5"/>
    </row>
    <row r="14" spans="1:14">
      <c r="A14" s="3">
        <v>611</v>
      </c>
      <c r="B14" s="3" t="s">
        <v>65</v>
      </c>
      <c r="C14" s="5"/>
      <c r="D14" s="5">
        <v>20000000</v>
      </c>
      <c r="G14" s="3" t="s">
        <v>67</v>
      </c>
      <c r="H14" s="5"/>
      <c r="I14" s="5">
        <f>SUM(H9:H13)</f>
        <v>18980000</v>
      </c>
    </row>
    <row r="15" spans="1:14">
      <c r="A15" s="3">
        <v>711</v>
      </c>
      <c r="B15" s="3" t="s">
        <v>15</v>
      </c>
      <c r="C15" s="5">
        <v>6500000</v>
      </c>
      <c r="D15" s="5"/>
      <c r="G15" s="26" t="s">
        <v>68</v>
      </c>
      <c r="H15" s="27"/>
      <c r="I15" s="27">
        <f>SUM(I6-I14)</f>
        <v>420000</v>
      </c>
    </row>
    <row r="16" spans="1:14">
      <c r="A16" s="3"/>
      <c r="B16" s="3"/>
      <c r="C16" s="5"/>
      <c r="D16" s="5"/>
      <c r="G16" s="23"/>
      <c r="H16" s="7"/>
      <c r="I16" s="7"/>
    </row>
    <row r="17" spans="1:9">
      <c r="A17" s="3">
        <v>712</v>
      </c>
      <c r="B17" s="3" t="s">
        <v>22</v>
      </c>
      <c r="C17" s="5">
        <v>5000000</v>
      </c>
      <c r="D17" s="5"/>
      <c r="G17" s="24" t="s">
        <v>32</v>
      </c>
      <c r="H17" s="25"/>
      <c r="I17" s="23"/>
    </row>
    <row r="18" spans="1:9">
      <c r="A18" s="3">
        <v>713</v>
      </c>
      <c r="B18" s="3" t="s">
        <v>23</v>
      </c>
      <c r="C18" s="5">
        <v>180000</v>
      </c>
      <c r="D18" s="3"/>
      <c r="G18" s="25" t="s">
        <v>111</v>
      </c>
      <c r="H18" s="25"/>
      <c r="I18" s="23"/>
    </row>
    <row r="19" spans="1:9">
      <c r="A19" s="3"/>
      <c r="B19" s="3"/>
      <c r="C19" s="5"/>
      <c r="D19" s="3"/>
      <c r="G19" s="24" t="s">
        <v>109</v>
      </c>
      <c r="H19" s="25"/>
      <c r="I19" s="23"/>
    </row>
    <row r="20" spans="1:9">
      <c r="A20" s="3"/>
      <c r="B20" s="3"/>
      <c r="C20" s="5"/>
      <c r="D20" s="3"/>
      <c r="G20" s="6"/>
      <c r="H20" s="23"/>
      <c r="I20" s="23"/>
    </row>
    <row r="21" spans="1:9">
      <c r="A21" s="3">
        <v>714</v>
      </c>
      <c r="B21" s="3" t="s">
        <v>24</v>
      </c>
      <c r="C21" s="5">
        <v>1300000</v>
      </c>
      <c r="D21" s="3"/>
      <c r="G21" s="3" t="s">
        <v>5</v>
      </c>
      <c r="H21" s="3"/>
      <c r="I21" s="3" t="s">
        <v>20</v>
      </c>
    </row>
    <row r="22" spans="1:9">
      <c r="A22" s="3">
        <v>715</v>
      </c>
      <c r="B22" s="3" t="s">
        <v>11</v>
      </c>
      <c r="C22" s="5">
        <v>6000000</v>
      </c>
      <c r="D22" s="3"/>
      <c r="G22" s="3" t="s">
        <v>69</v>
      </c>
      <c r="H22" s="5"/>
      <c r="I22" s="5">
        <v>80000000</v>
      </c>
    </row>
    <row r="23" spans="1:9">
      <c r="A23" s="3"/>
      <c r="B23" s="3"/>
      <c r="C23" s="3"/>
      <c r="D23" s="3"/>
      <c r="G23" s="3"/>
      <c r="H23" s="5"/>
      <c r="I23" s="5"/>
    </row>
    <row r="24" spans="1:9">
      <c r="A24" s="3"/>
      <c r="B24" s="14" t="s">
        <v>19</v>
      </c>
      <c r="C24" s="15">
        <f>SUM(C6:C22)</f>
        <v>130725000</v>
      </c>
      <c r="D24" s="15">
        <f>SUM(D10:D14)</f>
        <v>130725000</v>
      </c>
      <c r="G24" s="3" t="s">
        <v>70</v>
      </c>
      <c r="H24" s="5">
        <v>420000</v>
      </c>
      <c r="I24" s="5"/>
    </row>
    <row r="25" spans="1:9">
      <c r="G25" s="3" t="s">
        <v>17</v>
      </c>
      <c r="H25" s="5">
        <v>5000000</v>
      </c>
      <c r="I25" s="5"/>
    </row>
    <row r="26" spans="1:9">
      <c r="G26" s="3" t="s">
        <v>10</v>
      </c>
      <c r="H26" s="5"/>
      <c r="I26" s="5">
        <f>SUM(H24-H25)</f>
        <v>-4580000</v>
      </c>
    </row>
    <row r="27" spans="1:9">
      <c r="G27" s="26" t="s">
        <v>71</v>
      </c>
      <c r="H27" s="27"/>
      <c r="I27" s="27">
        <f>SUM(I22+I26)</f>
        <v>75420000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I15" sqref="I15:I16"/>
    </sheetView>
  </sheetViews>
  <sheetFormatPr defaultRowHeight="15"/>
  <cols>
    <col min="1" max="1" width="34.28515625" bestFit="1" customWidth="1"/>
    <col min="2" max="3" width="16.5703125" bestFit="1" customWidth="1"/>
    <col min="4" max="4" width="17.42578125" bestFit="1" customWidth="1"/>
  </cols>
  <sheetData>
    <row r="1" spans="1:4">
      <c r="A1" s="21" t="s">
        <v>32</v>
      </c>
    </row>
    <row r="2" spans="1:4">
      <c r="A2" s="21" t="s">
        <v>113</v>
      </c>
    </row>
    <row r="3" spans="1:4">
      <c r="A3" s="21" t="s">
        <v>109</v>
      </c>
    </row>
    <row r="5" spans="1:4">
      <c r="A5" s="3" t="s">
        <v>86</v>
      </c>
      <c r="B5" s="3" t="s">
        <v>6</v>
      </c>
      <c r="C5" s="3" t="s">
        <v>7</v>
      </c>
      <c r="D5" s="3" t="s">
        <v>20</v>
      </c>
    </row>
    <row r="6" spans="1:4">
      <c r="A6" s="3" t="s">
        <v>87</v>
      </c>
      <c r="B6" s="3"/>
      <c r="C6" s="3"/>
      <c r="D6" s="3"/>
    </row>
    <row r="7" spans="1:4">
      <c r="A7" s="3" t="s">
        <v>88</v>
      </c>
      <c r="B7" s="5">
        <v>19400000</v>
      </c>
      <c r="C7" s="3"/>
      <c r="D7" s="3"/>
    </row>
    <row r="8" spans="1:4">
      <c r="A8" s="3" t="s">
        <v>89</v>
      </c>
      <c r="B8" s="3"/>
      <c r="C8" s="3"/>
      <c r="D8" s="3"/>
    </row>
    <row r="9" spans="1:4">
      <c r="A9" s="3" t="s">
        <v>90</v>
      </c>
      <c r="B9" s="3"/>
      <c r="C9" s="5">
        <v>18980000</v>
      </c>
      <c r="D9" s="3"/>
    </row>
    <row r="10" spans="1:4">
      <c r="A10" s="3" t="s">
        <v>91</v>
      </c>
      <c r="B10" s="3"/>
      <c r="C10" s="3"/>
      <c r="D10" s="5">
        <f>SUM(B7-C9)</f>
        <v>420000</v>
      </c>
    </row>
    <row r="11" spans="1:4">
      <c r="A11" s="3"/>
      <c r="B11" s="3"/>
      <c r="C11" s="3"/>
      <c r="D11" s="3"/>
    </row>
    <row r="12" spans="1:4">
      <c r="A12" s="3" t="s">
        <v>92</v>
      </c>
      <c r="B12" s="3"/>
      <c r="C12" s="3"/>
      <c r="D12" s="3"/>
    </row>
    <row r="13" spans="1:4">
      <c r="A13" s="3" t="s">
        <v>93</v>
      </c>
      <c r="B13" s="3"/>
      <c r="C13" s="5">
        <v>12500000</v>
      </c>
      <c r="D13" s="5">
        <v>-12500000</v>
      </c>
    </row>
    <row r="14" spans="1:4">
      <c r="A14" s="3" t="s">
        <v>94</v>
      </c>
      <c r="B14" s="3"/>
      <c r="C14" s="5"/>
      <c r="D14" s="5"/>
    </row>
    <row r="15" spans="1:4">
      <c r="A15" s="3"/>
      <c r="B15" s="3"/>
      <c r="C15" s="5"/>
      <c r="D15" s="5"/>
    </row>
    <row r="16" spans="1:4">
      <c r="A16" s="3" t="s">
        <v>95</v>
      </c>
      <c r="B16" s="3"/>
      <c r="C16" s="5"/>
      <c r="D16" s="5"/>
    </row>
    <row r="17" spans="1:4">
      <c r="A17" s="3" t="s">
        <v>96</v>
      </c>
      <c r="B17" s="5">
        <v>80000000</v>
      </c>
      <c r="C17" s="5"/>
      <c r="D17" s="5"/>
    </row>
    <row r="18" spans="1:4">
      <c r="A18" s="3" t="s">
        <v>97</v>
      </c>
      <c r="B18" s="5">
        <v>20000000</v>
      </c>
      <c r="C18" s="5"/>
      <c r="D18" s="5"/>
    </row>
    <row r="19" spans="1:4">
      <c r="A19" s="3" t="s">
        <v>98</v>
      </c>
      <c r="B19" s="3"/>
      <c r="C19" s="5">
        <v>5000000</v>
      </c>
      <c r="D19" s="5"/>
    </row>
    <row r="20" spans="1:4">
      <c r="A20" s="3" t="s">
        <v>99</v>
      </c>
      <c r="B20" s="3"/>
      <c r="C20" s="5"/>
      <c r="D20" s="5">
        <f>SUM(B17+B18-C19)</f>
        <v>95000000</v>
      </c>
    </row>
    <row r="21" spans="1:4">
      <c r="A21" s="3" t="s">
        <v>100</v>
      </c>
      <c r="B21" s="3"/>
      <c r="C21" s="3"/>
      <c r="D21" s="5">
        <f>SUM(D20+D10+D13)</f>
        <v>82920000</v>
      </c>
    </row>
    <row r="22" spans="1:4">
      <c r="A22" s="3"/>
      <c r="B22" s="3"/>
      <c r="C22" s="3"/>
      <c r="D22" s="3"/>
    </row>
    <row r="23" spans="1:4">
      <c r="A23" s="3" t="s">
        <v>101</v>
      </c>
      <c r="B23" s="3"/>
      <c r="C23" s="5"/>
      <c r="D23" s="5">
        <v>80000000</v>
      </c>
    </row>
    <row r="24" spans="1:4">
      <c r="A24" s="3" t="s">
        <v>102</v>
      </c>
      <c r="B24" s="3"/>
      <c r="C24" s="5"/>
      <c r="D24" s="5">
        <v>420000</v>
      </c>
    </row>
    <row r="25" spans="1:4">
      <c r="A25" s="3" t="s">
        <v>103</v>
      </c>
      <c r="B25" s="3"/>
      <c r="C25" s="3"/>
      <c r="D25" s="5">
        <f>SUM(D23:D24)</f>
        <v>80420000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TRANSAKSI JULI 2013</vt:lpstr>
      <vt:lpstr>JURNAL UMUM</vt:lpstr>
      <vt:lpstr>BUKU BESAR</vt:lpstr>
      <vt:lpstr>LABA RUGI</vt:lpstr>
      <vt:lpstr>ARUS KAS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2021-06-16T01:53:42Z</dcterms:created>
  <dcterms:modified xsi:type="dcterms:W3CDTF">2021-06-16T09:18:43Z</dcterms:modified>
</cp:coreProperties>
</file>