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ows\Documents\ECE520\Project\Layout\"/>
    </mc:Choice>
  </mc:AlternateContent>
  <xr:revisionPtr revIDLastSave="0" documentId="8_{25F9B304-D120-4F75-A745-3E2A71CA5288}" xr6:coauthVersionLast="41" xr6:coauthVersionMax="41" xr10:uidLastSave="{00000000-0000-0000-0000-000000000000}"/>
  <bookViews>
    <workbookView xWindow="13760" yWindow="670" windowWidth="13680" windowHeight="15500" xr2:uid="{4254181B-506C-4B9E-974E-6A069DB35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H11" i="1"/>
  <c r="G11" i="1"/>
  <c r="F11" i="1"/>
  <c r="C11" i="1"/>
  <c r="D10" i="1"/>
  <c r="C10" i="1"/>
  <c r="C9" i="1"/>
  <c r="E8" i="1"/>
  <c r="D8" i="1"/>
  <c r="C8" i="1"/>
</calcChain>
</file>

<file path=xl/sharedStrings.xml><?xml version="1.0" encoding="utf-8"?>
<sst xmlns="http://schemas.openxmlformats.org/spreadsheetml/2006/main" count="23" uniqueCount="20">
  <si>
    <t>N</t>
  </si>
  <si>
    <t>P</t>
  </si>
  <si>
    <t>TX</t>
  </si>
  <si>
    <t>RX</t>
  </si>
  <si>
    <t>N-Str</t>
  </si>
  <si>
    <t>P-Str</t>
  </si>
  <si>
    <t>Inv</t>
  </si>
  <si>
    <t>InvDel</t>
  </si>
  <si>
    <t>2TMux</t>
  </si>
  <si>
    <t>1xInv</t>
  </si>
  <si>
    <t>3xInv</t>
  </si>
  <si>
    <t>9xInv</t>
  </si>
  <si>
    <t>27xInv</t>
  </si>
  <si>
    <t>81xInv</t>
  </si>
  <si>
    <t>20pF load</t>
  </si>
  <si>
    <t>Layout</t>
  </si>
  <si>
    <t>2TMUX_N</t>
  </si>
  <si>
    <t>2TMUX_P</t>
  </si>
  <si>
    <t>Cl's (fF)</t>
  </si>
  <si>
    <t>Total Capacitave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</si>
</sst>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4D24-AD18-4B41-BD2B-7B166D69D8D2}">
  <dimension ref="A1:H16"/>
  <sheetViews>
    <sheetView tabSelected="1" workbookViewId="0">
      <selection activeCell="A17" sqref="A17"/>
    </sheetView>
  </sheetViews>
  <sheetFormatPr defaultRowHeight="14.5" x14ac:dyDescent="0.35"/>
  <sheetData>
    <row r="1" spans="1:8" x14ac:dyDescent="0.35">
      <c r="A1" t="s">
        <v>15</v>
      </c>
    </row>
    <row r="2" spans="1:8" x14ac:dyDescent="0.35">
      <c r="A2" t="s">
        <v>0</v>
      </c>
      <c r="B2" t="s">
        <v>4</v>
      </c>
      <c r="C2" t="s">
        <v>6</v>
      </c>
      <c r="D2" t="s">
        <v>7</v>
      </c>
      <c r="E2" t="s">
        <v>16</v>
      </c>
    </row>
    <row r="3" spans="1:8" x14ac:dyDescent="0.35">
      <c r="A3" t="s">
        <v>1</v>
      </c>
      <c r="B3" t="s">
        <v>5</v>
      </c>
      <c r="C3" t="s">
        <v>17</v>
      </c>
    </row>
    <row r="4" spans="1:8" x14ac:dyDescent="0.35">
      <c r="A4" t="s">
        <v>2</v>
      </c>
      <c r="B4" t="s">
        <v>6</v>
      </c>
      <c r="C4" t="s">
        <v>6</v>
      </c>
      <c r="D4" t="s">
        <v>7</v>
      </c>
    </row>
    <row r="5" spans="1:8" x14ac:dyDescent="0.35">
      <c r="A5" t="s">
        <v>3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</row>
    <row r="7" spans="1:8" x14ac:dyDescent="0.35">
      <c r="A7" t="s">
        <v>18</v>
      </c>
    </row>
    <row r="8" spans="1:8" x14ac:dyDescent="0.35">
      <c r="C8">
        <f>31.15+1.22</f>
        <v>32.369999999999997</v>
      </c>
      <c r="D8">
        <f>30.78+1.04</f>
        <v>31.82</v>
      </c>
      <c r="E8">
        <f>227.82+12.93</f>
        <v>240.75</v>
      </c>
    </row>
    <row r="9" spans="1:8" x14ac:dyDescent="0.35">
      <c r="C9">
        <f>94.58+12.97</f>
        <v>107.55</v>
      </c>
    </row>
    <row r="10" spans="1:8" x14ac:dyDescent="0.35">
      <c r="C10">
        <f>30.78+1.22</f>
        <v>32</v>
      </c>
      <c r="D10">
        <f>30.78+1.04</f>
        <v>31.82</v>
      </c>
    </row>
    <row r="11" spans="1:8" x14ac:dyDescent="0.35">
      <c r="C11">
        <f>19.1+5</f>
        <v>24.1</v>
      </c>
      <c r="D11">
        <v>39.200000000000003</v>
      </c>
      <c r="E11">
        <v>112.5</v>
      </c>
      <c r="F11">
        <f>302.39+49.34</f>
        <v>351.73</v>
      </c>
      <c r="G11">
        <f>904.96+84.69</f>
        <v>989.65000000000009</v>
      </c>
      <c r="H11">
        <f>2.48+20000</f>
        <v>20002.48</v>
      </c>
    </row>
    <row r="13" spans="1:8" x14ac:dyDescent="0.35">
      <c r="A13" t="s">
        <v>19</v>
      </c>
    </row>
    <row r="14" spans="1:8" x14ac:dyDescent="0.35">
      <c r="A14">
        <f>C8+D8+E8+C9+C10+D10+C11+D11+E11+F11+G11+H11</f>
        <v>21995.97</v>
      </c>
    </row>
    <row r="15" spans="1:8" x14ac:dyDescent="0.35">
      <c r="A15">
        <f>A14*25</f>
        <v>549899.25</v>
      </c>
    </row>
    <row r="16" spans="1:8" x14ac:dyDescent="0.35">
      <c r="A16">
        <f>A15/1000</f>
        <v>549.89925000000005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Bow</dc:creator>
  <cp:lastModifiedBy>Ivan Bow</cp:lastModifiedBy>
  <dcterms:created xsi:type="dcterms:W3CDTF">2019-03-24T16:05:31Z</dcterms:created>
  <dcterms:modified xsi:type="dcterms:W3CDTF">2019-03-24T16:35:22Z</dcterms:modified>
</cp:coreProperties>
</file>