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1AB97CCA-330A-7442-8C51-E9C03DF68A28}" xr6:coauthVersionLast="47" xr6:coauthVersionMax="47" xr10:uidLastSave="{00000000-0000-0000-0000-000000000000}"/>
  <bookViews>
    <workbookView xWindow="-1400" yWindow="-19120" windowWidth="28800" windowHeight="17500" activeTab="1" xr2:uid="{00000000-000D-0000-FFFF-FFFF00000000}"/>
  </bookViews>
  <sheets>
    <sheet name="labels" sheetId="2" r:id="rId1"/>
    <sheet name="simplify_promax" sheetId="15" r:id="rId2"/>
    <sheet name="simplify_oblimin" sheetId="16" r:id="rId3"/>
    <sheet name="loading" sheetId="12" r:id="rId4"/>
    <sheet name="loading_replication" sheetId="14" r:id="rId5"/>
    <sheet name="cfa" sheetId="13" r:id="rId6"/>
  </sheets>
  <definedNames>
    <definedName name="_xlnm._FilterDatabase" localSheetId="4" hidden="1">loading_replication!$A$1:$L$66</definedName>
    <definedName name="_xlnm._FilterDatabase" localSheetId="2" hidden="1">simplify_oblimin!$A$1:$J$40</definedName>
    <definedName name="_xlnm._FilterDatabase" localSheetId="1" hidden="1">simplify_promax!$A$1:$E$33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16" l="1"/>
  <c r="H38" i="16"/>
  <c r="H16" i="16"/>
  <c r="H17" i="16"/>
  <c r="H39" i="16"/>
  <c r="H18" i="16"/>
  <c r="H19" i="16"/>
  <c r="H3" i="16"/>
  <c r="H26" i="16"/>
  <c r="H34" i="16"/>
  <c r="H20" i="16"/>
  <c r="H4" i="16"/>
  <c r="H27" i="16"/>
  <c r="H35" i="16"/>
  <c r="H28" i="16"/>
  <c r="H29" i="16"/>
  <c r="H21" i="16"/>
  <c r="H40" i="16"/>
  <c r="H22" i="16"/>
  <c r="H30" i="16"/>
  <c r="H31" i="16"/>
  <c r="H8" i="16"/>
  <c r="H9" i="16"/>
  <c r="H23" i="16"/>
  <c r="H24" i="16"/>
  <c r="H10" i="16"/>
  <c r="H11" i="16"/>
  <c r="H12" i="16"/>
  <c r="H13" i="16"/>
  <c r="H5" i="16"/>
  <c r="H32" i="16"/>
  <c r="H6" i="16"/>
  <c r="H33" i="16"/>
  <c r="H14" i="16"/>
  <c r="H7" i="16"/>
  <c r="H25" i="16"/>
  <c r="H36" i="16"/>
  <c r="H15" i="16"/>
  <c r="H2" i="16"/>
  <c r="E2" i="15"/>
  <c r="E25" i="15"/>
  <c r="E3" i="15"/>
  <c r="E26" i="15"/>
  <c r="E27" i="15"/>
  <c r="E28" i="15"/>
  <c r="E20" i="15"/>
  <c r="E29" i="15"/>
  <c r="E21" i="15"/>
  <c r="E4" i="15"/>
  <c r="E30" i="15"/>
  <c r="E5" i="15"/>
  <c r="E6" i="15"/>
  <c r="E7" i="15"/>
  <c r="E8" i="15"/>
  <c r="E31" i="15"/>
  <c r="E9" i="15"/>
  <c r="E32" i="15"/>
  <c r="E10" i="15"/>
  <c r="E11" i="15"/>
  <c r="E12" i="15"/>
  <c r="E13" i="15"/>
  <c r="E14" i="15"/>
  <c r="E22" i="15"/>
  <c r="E15" i="15"/>
  <c r="E23" i="15"/>
  <c r="E16" i="15"/>
  <c r="E17" i="15"/>
  <c r="E24" i="15"/>
  <c r="E33" i="15"/>
  <c r="E18" i="15"/>
  <c r="E19" i="15"/>
  <c r="J3" i="14"/>
  <c r="L3" i="14" s="1"/>
  <c r="J4" i="14"/>
  <c r="L4" i="14" s="1"/>
  <c r="J5" i="14"/>
  <c r="L5" i="14" s="1"/>
  <c r="J6" i="14"/>
  <c r="L6" i="14" s="1"/>
  <c r="J7" i="14"/>
  <c r="L7" i="14" s="1"/>
  <c r="J8" i="14"/>
  <c r="L8" i="14" s="1"/>
  <c r="J9" i="14"/>
  <c r="L9" i="14" s="1"/>
  <c r="J10" i="14"/>
  <c r="L10" i="14" s="1"/>
  <c r="J11" i="14"/>
  <c r="L11" i="14" s="1"/>
  <c r="J12" i="14"/>
  <c r="L12" i="14" s="1"/>
  <c r="J13" i="14"/>
  <c r="L13" i="14" s="1"/>
  <c r="J14" i="14"/>
  <c r="L14" i="14" s="1"/>
  <c r="J15" i="14"/>
  <c r="L15" i="14" s="1"/>
  <c r="J16" i="14"/>
  <c r="L16" i="14" s="1"/>
  <c r="J17" i="14"/>
  <c r="L17" i="14" s="1"/>
  <c r="J18" i="14"/>
  <c r="L18" i="14" s="1"/>
  <c r="J19" i="14"/>
  <c r="L19" i="14" s="1"/>
  <c r="J20" i="14"/>
  <c r="L20" i="14" s="1"/>
  <c r="J21" i="14"/>
  <c r="L21" i="14" s="1"/>
  <c r="J22" i="14"/>
  <c r="L22" i="14" s="1"/>
  <c r="J23" i="14"/>
  <c r="L23" i="14" s="1"/>
  <c r="J24" i="14"/>
  <c r="L24" i="14" s="1"/>
  <c r="J25" i="14"/>
  <c r="L25" i="14" s="1"/>
  <c r="J26" i="14"/>
  <c r="L26" i="14" s="1"/>
  <c r="J27" i="14"/>
  <c r="L27" i="14" s="1"/>
  <c r="J28" i="14"/>
  <c r="L28" i="14" s="1"/>
  <c r="J29" i="14"/>
  <c r="L29" i="14" s="1"/>
  <c r="J30" i="14"/>
  <c r="L30" i="14" s="1"/>
  <c r="J31" i="14"/>
  <c r="L31" i="14" s="1"/>
  <c r="J32" i="14"/>
  <c r="L32" i="14" s="1"/>
  <c r="J33" i="14"/>
  <c r="L33" i="14" s="1"/>
  <c r="J34" i="14"/>
  <c r="L34" i="14" s="1"/>
  <c r="J35" i="14"/>
  <c r="L35" i="14" s="1"/>
  <c r="J36" i="14"/>
  <c r="L36" i="14" s="1"/>
  <c r="J37" i="14"/>
  <c r="L37" i="14" s="1"/>
  <c r="J38" i="14"/>
  <c r="L38" i="14" s="1"/>
  <c r="J39" i="14"/>
  <c r="L39" i="14" s="1"/>
  <c r="J40" i="14"/>
  <c r="L40" i="14" s="1"/>
  <c r="J41" i="14"/>
  <c r="L41" i="14" s="1"/>
  <c r="J42" i="14"/>
  <c r="L42" i="14" s="1"/>
  <c r="J43" i="14"/>
  <c r="L43" i="14" s="1"/>
  <c r="J44" i="14"/>
  <c r="L44" i="14" s="1"/>
  <c r="J45" i="14"/>
  <c r="L45" i="14" s="1"/>
  <c r="J46" i="14"/>
  <c r="L46" i="14" s="1"/>
  <c r="J47" i="14"/>
  <c r="L47" i="14" s="1"/>
  <c r="J48" i="14"/>
  <c r="L48" i="14" s="1"/>
  <c r="J49" i="14"/>
  <c r="L49" i="14" s="1"/>
  <c r="J50" i="14"/>
  <c r="L50" i="14" s="1"/>
  <c r="J51" i="14"/>
  <c r="L51" i="14" s="1"/>
  <c r="J52" i="14"/>
  <c r="L52" i="14" s="1"/>
  <c r="J53" i="14"/>
  <c r="L53" i="14" s="1"/>
  <c r="J54" i="14"/>
  <c r="L54" i="14" s="1"/>
  <c r="J55" i="14"/>
  <c r="L55" i="14" s="1"/>
  <c r="J56" i="14"/>
  <c r="L56" i="14" s="1"/>
  <c r="J57" i="14"/>
  <c r="L57" i="14" s="1"/>
  <c r="J58" i="14"/>
  <c r="L58" i="14" s="1"/>
  <c r="J59" i="14"/>
  <c r="L59" i="14" s="1"/>
  <c r="J60" i="14"/>
  <c r="L60" i="14" s="1"/>
  <c r="J61" i="14"/>
  <c r="L61" i="14" s="1"/>
  <c r="J62" i="14"/>
  <c r="L62" i="14" s="1"/>
  <c r="J63" i="14"/>
  <c r="L63" i="14" s="1"/>
  <c r="J64" i="14"/>
  <c r="L64" i="14" s="1"/>
  <c r="J65" i="14"/>
  <c r="L65" i="14" s="1"/>
  <c r="J66" i="14"/>
  <c r="L66" i="14" s="1"/>
  <c r="J2" i="14"/>
  <c r="L2" i="14" s="1"/>
  <c r="K66" i="12"/>
  <c r="J66" i="12"/>
  <c r="L66" i="12" s="1"/>
  <c r="K65" i="12"/>
  <c r="J65" i="12"/>
  <c r="L65" i="12" s="1"/>
  <c r="K64" i="12"/>
  <c r="J64" i="12"/>
  <c r="L64" i="12" s="1"/>
  <c r="K63" i="12"/>
  <c r="J63" i="12"/>
  <c r="L63" i="12" s="1"/>
  <c r="K62" i="12"/>
  <c r="J62" i="12"/>
  <c r="L62" i="12" s="1"/>
  <c r="L61" i="12"/>
  <c r="K61" i="12"/>
  <c r="J61" i="12"/>
  <c r="K60" i="12"/>
  <c r="J60" i="12"/>
  <c r="L60" i="12" s="1"/>
  <c r="K59" i="12"/>
  <c r="J59" i="12"/>
  <c r="L59" i="12" s="1"/>
  <c r="K58" i="12"/>
  <c r="J58" i="12"/>
  <c r="L58" i="12" s="1"/>
  <c r="K57" i="12"/>
  <c r="J57" i="12"/>
  <c r="L57" i="12" s="1"/>
  <c r="K56" i="12"/>
  <c r="L56" i="12" s="1"/>
  <c r="J56" i="12"/>
  <c r="K55" i="12"/>
  <c r="J55" i="12"/>
  <c r="L55" i="12" s="1"/>
  <c r="K54" i="12"/>
  <c r="J54" i="12"/>
  <c r="L54" i="12" s="1"/>
  <c r="L53" i="12"/>
  <c r="K53" i="12"/>
  <c r="J53" i="12"/>
  <c r="K52" i="12"/>
  <c r="J52" i="12"/>
  <c r="L52" i="12" s="1"/>
  <c r="K51" i="12"/>
  <c r="J51" i="12"/>
  <c r="L51" i="12" s="1"/>
  <c r="K50" i="12"/>
  <c r="J50" i="12"/>
  <c r="L50" i="12" s="1"/>
  <c r="K49" i="12"/>
  <c r="J49" i="12"/>
  <c r="L49" i="12" s="1"/>
  <c r="K48" i="12"/>
  <c r="L48" i="12" s="1"/>
  <c r="J48" i="12"/>
  <c r="K47" i="12"/>
  <c r="J47" i="12"/>
  <c r="L47" i="12" s="1"/>
  <c r="K46" i="12"/>
  <c r="J46" i="12"/>
  <c r="L46" i="12" s="1"/>
  <c r="L45" i="12"/>
  <c r="K45" i="12"/>
  <c r="J45" i="12"/>
  <c r="K44" i="12"/>
  <c r="J44" i="12"/>
  <c r="L44" i="12" s="1"/>
  <c r="K43" i="12"/>
  <c r="J43" i="12"/>
  <c r="L43" i="12" s="1"/>
  <c r="K42" i="12"/>
  <c r="J42" i="12"/>
  <c r="L42" i="12" s="1"/>
  <c r="K41" i="12"/>
  <c r="J41" i="12"/>
  <c r="L41" i="12" s="1"/>
  <c r="K40" i="12"/>
  <c r="L40" i="12" s="1"/>
  <c r="J40" i="12"/>
  <c r="K39" i="12"/>
  <c r="J39" i="12"/>
  <c r="L39" i="12" s="1"/>
  <c r="K38" i="12"/>
  <c r="J38" i="12"/>
  <c r="L38" i="12" s="1"/>
  <c r="L37" i="12"/>
  <c r="K37" i="12"/>
  <c r="J37" i="12"/>
  <c r="K36" i="12"/>
  <c r="J36" i="12"/>
  <c r="L36" i="12" s="1"/>
  <c r="K35" i="12"/>
  <c r="J35" i="12"/>
  <c r="L35" i="12" s="1"/>
  <c r="K34" i="12"/>
  <c r="J34" i="12"/>
  <c r="L34" i="12" s="1"/>
  <c r="K33" i="12"/>
  <c r="J33" i="12"/>
  <c r="L33" i="12" s="1"/>
  <c r="K32" i="12"/>
  <c r="L32" i="12" s="1"/>
  <c r="J32" i="12"/>
  <c r="K31" i="12"/>
  <c r="J31" i="12"/>
  <c r="L31" i="12" s="1"/>
  <c r="K30" i="12"/>
  <c r="J30" i="12"/>
  <c r="L30" i="12" s="1"/>
  <c r="L29" i="12"/>
  <c r="K29" i="12"/>
  <c r="J29" i="12"/>
  <c r="K28" i="12"/>
  <c r="J28" i="12"/>
  <c r="L28" i="12" s="1"/>
  <c r="K27" i="12"/>
  <c r="J27" i="12"/>
  <c r="L27" i="12" s="1"/>
  <c r="K26" i="12"/>
  <c r="J26" i="12"/>
  <c r="L26" i="12" s="1"/>
  <c r="K25" i="12"/>
  <c r="J25" i="12"/>
  <c r="L25" i="12" s="1"/>
  <c r="K24" i="12"/>
  <c r="L24" i="12" s="1"/>
  <c r="J24" i="12"/>
  <c r="K23" i="12"/>
  <c r="J23" i="12"/>
  <c r="L23" i="12" s="1"/>
  <c r="K22" i="12"/>
  <c r="J22" i="12"/>
  <c r="L22" i="12" s="1"/>
  <c r="L21" i="12"/>
  <c r="K21" i="12"/>
  <c r="J21" i="12"/>
  <c r="K20" i="12"/>
  <c r="J20" i="12"/>
  <c r="L20" i="12" s="1"/>
  <c r="K19" i="12"/>
  <c r="J19" i="12"/>
  <c r="L19" i="12" s="1"/>
  <c r="K18" i="12"/>
  <c r="J18" i="12"/>
  <c r="L18" i="12" s="1"/>
  <c r="K17" i="12"/>
  <c r="J17" i="12"/>
  <c r="L17" i="12" s="1"/>
  <c r="K16" i="12"/>
  <c r="L16" i="12" s="1"/>
  <c r="J16" i="12"/>
  <c r="K15" i="12"/>
  <c r="J15" i="12"/>
  <c r="L15" i="12" s="1"/>
  <c r="K14" i="12"/>
  <c r="J14" i="12"/>
  <c r="L14" i="12" s="1"/>
  <c r="L13" i="12"/>
  <c r="K13" i="12"/>
  <c r="J13" i="12"/>
  <c r="K12" i="12"/>
  <c r="J12" i="12"/>
  <c r="L12" i="12" s="1"/>
  <c r="K11" i="12"/>
  <c r="J11" i="12"/>
  <c r="L11" i="12" s="1"/>
  <c r="K10" i="12"/>
  <c r="J10" i="12"/>
  <c r="L10" i="12" s="1"/>
  <c r="K9" i="12"/>
  <c r="J9" i="12"/>
  <c r="L9" i="12" s="1"/>
  <c r="K8" i="12"/>
  <c r="L8" i="12" s="1"/>
  <c r="J8" i="12"/>
  <c r="K7" i="12"/>
  <c r="J7" i="12"/>
  <c r="L7" i="12" s="1"/>
  <c r="K6" i="12"/>
  <c r="J6" i="12"/>
  <c r="L6" i="12" s="1"/>
  <c r="L5" i="12"/>
  <c r="K5" i="12"/>
  <c r="J5" i="12"/>
  <c r="K4" i="12"/>
  <c r="J4" i="12"/>
  <c r="L4" i="12" s="1"/>
  <c r="K3" i="12"/>
  <c r="J3" i="12"/>
  <c r="L3" i="12" s="1"/>
  <c r="K2" i="12"/>
  <c r="J2" i="12"/>
  <c r="L2" i="12" s="1"/>
</calcChain>
</file>

<file path=xl/sharedStrings.xml><?xml version="1.0" encoding="utf-8"?>
<sst xmlns="http://schemas.openxmlformats.org/spreadsheetml/2006/main" count="442" uniqueCount="193">
  <si>
    <t>SRS.A_13</t>
  </si>
  <si>
    <t>SRS.A_16</t>
  </si>
  <si>
    <t>SRS.A_19</t>
  </si>
  <si>
    <t>SRS.A_22</t>
  </si>
  <si>
    <t>SRS.A_25</t>
  </si>
  <si>
    <t>SRS.A_31</t>
  </si>
  <si>
    <t>SRS.A_34</t>
  </si>
  <si>
    <t>SRS.A_37</t>
  </si>
  <si>
    <t>SRS.A_43</t>
  </si>
  <si>
    <t>SRS.A_46</t>
  </si>
  <si>
    <t>SRS.A_49</t>
  </si>
  <si>
    <t>SRS.A_52</t>
  </si>
  <si>
    <t>SRS.A_55</t>
  </si>
  <si>
    <t>SRS.A_58</t>
  </si>
  <si>
    <t>SRS.A_61</t>
  </si>
  <si>
    <t>SRS.A_64</t>
  </si>
  <si>
    <t>SRS.A_29</t>
  </si>
  <si>
    <t>SRS.A_30</t>
  </si>
  <si>
    <t>SRS.A_33</t>
  </si>
  <si>
    <t>SRS.A_35</t>
  </si>
  <si>
    <t>SRS.A_39</t>
  </si>
  <si>
    <t>SRS.A_42</t>
  </si>
  <si>
    <t>SRS.A_44</t>
  </si>
  <si>
    <t>SRS.A_5</t>
  </si>
  <si>
    <t>SRS.A_50</t>
  </si>
  <si>
    <t>SRS.A_51</t>
  </si>
  <si>
    <t>SRS.A_53</t>
  </si>
  <si>
    <t>SRS.A_54</t>
  </si>
  <si>
    <t>SRS.A_56</t>
  </si>
  <si>
    <t>SRS.A_62</t>
  </si>
  <si>
    <t>SRS.A_63</t>
  </si>
  <si>
    <t>SRS.A_65</t>
  </si>
  <si>
    <t>SRS.A_8</t>
  </si>
  <si>
    <t>SRS.A_9</t>
  </si>
  <si>
    <t>SRS.A_23</t>
  </si>
  <si>
    <t>SRS.A_27</t>
  </si>
  <si>
    <t>SRS.A_57</t>
  </si>
  <si>
    <t>SRS.A_6</t>
  </si>
  <si>
    <t>SRS.A_15</t>
  </si>
  <si>
    <t>SRS.A_17</t>
  </si>
  <si>
    <t>SRS.A_26</t>
  </si>
  <si>
    <t>SRS.A_38</t>
  </si>
  <si>
    <t>SRS.A_45</t>
  </si>
  <si>
    <t>SRS.A_48</t>
  </si>
  <si>
    <t>SRS.A_7</t>
  </si>
  <si>
    <t>SRS.A_11</t>
  </si>
  <si>
    <t>SRS.A_3</t>
  </si>
  <si>
    <t>SRS.A_1</t>
  </si>
  <si>
    <t>SRS.A_12</t>
  </si>
  <si>
    <t>SRS.A_18</t>
  </si>
  <si>
    <t>SRS.A_2</t>
  </si>
  <si>
    <t>SRS.A_21</t>
  </si>
  <si>
    <t>SRS.A_24</t>
  </si>
  <si>
    <t>SRS.A_32</t>
  </si>
  <si>
    <t>SRS.A_36</t>
  </si>
  <si>
    <t>SRS.A_59</t>
  </si>
  <si>
    <t>SRS.A_60</t>
  </si>
  <si>
    <t xml:space="preserve">   "Awr": [2, 7, 25, 32, 45, 52, 54, 56],</t>
  </si>
  <si>
    <t xml:space="preserve">   "Cog": [5, 10, 15, 17, 30, 40, 42, 44, 48, 58, 59, 62],</t>
  </si>
  <si>
    <t xml:space="preserve">   "Com": [12, 13, 16, 18, 19, 21, 22, 26, 33, 35, 36, 37, 38, 41, 46, 47, 51, 53, 55, 57, 60, 61],</t>
  </si>
  <si>
    <t xml:space="preserve">   "Mot": [1, 3, 6, 9, 11, 23, 27, 34, 43, 64, 65],</t>
  </si>
  <si>
    <t xml:space="preserve">   "RRB": [4, 8, 14, 20, 24, 28, 29, 31, 39, 49, 50, 63]</t>
  </si>
  <si>
    <t>SRS.A_14</t>
  </si>
  <si>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</si>
  <si>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</si>
  <si>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</si>
  <si>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</si>
  <si>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</si>
  <si>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</si>
  <si>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</si>
  <si>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</si>
  <si>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</t>
  </si>
  <si>
    <t>threshold</t>
  </si>
  <si>
    <t>final</t>
  </si>
  <si>
    <t>SRS.A_10</t>
  </si>
  <si>
    <t>SRS.A_20</t>
  </si>
  <si>
    <t>SRS.A_28</t>
  </si>
  <si>
    <t>SRS.A_4</t>
  </si>
  <si>
    <t>SRS.A_40</t>
  </si>
  <si>
    <t>SRS.A_41</t>
  </si>
  <si>
    <t>SRS.A_47</t>
  </si>
  <si>
    <t>Model Test User Model:</t>
  </si>
  <si>
    <t xml:space="preserve">  Test statistic                              7347.678</t>
  </si>
  <si>
    <t xml:space="preserve">  Degrees of freedom                              1869</t>
  </si>
  <si>
    <t xml:space="preserve">  P-value                                        0.000</t>
  </si>
  <si>
    <t>Model Test Baseline Model:</t>
  </si>
  <si>
    <t xml:space="preserve">  Test statistic                             29484.255</t>
  </si>
  <si>
    <t xml:space="preserve">  Degrees of freedom                              1953</t>
  </si>
  <si>
    <t>User Model versus Baseline Model:</t>
  </si>
  <si>
    <t xml:space="preserve">  Comparative Fit Index (CFI)                    0.801</t>
  </si>
  <si>
    <t xml:space="preserve">  Tucker-Lewis Index (TLI)                       0.792</t>
  </si>
  <si>
    <t xml:space="preserve">  Bentler-Bonett Non-normed Fit Index (NNFI)     0.792</t>
  </si>
  <si>
    <t xml:space="preserve">  Bentler-Bonett Normed Fit Index (NFI)          0.751</t>
  </si>
  <si>
    <t xml:space="preserve">  Parsimony Normed Fit Index (PNFI)              0.719</t>
  </si>
  <si>
    <t xml:space="preserve">  Bollen's Relative Fit Index (RFI)              0.740</t>
  </si>
  <si>
    <t xml:space="preserve">  Bollen's Incremental Fit Index (IFI)           0.802</t>
  </si>
  <si>
    <t xml:space="preserve">  Relative Noncentrality Index (RNI)             0.801</t>
  </si>
  <si>
    <t>Loglikelihood and Information Criteria:</t>
  </si>
  <si>
    <t xml:space="preserve">  Loglikelihood user model (H0)             -59969.668</t>
  </si>
  <si>
    <t xml:space="preserve">  Loglikelihood unrestricted model (H1)     -56295.829</t>
  </si>
  <si>
    <t xml:space="preserve">                                                      </t>
  </si>
  <si>
    <t xml:space="preserve">  Akaike (AIC)                              120233.336</t>
  </si>
  <si>
    <t xml:space="preserve">  Bayesian (BIC)                            120937.149</t>
  </si>
  <si>
    <t xml:space="preserve">  Sample-size adjusted Bayesian (SABIC)     120470.306</t>
  </si>
  <si>
    <t>Root Mean Square Error of Approximation:</t>
  </si>
  <si>
    <t xml:space="preserve">  RMSEA                                          0.057</t>
  </si>
  <si>
    <t xml:space="preserve">  90 Percent confidence interval - lower         0.056</t>
  </si>
  <si>
    <t xml:space="preserve">  90 Percent confidence interval - upper         0.059</t>
  </si>
  <si>
    <t xml:space="preserve">  P-value H_0: RMSEA &lt;= 0.050                    0.000</t>
  </si>
  <si>
    <t xml:space="preserve">  P-value H_0: RMSEA &gt;= 0.080                    0.000</t>
  </si>
  <si>
    <t>Standardized Root Mean Square Residual:</t>
  </si>
  <si>
    <t xml:space="preserve">  RMR                                            0.058</t>
  </si>
  <si>
    <t xml:space="preserve">  RMR (No Mean)                                  0.058</t>
  </si>
  <si>
    <t xml:space="preserve">  SRMR                                           0.075</t>
  </si>
  <si>
    <t>Other Fit Indices:</t>
  </si>
  <si>
    <t xml:space="preserve">  Hoelter Critical N (CN) alpha = 0.05         238.898</t>
  </si>
  <si>
    <t xml:space="preserve">  Hoelter Critical N (CN) alpha = 0.01         244.147</t>
  </si>
  <si>
    <t xml:space="preserve">  Goodness of Fit Index (GFI)                    0.751</t>
  </si>
  <si>
    <t xml:space="preserve">  Adjusted Goodness of Fit Index (AGFI)          0.732</t>
  </si>
  <si>
    <t xml:space="preserve">  Parsimony Goodness of Fit Index (PGFI)         0.696</t>
  </si>
  <si>
    <t xml:space="preserve">  McDonald Fit Index (MFI)                       0.046</t>
  </si>
  <si>
    <t xml:space="preserve">  Expected Cross-Validation Index (ECVI)         8.615</t>
  </si>
  <si>
    <t xml:space="preserve">cfa_mdl &lt;- 'f1 =~ SRS.A_10 + SRS.A_16 + SRS.A_19 + SRS.A_20 + SRS.A_24 + </t>
  </si>
  <si>
    <t xml:space="preserve">SRS.A_28 + SRS.A_30 + SRS.A_31 + SRS.A_39 + SRS.A_4 + SRS.A_41 + SRS.A_42 + </t>
  </si>
  <si>
    <t xml:space="preserve">SRS.A_43 + SRS.A_44 + SRS.A_47 + SRS.A_49 + SRS.A_5 + SRS.A_50 + SRS.A_51 + </t>
  </si>
  <si>
    <t>SRS.A_52 + SRS.A_53 + SRS.A_54 + SRS.A_55 + SRS.A_56 + SRS.A_58  + SRS.A_61 +</t>
  </si>
  <si>
    <t>SRS.A_62 + SRS.A_63 + SRS.A_65 + SRS.A_8 + SRS.A_9</t>
  </si>
  <si>
    <t xml:space="preserve">        f2 =~ SRS.A_1 + SRS.A_23 + SRS.A_27 + SRS.A_34 + SRS.A_37 + SRS.A_57 + SRS.A_6 + SRS.A_64</t>
  </si>
  <si>
    <t xml:space="preserve">        f3 =~ SRS.A_15 + SRS.A_17 + SRS.A_21 + SRS.A_22 + SRS.A_26 + SRS.A_38 + SRS.A_45 + SRS.A_48 + SRS.A_7</t>
  </si>
  <si>
    <t xml:space="preserve">        f4 =~ SRS.A_11 + SRS.A_12 + + SRS.A_3</t>
  </si>
  <si>
    <t xml:space="preserve">        f5 =~ SRS.A_13 + SRS.A_14 + SRS.A_18 + SRS.A_33 + SRS.A_35</t>
  </si>
  <si>
    <t xml:space="preserve">        f7 =~ SRS.A_25 + SRS.A_29 + SRS.A_40</t>
  </si>
  <si>
    <t xml:space="preserve">        f8 =~ SRS.A_2 + SRS.A_46 + SRS.A_59 + SRS.A_60' </t>
  </si>
  <si>
    <t>Factor_original</t>
  </si>
  <si>
    <t>same?</t>
  </si>
  <si>
    <t>factor</t>
  </si>
  <si>
    <t>subscale</t>
  </si>
  <si>
    <t>question</t>
  </si>
  <si>
    <t>cog</t>
    <phoneticPr fontId="3" type="noConversion"/>
  </si>
  <si>
    <t xml:space="preserve">   I take things too literally, and because of that, I misinterpret the intended meaning of parts of a conversation.</t>
  </si>
  <si>
    <t>com</t>
    <phoneticPr fontId="3" type="noConversion"/>
  </si>
  <si>
    <t xml:space="preserve">   I avoid eye contact or am told that I have unusual eye contact.</t>
    <phoneticPr fontId="3" type="noConversion"/>
  </si>
  <si>
    <t>rrb</t>
    <phoneticPr fontId="3" type="noConversion"/>
  </si>
  <si>
    <t xml:space="preserve">   I think or talk about the same thing over and over.</t>
  </si>
  <si>
    <t xml:space="preserve">   People think I am interested in too few topics, or that I get too carried away with those topics.</t>
  </si>
  <si>
    <t xml:space="preserve">   When under stress, I engage in rigid or inflexible patterns of behavior that seem odd to people.</t>
    <phoneticPr fontId="3" type="noConversion"/>
  </si>
  <si>
    <t xml:space="preserve">   I sometimes seem to wander aimlessly from one activity to another.</t>
  </si>
  <si>
    <t xml:space="preserve">   I am overly sensitive to certain sounds, textures, or smells.</t>
  </si>
  <si>
    <t xml:space="preserve">   I laugh at inappropriate times.</t>
  </si>
  <si>
    <t xml:space="preserve">   I do extremely well at certain kinds of intellectual tasks, but do not do as well at most other tasks.</t>
  </si>
  <si>
    <t xml:space="preserve">   I do not recognize when others are trying to take advantage of me.</t>
    <phoneticPr fontId="3" type="noConversion"/>
  </si>
  <si>
    <t xml:space="preserve">   I have repetitive behaviors that others consider odd.</t>
  </si>
  <si>
    <t xml:space="preserve">   I have difficulty answering questions directly and end up talking around the subject.</t>
  </si>
  <si>
    <t>awr</t>
    <phoneticPr fontId="3" type="noConversion"/>
  </si>
  <si>
    <t xml:space="preserve">   I get overly loud without realizing it.</t>
  </si>
  <si>
    <t xml:space="preserve">   I concentrate too much on parts of things rather than seeing the whole picture.</t>
  </si>
  <si>
    <t xml:space="preserve">   I tend to be inflexible.</t>
  </si>
  <si>
    <t xml:space="preserve">   When I tell someone my reason for doing something, it strikes the person as unusual or illogical.</t>
  </si>
  <si>
    <t>mot</t>
    <phoneticPr fontId="3" type="noConversion"/>
  </si>
  <si>
    <t xml:space="preserve">   I am overly dependent on others for help with meeting my everyday needs.</t>
  </si>
  <si>
    <t xml:space="preserve">   I am much more uncomfortable in social situations than when I am by myself.</t>
    <phoneticPr fontId="3" type="noConversion"/>
  </si>
  <si>
    <t xml:space="preserve">   I do not join group activities or social events unless prompted or strongly urged to do so.</t>
  </si>
  <si>
    <t xml:space="preserve">   I avoid starting social interactions with other adults.</t>
  </si>
  <si>
    <t xml:space="preserve">   I tend to isolate myself.</t>
    <phoneticPr fontId="3" type="noConversion"/>
  </si>
  <si>
    <t xml:space="preserve">   I would rather be alone than with others.</t>
  </si>
  <si>
    <t xml:space="preserve">   I am much more tense in social settings than when I am by myself.</t>
  </si>
  <si>
    <t xml:space="preserve">   I am usually aware of how others are feeling.</t>
  </si>
  <si>
    <t xml:space="preserve">   I recognize when something is unfair.</t>
    <phoneticPr fontId="3" type="noConversion"/>
  </si>
  <si>
    <t xml:space="preserve">   When people change their tone or facial expression, I usually pick up on that and understand what it means.</t>
  </si>
  <si>
    <t xml:space="preserve">   I am able to imitate others\ actions and expressions when it is socially appropriate to do so.</t>
  </si>
  <si>
    <t xml:space="preserve">   I interact appropriately with other adults.</t>
  </si>
  <si>
    <t xml:space="preserve">   I offer comfort to others when they are sad.</t>
  </si>
  <si>
    <t xml:space="preserve">   I respond appropriately to mood changes in others (e.g. when a friend\s mood changes from happy to sad).</t>
  </si>
  <si>
    <t xml:space="preserve">   When others around me are paying attention to something, I get interested in what they are attending to.</t>
  </si>
  <si>
    <t xml:space="preserve">   I have a good sense of humor and can understand jokes.</t>
  </si>
  <si>
    <t>item</t>
  </si>
  <si>
    <t xml:space="preserve">   I enjoy small talk (casual conversation with others).</t>
  </si>
  <si>
    <t xml:space="preserve">   I have more trouble than most people with understanding chains of causation, i.e. how events are related to one another.</t>
  </si>
  <si>
    <t xml:space="preserve">   I tend to talk in a monotone voice (i.e. less inflection of voice than most people demonstrate).</t>
  </si>
  <si>
    <t xml:space="preserve">   I tend to think about people in the same way that I do objects.</t>
    <phoneticPr fontId="3" type="noConversion"/>
  </si>
  <si>
    <t xml:space="preserve">   I get too close to others or invade their personal space without realizing it.</t>
  </si>
  <si>
    <t xml:space="preserve">   I sometimes make the mistake of walking between two people who are trying to talk to one another.</t>
  </si>
  <si>
    <t xml:space="preserve">   My way of greeting another person is unusual.</t>
  </si>
  <si>
    <t xml:space="preserve">   I have more difficulty than others with changes in my routine.</t>
  </si>
  <si>
    <t xml:space="preserve">   I become upset in situations with lots of things going on.</t>
  </si>
  <si>
    <t xml:space="preserve">   I can\t get my mind off something once I start thinking about it.</t>
  </si>
  <si>
    <t xml:space="preserve">   I do not mind being out of step with or "not on the same wavelength" as others.</t>
  </si>
  <si>
    <t xml:space="preserve">   I am regarded by others as odd or weird.</t>
  </si>
  <si>
    <t xml:space="preserve">   I behave in ways that seem strange or bizarre to others.</t>
    <phoneticPr fontId="3" type="noConversion"/>
  </si>
  <si>
    <t xml:space="preserve">   I am awkward in turn-taking interactions with others (e.g. I have a hard time keeping up with the give-and-take of a conversation).</t>
  </si>
  <si>
    <t xml:space="preserve">   I am not well coordinated.</t>
    <phoneticPr fontId="3" type="noConversion"/>
  </si>
  <si>
    <t xml:space="preserve">   I get frustrated trying to get ideas across in conversations.</t>
  </si>
  <si>
    <t xml:space="preserve">   I have trouble keeping up with the flow of a normal conversation.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</si>
</sst>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E8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0" fontId="3" fillId="7" borderId="0" xfId="0" applyFont="1" applyFill="1"/>
    <xf numFmtId="0" fontId="3" fillId="8" borderId="0" xfId="0" applyFont="1" applyFill="1"/>
    <xf numFmtId="0" fontId="3" fillId="2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3" borderId="0" xfId="0" applyFont="1" applyFill="1"/>
    <xf numFmtId="0" fontId="2" fillId="0" borderId="0" xfId="0" applyNumberFormat="1" applyFont="1"/>
    <xf numFmtId="0" fontId="3" fillId="7" borderId="0" xfId="0" applyNumberFormat="1" applyFont="1" applyFill="1"/>
    <xf numFmtId="0" fontId="3" fillId="8" borderId="0" xfId="0" applyNumberFormat="1" applyFont="1" applyFill="1"/>
    <xf numFmtId="0" fontId="3" fillId="2" borderId="0" xfId="0" applyNumberFormat="1" applyFont="1" applyFill="1"/>
    <xf numFmtId="0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8FE"/>
      <color rgb="FFCCCCFF"/>
      <color rgb="FFFF6600"/>
      <color rgb="FFE1E0C2"/>
      <color rgb="FF666633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I88" sqref="I88"/>
    </sheetView>
  </sheetViews>
  <sheetFormatPr baseColWidth="10" defaultColWidth="8.83203125" defaultRowHeight="15" x14ac:dyDescent="0.2"/>
  <sheetData>
    <row r="1" spans="1:1" x14ac:dyDescent="0.2">
      <c r="A1" s="1" t="s">
        <v>57</v>
      </c>
    </row>
    <row r="2" spans="1:1" x14ac:dyDescent="0.2">
      <c r="A2" s="2" t="s">
        <v>58</v>
      </c>
    </row>
    <row r="3" spans="1:1" x14ac:dyDescent="0.2">
      <c r="A3" s="5" t="s">
        <v>59</v>
      </c>
    </row>
    <row r="4" spans="1:1" x14ac:dyDescent="0.2">
      <c r="A4" s="4" t="s">
        <v>60</v>
      </c>
    </row>
    <row r="5" spans="1:1" x14ac:dyDescent="0.2">
      <c r="A5" s="3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D7B5-ED1D-FA4A-9CB9-7A06DE95B733}">
  <dimension ref="A1:M70"/>
  <sheetViews>
    <sheetView tabSelected="1" zoomScale="114" workbookViewId="0">
      <selection sqref="A1:G33"/>
    </sheetView>
  </sheetViews>
  <sheetFormatPr baseColWidth="10" defaultRowHeight="15" x14ac:dyDescent="0.2"/>
  <cols>
    <col min="1" max="1" width="13.83203125" style="9" customWidth="1"/>
    <col min="2" max="3" width="0" style="9" hidden="1" customWidth="1"/>
    <col min="4" max="4" width="9.6640625" style="9" hidden="1" customWidth="1"/>
    <col min="5" max="5" width="10" style="23" customWidth="1"/>
    <col min="6" max="16384" width="10.83203125" style="9"/>
  </cols>
  <sheetData>
    <row r="1" spans="1:13" x14ac:dyDescent="0.2">
      <c r="B1" s="10" t="s">
        <v>63</v>
      </c>
      <c r="C1" s="10" t="s">
        <v>64</v>
      </c>
      <c r="D1" s="10" t="s">
        <v>65</v>
      </c>
      <c r="E1" s="18" t="s">
        <v>135</v>
      </c>
      <c r="F1" s="10" t="s">
        <v>136</v>
      </c>
      <c r="G1" s="10" t="s">
        <v>137</v>
      </c>
      <c r="H1" s="10"/>
      <c r="I1" s="10"/>
      <c r="J1" s="10"/>
      <c r="K1" s="10"/>
      <c r="L1" s="10"/>
      <c r="M1" s="10"/>
    </row>
    <row r="2" spans="1:13" x14ac:dyDescent="0.2">
      <c r="A2" s="10" t="s">
        <v>74</v>
      </c>
      <c r="B2" s="11">
        <v>0.63555652399999996</v>
      </c>
      <c r="C2" s="11">
        <v>-3.0160289999999999E-3</v>
      </c>
      <c r="D2" s="11">
        <v>-7.3038000000000006E-2</v>
      </c>
      <c r="E2" s="19">
        <f>MATCH(MAX(B2:D2),B2:D2,0)</f>
        <v>1</v>
      </c>
      <c r="F2" t="s">
        <v>138</v>
      </c>
      <c r="G2" t="s">
        <v>139</v>
      </c>
      <c r="H2" s="11"/>
      <c r="I2" s="11"/>
      <c r="L2" s="11"/>
    </row>
    <row r="3" spans="1:13" x14ac:dyDescent="0.2">
      <c r="A3" s="10" t="s">
        <v>1</v>
      </c>
      <c r="B3" s="11">
        <v>0.40418799799999999</v>
      </c>
      <c r="C3" s="11">
        <v>0.25862994700000003</v>
      </c>
      <c r="D3" s="11">
        <v>-0.1069326</v>
      </c>
      <c r="E3" s="19">
        <f t="shared" ref="E3:E33" si="0">MATCH(MAX(B3:D3),B3:D3,0)</f>
        <v>1</v>
      </c>
      <c r="F3" t="s">
        <v>140</v>
      </c>
      <c r="G3" t="s">
        <v>141</v>
      </c>
      <c r="H3" s="11"/>
      <c r="I3" s="11"/>
      <c r="L3" s="11"/>
    </row>
    <row r="4" spans="1:13" x14ac:dyDescent="0.2">
      <c r="A4" s="10" t="s">
        <v>76</v>
      </c>
      <c r="B4" s="11">
        <v>0.66114883099999999</v>
      </c>
      <c r="C4" s="11">
        <v>4.2939757000000002E-2</v>
      </c>
      <c r="D4" s="11">
        <v>3.5456830000000002E-2</v>
      </c>
      <c r="E4" s="19">
        <f t="shared" si="0"/>
        <v>1</v>
      </c>
      <c r="F4" t="s">
        <v>142</v>
      </c>
      <c r="G4" t="s">
        <v>143</v>
      </c>
      <c r="H4" s="11"/>
      <c r="I4" s="11"/>
      <c r="L4" s="11"/>
    </row>
    <row r="5" spans="1:13" x14ac:dyDescent="0.2">
      <c r="A5" s="10" t="s">
        <v>20</v>
      </c>
      <c r="B5" s="11">
        <v>0.70310566200000002</v>
      </c>
      <c r="C5" s="11">
        <v>-1.392201E-2</v>
      </c>
      <c r="D5" s="11">
        <v>1.9241190000000001E-5</v>
      </c>
      <c r="E5" s="19">
        <f t="shared" si="0"/>
        <v>1</v>
      </c>
      <c r="F5" t="s">
        <v>142</v>
      </c>
      <c r="G5" t="s">
        <v>144</v>
      </c>
      <c r="H5" s="11"/>
      <c r="I5" s="11"/>
      <c r="L5" s="11"/>
    </row>
    <row r="6" spans="1:13" x14ac:dyDescent="0.2">
      <c r="A6" s="10" t="s">
        <v>77</v>
      </c>
      <c r="B6" s="11">
        <v>0.64785559800000003</v>
      </c>
      <c r="C6" s="11">
        <v>3.7365337999999998E-2</v>
      </c>
      <c r="D6" s="11">
        <v>-3.490149E-2</v>
      </c>
      <c r="E6" s="19">
        <f t="shared" si="0"/>
        <v>1</v>
      </c>
      <c r="F6" t="s">
        <v>142</v>
      </c>
      <c r="G6" t="s">
        <v>145</v>
      </c>
      <c r="H6" s="11"/>
      <c r="I6" s="11"/>
      <c r="L6" s="11"/>
    </row>
    <row r="7" spans="1:13" x14ac:dyDescent="0.2">
      <c r="A7" s="10" t="s">
        <v>79</v>
      </c>
      <c r="B7" s="11">
        <v>0.61380834200000001</v>
      </c>
      <c r="C7" s="11">
        <v>3.1561591E-2</v>
      </c>
      <c r="D7" s="11">
        <v>-2.920772E-2</v>
      </c>
      <c r="E7" s="19">
        <f t="shared" si="0"/>
        <v>1</v>
      </c>
      <c r="F7" t="s">
        <v>140</v>
      </c>
      <c r="G7" t="s">
        <v>146</v>
      </c>
      <c r="H7" s="11"/>
      <c r="I7" s="11"/>
      <c r="L7" s="11"/>
    </row>
    <row r="8" spans="1:13" x14ac:dyDescent="0.2">
      <c r="A8" s="10" t="s">
        <v>21</v>
      </c>
      <c r="B8" s="11">
        <v>0.50067545999999996</v>
      </c>
      <c r="C8" s="11">
        <v>0.13801450600000001</v>
      </c>
      <c r="D8" s="11">
        <v>0.1376928</v>
      </c>
      <c r="E8" s="19">
        <f t="shared" si="0"/>
        <v>1</v>
      </c>
      <c r="F8" t="s">
        <v>138</v>
      </c>
      <c r="G8" t="s">
        <v>147</v>
      </c>
      <c r="H8" s="11"/>
      <c r="I8" s="11"/>
      <c r="L8" s="11"/>
    </row>
    <row r="9" spans="1:13" x14ac:dyDescent="0.2">
      <c r="A9" s="10" t="s">
        <v>80</v>
      </c>
      <c r="B9" s="11">
        <v>0.53287221100000004</v>
      </c>
      <c r="C9" s="11">
        <v>3.9328305000000001E-2</v>
      </c>
      <c r="D9" s="11">
        <v>7.0909689999999997E-2</v>
      </c>
      <c r="E9" s="19">
        <f t="shared" si="0"/>
        <v>1</v>
      </c>
      <c r="F9" t="s">
        <v>140</v>
      </c>
      <c r="G9" t="s">
        <v>148</v>
      </c>
      <c r="H9" s="11"/>
      <c r="I9" s="11"/>
      <c r="L9" s="11"/>
    </row>
    <row r="10" spans="1:13" x14ac:dyDescent="0.2">
      <c r="A10" s="10" t="s">
        <v>10</v>
      </c>
      <c r="B10" s="11">
        <v>0.46445982400000002</v>
      </c>
      <c r="C10" s="11">
        <v>9.0187660000000003E-2</v>
      </c>
      <c r="D10" s="11">
        <v>2.509635E-2</v>
      </c>
      <c r="E10" s="19">
        <f t="shared" si="0"/>
        <v>1</v>
      </c>
      <c r="F10" t="s">
        <v>142</v>
      </c>
      <c r="G10" t="s">
        <v>149</v>
      </c>
      <c r="H10" s="11"/>
      <c r="I10" s="11"/>
      <c r="L10" s="11"/>
    </row>
    <row r="11" spans="1:13" x14ac:dyDescent="0.2">
      <c r="A11" s="10" t="s">
        <v>23</v>
      </c>
      <c r="B11" s="11">
        <v>0.48692143500000001</v>
      </c>
      <c r="C11" s="11">
        <v>-9.8336582000000006E-2</v>
      </c>
      <c r="D11" s="11">
        <v>-0.1115447</v>
      </c>
      <c r="E11" s="19">
        <f t="shared" si="0"/>
        <v>1</v>
      </c>
      <c r="F11" t="s">
        <v>138</v>
      </c>
      <c r="G11" t="s">
        <v>150</v>
      </c>
      <c r="H11" s="11"/>
      <c r="I11" s="11"/>
      <c r="L11" s="11"/>
    </row>
    <row r="12" spans="1:13" x14ac:dyDescent="0.2">
      <c r="A12" s="10" t="s">
        <v>24</v>
      </c>
      <c r="B12" s="11">
        <v>0.78277620400000003</v>
      </c>
      <c r="C12" s="11">
        <v>-4.6156520999999999E-2</v>
      </c>
      <c r="D12" s="11">
        <v>2.6665029999999999E-2</v>
      </c>
      <c r="E12" s="19">
        <f t="shared" si="0"/>
        <v>1</v>
      </c>
      <c r="F12" t="s">
        <v>142</v>
      </c>
      <c r="G12" t="s">
        <v>151</v>
      </c>
      <c r="H12" s="11"/>
      <c r="I12" s="11"/>
      <c r="L12" s="11"/>
    </row>
    <row r="13" spans="1:13" x14ac:dyDescent="0.2">
      <c r="A13" s="10" t="s">
        <v>25</v>
      </c>
      <c r="B13" s="11">
        <v>0.73270080000000004</v>
      </c>
      <c r="C13" s="11">
        <v>3.0123216000000001E-2</v>
      </c>
      <c r="D13" s="11">
        <v>-3.1621910000000003E-2</v>
      </c>
      <c r="E13" s="19">
        <f t="shared" si="0"/>
        <v>1</v>
      </c>
      <c r="F13" t="s">
        <v>140</v>
      </c>
      <c r="G13" t="s">
        <v>152</v>
      </c>
      <c r="H13" s="11"/>
      <c r="I13" s="11"/>
      <c r="L13" s="11"/>
    </row>
    <row r="14" spans="1:13" x14ac:dyDescent="0.2">
      <c r="A14" s="10" t="s">
        <v>11</v>
      </c>
      <c r="B14" s="11">
        <v>0.62390056299999996</v>
      </c>
      <c r="C14" s="11">
        <v>-0.141968869</v>
      </c>
      <c r="D14" s="11">
        <v>7.2199340000000001E-2</v>
      </c>
      <c r="E14" s="19">
        <f t="shared" si="0"/>
        <v>1</v>
      </c>
      <c r="F14" t="s">
        <v>153</v>
      </c>
      <c r="G14" t="s">
        <v>154</v>
      </c>
      <c r="H14" s="11"/>
      <c r="I14" s="11"/>
      <c r="L14" s="11"/>
    </row>
    <row r="15" spans="1:13" x14ac:dyDescent="0.2">
      <c r="A15" s="10" t="s">
        <v>13</v>
      </c>
      <c r="B15" s="11">
        <v>0.64200645999999995</v>
      </c>
      <c r="C15" s="11">
        <v>-1.8390597000000002E-2</v>
      </c>
      <c r="D15" s="11">
        <v>-1.0911769999999999E-2</v>
      </c>
      <c r="E15" s="19">
        <f t="shared" si="0"/>
        <v>1</v>
      </c>
      <c r="F15" t="s">
        <v>138</v>
      </c>
      <c r="G15" t="s">
        <v>155</v>
      </c>
      <c r="H15" s="11"/>
      <c r="I15" s="11"/>
      <c r="L15" s="11"/>
    </row>
    <row r="16" spans="1:13" x14ac:dyDescent="0.2">
      <c r="A16" s="10" t="s">
        <v>14</v>
      </c>
      <c r="B16" s="11">
        <v>0.440187096</v>
      </c>
      <c r="C16" s="11">
        <v>0.21829468099999999</v>
      </c>
      <c r="D16" s="11">
        <v>-2.7593699999999999E-2</v>
      </c>
      <c r="E16" s="19">
        <f t="shared" si="0"/>
        <v>1</v>
      </c>
      <c r="F16" t="s">
        <v>140</v>
      </c>
      <c r="G16" t="s">
        <v>156</v>
      </c>
      <c r="H16" s="11"/>
      <c r="I16" s="11"/>
      <c r="L16" s="11"/>
    </row>
    <row r="17" spans="1:12" x14ac:dyDescent="0.2">
      <c r="A17" s="10" t="s">
        <v>29</v>
      </c>
      <c r="B17" s="11">
        <v>0.73121423200000002</v>
      </c>
      <c r="C17" s="11">
        <v>-1.2370358E-2</v>
      </c>
      <c r="D17" s="11">
        <v>-2.5524149999999999E-2</v>
      </c>
      <c r="E17" s="19">
        <f t="shared" si="0"/>
        <v>1</v>
      </c>
      <c r="F17" t="s">
        <v>138</v>
      </c>
      <c r="G17" t="s">
        <v>157</v>
      </c>
      <c r="H17" s="11"/>
      <c r="I17" s="11"/>
      <c r="L17" s="11"/>
    </row>
    <row r="18" spans="1:12" x14ac:dyDescent="0.2">
      <c r="A18" s="10" t="s">
        <v>33</v>
      </c>
      <c r="B18" s="11">
        <v>0.59323872099999997</v>
      </c>
      <c r="C18" s="11">
        <v>-0.103891872</v>
      </c>
      <c r="D18" s="11">
        <v>-1.6406250000000001E-2</v>
      </c>
      <c r="E18" s="19">
        <f t="shared" si="0"/>
        <v>1</v>
      </c>
      <c r="F18" t="s">
        <v>158</v>
      </c>
      <c r="G18" t="s">
        <v>159</v>
      </c>
      <c r="H18" s="11"/>
      <c r="I18" s="11"/>
      <c r="L18" s="11"/>
    </row>
    <row r="19" spans="1:12" x14ac:dyDescent="0.2">
      <c r="A19" s="10" t="s">
        <v>47</v>
      </c>
      <c r="B19" s="11">
        <v>-3.401636E-3</v>
      </c>
      <c r="C19" s="11">
        <v>0.60562711400000002</v>
      </c>
      <c r="D19" s="11">
        <v>7.1538829999999998E-2</v>
      </c>
      <c r="E19" s="20">
        <f t="shared" si="0"/>
        <v>2</v>
      </c>
      <c r="F19" t="s">
        <v>158</v>
      </c>
      <c r="G19" t="s">
        <v>160</v>
      </c>
      <c r="H19" s="11"/>
      <c r="I19" s="11"/>
      <c r="L19" s="11"/>
    </row>
    <row r="20" spans="1:12" x14ac:dyDescent="0.2">
      <c r="A20" s="10" t="s">
        <v>34</v>
      </c>
      <c r="B20" s="11">
        <v>1.1365887E-2</v>
      </c>
      <c r="C20" s="11">
        <v>0.75284510000000004</v>
      </c>
      <c r="D20" s="11">
        <v>1.561739E-2</v>
      </c>
      <c r="E20" s="20">
        <f t="shared" si="0"/>
        <v>2</v>
      </c>
      <c r="F20" t="s">
        <v>158</v>
      </c>
      <c r="G20" t="s">
        <v>161</v>
      </c>
      <c r="H20" s="11"/>
      <c r="I20" s="11"/>
      <c r="L20" s="11"/>
    </row>
    <row r="21" spans="1:12" x14ac:dyDescent="0.2">
      <c r="A21" s="10" t="s">
        <v>35</v>
      </c>
      <c r="B21" s="11">
        <v>0.11586929</v>
      </c>
      <c r="C21" s="11">
        <v>0.69216070200000002</v>
      </c>
      <c r="D21" s="11">
        <v>-7.1642949999999997E-2</v>
      </c>
      <c r="E21" s="20">
        <f t="shared" si="0"/>
        <v>2</v>
      </c>
      <c r="F21" t="s">
        <v>158</v>
      </c>
      <c r="G21" t="s">
        <v>162</v>
      </c>
      <c r="H21" s="11"/>
      <c r="I21" s="11"/>
      <c r="L21" s="11"/>
    </row>
    <row r="22" spans="1:12" x14ac:dyDescent="0.2">
      <c r="A22" s="10" t="s">
        <v>36</v>
      </c>
      <c r="B22" s="11">
        <v>0.11475277</v>
      </c>
      <c r="C22" s="11">
        <v>0.74486812199999997</v>
      </c>
      <c r="D22" s="11">
        <v>-5.6403709999999999E-3</v>
      </c>
      <c r="E22" s="20">
        <f t="shared" si="0"/>
        <v>2</v>
      </c>
      <c r="F22" t="s">
        <v>140</v>
      </c>
      <c r="G22" t="s">
        <v>163</v>
      </c>
      <c r="H22" s="11"/>
      <c r="I22" s="11"/>
      <c r="L22" s="11"/>
    </row>
    <row r="23" spans="1:12" x14ac:dyDescent="0.2">
      <c r="A23" s="10" t="s">
        <v>37</v>
      </c>
      <c r="B23" s="11">
        <v>-0.119796422</v>
      </c>
      <c r="C23" s="11">
        <v>0.83681230100000004</v>
      </c>
      <c r="D23" s="11">
        <v>2.6406070000000001E-3</v>
      </c>
      <c r="E23" s="20">
        <f t="shared" si="0"/>
        <v>2</v>
      </c>
      <c r="F23" t="s">
        <v>158</v>
      </c>
      <c r="G23" t="s">
        <v>164</v>
      </c>
      <c r="H23" s="11"/>
      <c r="I23" s="11"/>
      <c r="L23" s="11"/>
    </row>
    <row r="24" spans="1:12" x14ac:dyDescent="0.2">
      <c r="A24" s="10" t="s">
        <v>15</v>
      </c>
      <c r="B24" s="11">
        <v>4.4807595999999998E-2</v>
      </c>
      <c r="C24" s="11">
        <v>0.755425079</v>
      </c>
      <c r="D24" s="11">
        <v>5.4981700000000001E-2</v>
      </c>
      <c r="E24" s="20">
        <f t="shared" si="0"/>
        <v>2</v>
      </c>
      <c r="F24" t="s">
        <v>158</v>
      </c>
      <c r="G24" t="s">
        <v>165</v>
      </c>
      <c r="H24" s="11"/>
      <c r="I24" s="11"/>
      <c r="L24" s="11"/>
    </row>
    <row r="25" spans="1:12" x14ac:dyDescent="0.2">
      <c r="A25" s="10" t="s">
        <v>38</v>
      </c>
      <c r="B25" s="11">
        <v>-5.9934409000000001E-2</v>
      </c>
      <c r="C25" s="11">
        <v>7.4078032000000002E-2</v>
      </c>
      <c r="D25" s="11">
        <v>0.67814759999999996</v>
      </c>
      <c r="E25" s="21">
        <f t="shared" si="0"/>
        <v>3</v>
      </c>
      <c r="F25" t="s">
        <v>138</v>
      </c>
      <c r="G25" t="s">
        <v>168</v>
      </c>
      <c r="H25" s="11"/>
      <c r="I25" s="11"/>
      <c r="L25" s="11"/>
    </row>
    <row r="26" spans="1:12" x14ac:dyDescent="0.2">
      <c r="A26" s="10" t="s">
        <v>39</v>
      </c>
      <c r="B26" s="11">
        <v>-0.10517838</v>
      </c>
      <c r="C26" s="11">
        <v>0.235455003</v>
      </c>
      <c r="D26" s="11">
        <v>0.52706330000000001</v>
      </c>
      <c r="E26" s="21">
        <f t="shared" si="0"/>
        <v>3</v>
      </c>
      <c r="F26" t="s">
        <v>138</v>
      </c>
      <c r="G26" t="s">
        <v>167</v>
      </c>
      <c r="H26" s="11"/>
      <c r="I26" s="11"/>
      <c r="L26" s="11"/>
    </row>
    <row r="27" spans="1:12" x14ac:dyDescent="0.2">
      <c r="A27" s="10" t="s">
        <v>51</v>
      </c>
      <c r="B27" s="11">
        <v>0.169098265</v>
      </c>
      <c r="C27" s="11">
        <v>-7.1476279999999996E-3</v>
      </c>
      <c r="D27" s="11">
        <v>0.48024270000000002</v>
      </c>
      <c r="E27" s="21">
        <f t="shared" si="0"/>
        <v>3</v>
      </c>
      <c r="F27" t="s">
        <v>140</v>
      </c>
      <c r="G27" t="s">
        <v>169</v>
      </c>
      <c r="H27" s="11"/>
      <c r="I27" s="11"/>
      <c r="L27" s="11"/>
    </row>
    <row r="28" spans="1:12" x14ac:dyDescent="0.2">
      <c r="A28" s="10" t="s">
        <v>3</v>
      </c>
      <c r="B28" s="11">
        <v>-0.253112008</v>
      </c>
      <c r="C28" s="11">
        <v>3.2812315000000002E-2</v>
      </c>
      <c r="D28" s="11">
        <v>0.43657509999999999</v>
      </c>
      <c r="E28" s="21">
        <f t="shared" si="0"/>
        <v>3</v>
      </c>
      <c r="F28" t="s">
        <v>140</v>
      </c>
      <c r="G28" t="s">
        <v>170</v>
      </c>
      <c r="H28" s="11"/>
      <c r="I28" s="11"/>
      <c r="L28" s="11"/>
    </row>
    <row r="29" spans="1:12" x14ac:dyDescent="0.2">
      <c r="A29" s="10" t="s">
        <v>40</v>
      </c>
      <c r="B29" s="11">
        <v>0.119752258</v>
      </c>
      <c r="C29" s="11">
        <v>-0.214582299</v>
      </c>
      <c r="D29" s="11">
        <v>0.55689679999999997</v>
      </c>
      <c r="E29" s="21">
        <f t="shared" si="0"/>
        <v>3</v>
      </c>
      <c r="F29" t="s">
        <v>140</v>
      </c>
      <c r="G29" t="s">
        <v>171</v>
      </c>
      <c r="H29" s="11"/>
      <c r="I29" s="11"/>
      <c r="L29" s="11"/>
    </row>
    <row r="30" spans="1:12" x14ac:dyDescent="0.2">
      <c r="A30" s="10" t="s">
        <v>41</v>
      </c>
      <c r="B30" s="11">
        <v>-0.12926294199999999</v>
      </c>
      <c r="C30" s="11">
        <v>1.1169224E-2</v>
      </c>
      <c r="D30" s="11">
        <v>0.66419570000000006</v>
      </c>
      <c r="E30" s="21">
        <f t="shared" si="0"/>
        <v>3</v>
      </c>
      <c r="F30" t="s">
        <v>140</v>
      </c>
      <c r="G30" t="s">
        <v>172</v>
      </c>
      <c r="H30" s="11"/>
      <c r="I30" s="11"/>
      <c r="L30" s="11"/>
    </row>
    <row r="31" spans="1:12" x14ac:dyDescent="0.2">
      <c r="A31" s="10" t="s">
        <v>42</v>
      </c>
      <c r="B31" s="11">
        <v>0.23527948900000001</v>
      </c>
      <c r="C31" s="11">
        <v>-0.18668178999999999</v>
      </c>
      <c r="D31" s="11">
        <v>0.36570910000000001</v>
      </c>
      <c r="E31" s="21">
        <f t="shared" si="0"/>
        <v>3</v>
      </c>
      <c r="F31" t="s">
        <v>153</v>
      </c>
      <c r="G31" t="s">
        <v>173</v>
      </c>
      <c r="H31" s="11"/>
      <c r="I31" s="11"/>
      <c r="L31" s="11"/>
    </row>
    <row r="32" spans="1:12" x14ac:dyDescent="0.2">
      <c r="A32" s="10" t="s">
        <v>43</v>
      </c>
      <c r="B32" s="11">
        <v>-0.16519220700000001</v>
      </c>
      <c r="C32" s="11">
        <v>-5.9340310000000002E-3</v>
      </c>
      <c r="D32" s="11">
        <v>0.40217249999999999</v>
      </c>
      <c r="E32" s="21">
        <f t="shared" si="0"/>
        <v>3</v>
      </c>
      <c r="F32" t="s">
        <v>138</v>
      </c>
      <c r="G32" t="s">
        <v>174</v>
      </c>
      <c r="H32" s="11"/>
      <c r="I32" s="11"/>
      <c r="L32" s="11"/>
    </row>
    <row r="33" spans="1:12" x14ac:dyDescent="0.2">
      <c r="A33" s="10" t="s">
        <v>44</v>
      </c>
      <c r="B33" s="11">
        <v>0.11856848</v>
      </c>
      <c r="C33" s="11">
        <v>-2.36875E-2</v>
      </c>
      <c r="D33" s="11">
        <v>0.65468700000000002</v>
      </c>
      <c r="E33" s="21">
        <f t="shared" si="0"/>
        <v>3</v>
      </c>
      <c r="F33" t="s">
        <v>153</v>
      </c>
      <c r="G33" t="s">
        <v>166</v>
      </c>
      <c r="H33" s="11"/>
      <c r="I33" s="11"/>
      <c r="L33" s="11"/>
    </row>
    <row r="34" spans="1:12" x14ac:dyDescent="0.2">
      <c r="A34" s="10"/>
      <c r="B34" s="11"/>
      <c r="C34" s="11"/>
      <c r="D34" s="11"/>
      <c r="E34" s="22"/>
      <c r="F34" s="11"/>
      <c r="G34" s="11"/>
      <c r="H34" s="11"/>
      <c r="I34" s="11"/>
      <c r="L34" s="11"/>
    </row>
    <row r="35" spans="1:12" x14ac:dyDescent="0.2">
      <c r="A35" s="10"/>
      <c r="B35" s="11"/>
      <c r="C35" s="11"/>
      <c r="D35" s="11"/>
      <c r="E35" s="22"/>
      <c r="F35" s="11"/>
      <c r="G35" s="11"/>
      <c r="H35" s="11"/>
      <c r="I35" s="11"/>
      <c r="L35" s="11"/>
    </row>
    <row r="36" spans="1:12" x14ac:dyDescent="0.2">
      <c r="A36" s="10"/>
      <c r="B36" s="11"/>
      <c r="C36" s="11"/>
      <c r="D36" s="11"/>
      <c r="E36" s="22"/>
      <c r="F36" s="11"/>
      <c r="G36" s="11"/>
      <c r="H36" s="11"/>
      <c r="I36" s="11"/>
      <c r="L36" s="11"/>
    </row>
    <row r="37" spans="1:12" x14ac:dyDescent="0.2">
      <c r="A37" s="10"/>
      <c r="B37" s="11"/>
      <c r="C37" s="11"/>
      <c r="D37" s="11"/>
      <c r="E37" s="22"/>
      <c r="F37" s="11"/>
      <c r="G37" s="11"/>
      <c r="H37" s="11"/>
      <c r="I37" s="11"/>
      <c r="L37" s="11"/>
    </row>
    <row r="38" spans="1:12" x14ac:dyDescent="0.2">
      <c r="A38" s="10"/>
      <c r="B38" s="11"/>
      <c r="C38" s="11"/>
      <c r="D38" s="11"/>
      <c r="E38" s="22"/>
      <c r="F38" s="11"/>
      <c r="G38" s="11"/>
      <c r="H38" s="11"/>
      <c r="I38" s="11"/>
      <c r="L38" s="11"/>
    </row>
    <row r="39" spans="1:12" x14ac:dyDescent="0.2">
      <c r="A39" s="10"/>
      <c r="B39" s="11"/>
      <c r="C39" s="11"/>
      <c r="D39" s="11"/>
      <c r="E39" s="22"/>
      <c r="F39" s="11"/>
      <c r="G39" s="11"/>
      <c r="H39" s="11"/>
      <c r="I39" s="11"/>
      <c r="L39" s="11"/>
    </row>
    <row r="40" spans="1:12" x14ac:dyDescent="0.2">
      <c r="A40" s="10"/>
      <c r="B40" s="11"/>
      <c r="C40" s="11"/>
      <c r="D40" s="11"/>
      <c r="E40" s="22"/>
      <c r="F40" s="11"/>
      <c r="G40" s="11"/>
      <c r="H40" s="11"/>
      <c r="I40" s="11"/>
      <c r="L40" s="11"/>
    </row>
    <row r="41" spans="1:12" x14ac:dyDescent="0.2">
      <c r="A41" s="10"/>
      <c r="B41" s="11"/>
      <c r="C41" s="11"/>
      <c r="D41" s="11"/>
      <c r="E41" s="22"/>
      <c r="F41" s="11"/>
      <c r="G41" s="11"/>
      <c r="H41" s="11"/>
      <c r="I41" s="11"/>
      <c r="L41" s="11"/>
    </row>
    <row r="42" spans="1:12" x14ac:dyDescent="0.2">
      <c r="A42" s="10"/>
      <c r="B42" s="11"/>
      <c r="C42" s="11"/>
      <c r="D42" s="11"/>
      <c r="E42" s="22"/>
      <c r="F42" s="11"/>
      <c r="G42" s="11"/>
      <c r="H42" s="11"/>
      <c r="I42" s="11"/>
      <c r="L42" s="11"/>
    </row>
    <row r="43" spans="1:12" x14ac:dyDescent="0.2">
      <c r="A43" s="10"/>
      <c r="B43" s="11"/>
      <c r="C43" s="11"/>
      <c r="D43" s="11"/>
      <c r="E43" s="22"/>
      <c r="F43" s="11"/>
      <c r="G43" s="11"/>
      <c r="H43" s="11"/>
      <c r="I43" s="11"/>
      <c r="L43" s="11"/>
    </row>
    <row r="44" spans="1:12" x14ac:dyDescent="0.2">
      <c r="A44" s="10"/>
      <c r="B44" s="11"/>
      <c r="C44" s="11"/>
      <c r="D44" s="11"/>
      <c r="E44" s="22"/>
      <c r="F44" s="11"/>
      <c r="G44" s="11"/>
      <c r="H44" s="11"/>
      <c r="I44" s="11"/>
      <c r="L44" s="11"/>
    </row>
    <row r="45" spans="1:12" x14ac:dyDescent="0.2">
      <c r="A45" s="10"/>
      <c r="B45" s="11"/>
      <c r="C45" s="11"/>
      <c r="D45" s="11"/>
      <c r="E45" s="22"/>
      <c r="F45" s="11"/>
      <c r="G45" s="11"/>
      <c r="H45" s="11"/>
      <c r="I45" s="11"/>
      <c r="L45" s="11"/>
    </row>
    <row r="46" spans="1:12" x14ac:dyDescent="0.2">
      <c r="A46" s="10"/>
      <c r="B46" s="11"/>
      <c r="C46" s="11"/>
      <c r="D46" s="11"/>
      <c r="E46" s="22"/>
      <c r="F46" s="11"/>
      <c r="G46" s="11"/>
      <c r="H46" s="11"/>
      <c r="I46" s="11"/>
      <c r="L46" s="11"/>
    </row>
    <row r="47" spans="1:12" x14ac:dyDescent="0.2">
      <c r="A47" s="10"/>
      <c r="B47" s="11"/>
      <c r="C47" s="11"/>
      <c r="D47" s="11"/>
      <c r="E47" s="22"/>
      <c r="F47" s="11"/>
      <c r="G47" s="11"/>
      <c r="H47" s="11"/>
      <c r="I47" s="11"/>
      <c r="L47" s="11"/>
    </row>
    <row r="48" spans="1:12" x14ac:dyDescent="0.2">
      <c r="A48" s="10"/>
      <c r="B48" s="11"/>
      <c r="C48" s="11"/>
      <c r="D48" s="11"/>
      <c r="E48" s="22"/>
      <c r="F48" s="11"/>
      <c r="G48" s="11"/>
      <c r="H48" s="11"/>
      <c r="I48" s="11"/>
      <c r="L48" s="11"/>
    </row>
    <row r="49" spans="1:12" x14ac:dyDescent="0.2">
      <c r="A49" s="10"/>
      <c r="B49" s="11"/>
      <c r="C49" s="11"/>
      <c r="D49" s="11"/>
      <c r="E49" s="22"/>
      <c r="F49" s="11"/>
      <c r="G49" s="11"/>
      <c r="H49" s="11"/>
      <c r="I49" s="11"/>
      <c r="L49" s="11"/>
    </row>
    <row r="50" spans="1:12" x14ac:dyDescent="0.2">
      <c r="A50" s="10"/>
      <c r="B50" s="11"/>
      <c r="C50" s="11"/>
      <c r="D50" s="11"/>
      <c r="E50" s="22"/>
      <c r="F50" s="11"/>
      <c r="G50" s="11"/>
      <c r="H50" s="11"/>
      <c r="I50" s="11"/>
      <c r="L50" s="11"/>
    </row>
    <row r="51" spans="1:12" x14ac:dyDescent="0.2">
      <c r="A51" s="10"/>
      <c r="B51" s="11"/>
      <c r="C51" s="11"/>
      <c r="D51" s="11"/>
      <c r="E51" s="22"/>
      <c r="F51" s="11"/>
      <c r="G51" s="11"/>
      <c r="H51" s="11"/>
      <c r="I51" s="11"/>
      <c r="L51" s="11"/>
    </row>
    <row r="52" spans="1:12" x14ac:dyDescent="0.2">
      <c r="A52" s="10"/>
      <c r="B52" s="11"/>
      <c r="C52" s="11"/>
      <c r="D52" s="11"/>
      <c r="E52" s="22"/>
      <c r="F52" s="11"/>
      <c r="G52" s="11"/>
      <c r="H52" s="11"/>
      <c r="I52" s="11"/>
      <c r="L52" s="11"/>
    </row>
    <row r="53" spans="1:12" x14ac:dyDescent="0.2">
      <c r="A53" s="10"/>
      <c r="B53" s="11"/>
      <c r="C53" s="11"/>
      <c r="D53" s="11"/>
      <c r="E53" s="22"/>
      <c r="F53" s="11"/>
      <c r="G53" s="11"/>
      <c r="H53" s="11"/>
      <c r="I53" s="11"/>
      <c r="L53" s="11"/>
    </row>
    <row r="54" spans="1:12" x14ac:dyDescent="0.2">
      <c r="A54" s="10"/>
      <c r="B54" s="11"/>
      <c r="C54" s="11"/>
      <c r="D54" s="11"/>
      <c r="E54" s="22"/>
      <c r="F54" s="11"/>
      <c r="G54" s="11"/>
      <c r="H54" s="11"/>
      <c r="I54" s="11"/>
      <c r="L54" s="11"/>
    </row>
    <row r="55" spans="1:12" x14ac:dyDescent="0.2">
      <c r="A55" s="10"/>
      <c r="B55" s="11"/>
      <c r="C55" s="11"/>
      <c r="D55" s="11"/>
      <c r="E55" s="22"/>
      <c r="F55" s="11"/>
      <c r="G55" s="11"/>
      <c r="H55" s="11"/>
      <c r="I55" s="11"/>
      <c r="L55" s="11"/>
    </row>
    <row r="56" spans="1:12" x14ac:dyDescent="0.2">
      <c r="A56" s="10"/>
      <c r="B56" s="11"/>
      <c r="C56" s="11"/>
      <c r="D56" s="11"/>
      <c r="E56" s="22"/>
      <c r="F56" s="11"/>
      <c r="G56" s="11"/>
      <c r="H56" s="11"/>
      <c r="I56" s="11"/>
      <c r="L56" s="11"/>
    </row>
    <row r="57" spans="1:12" x14ac:dyDescent="0.2">
      <c r="A57" s="10"/>
      <c r="B57" s="11"/>
      <c r="C57" s="11"/>
      <c r="D57" s="11"/>
      <c r="E57" s="22"/>
      <c r="F57" s="11"/>
      <c r="G57" s="11"/>
      <c r="H57" s="11"/>
      <c r="I57" s="11"/>
      <c r="L57" s="11"/>
    </row>
    <row r="58" spans="1:12" x14ac:dyDescent="0.2">
      <c r="A58" s="10"/>
      <c r="B58" s="11"/>
      <c r="C58" s="11"/>
      <c r="D58" s="11"/>
      <c r="E58" s="22"/>
      <c r="F58" s="11"/>
      <c r="G58" s="11"/>
      <c r="H58" s="11"/>
      <c r="I58" s="11"/>
      <c r="L58" s="11"/>
    </row>
    <row r="59" spans="1:12" x14ac:dyDescent="0.2">
      <c r="A59" s="10"/>
      <c r="B59" s="11"/>
      <c r="C59" s="11"/>
      <c r="D59" s="11"/>
      <c r="E59" s="22"/>
      <c r="F59" s="11"/>
      <c r="G59" s="11"/>
      <c r="H59" s="11"/>
      <c r="I59" s="11"/>
      <c r="L59" s="11"/>
    </row>
    <row r="60" spans="1:12" x14ac:dyDescent="0.2">
      <c r="A60" s="10"/>
      <c r="B60" s="11"/>
      <c r="C60" s="11"/>
      <c r="D60" s="11"/>
      <c r="E60" s="22"/>
      <c r="F60" s="11"/>
      <c r="G60" s="11"/>
      <c r="H60" s="11"/>
      <c r="I60" s="11"/>
      <c r="L60" s="11"/>
    </row>
    <row r="61" spans="1:12" x14ac:dyDescent="0.2">
      <c r="A61" s="10"/>
      <c r="B61" s="11"/>
      <c r="C61" s="11"/>
      <c r="D61" s="11"/>
      <c r="E61" s="22"/>
      <c r="F61" s="11"/>
      <c r="G61" s="11"/>
      <c r="H61" s="11"/>
      <c r="I61" s="11"/>
      <c r="L61" s="11"/>
    </row>
    <row r="62" spans="1:12" x14ac:dyDescent="0.2">
      <c r="A62" s="10"/>
      <c r="B62" s="11"/>
      <c r="C62" s="11"/>
      <c r="D62" s="11"/>
      <c r="E62" s="22"/>
      <c r="F62" s="11"/>
      <c r="G62" s="11"/>
      <c r="H62" s="11"/>
      <c r="I62" s="11"/>
      <c r="L62" s="11"/>
    </row>
    <row r="63" spans="1:12" x14ac:dyDescent="0.2">
      <c r="A63" s="10"/>
      <c r="B63" s="11"/>
      <c r="C63" s="11"/>
      <c r="D63" s="11"/>
      <c r="E63" s="22"/>
      <c r="F63" s="11"/>
      <c r="G63" s="11"/>
      <c r="H63" s="11"/>
      <c r="I63" s="11"/>
      <c r="L63" s="11"/>
    </row>
    <row r="64" spans="1:12" x14ac:dyDescent="0.2">
      <c r="A64" s="10"/>
      <c r="B64" s="11"/>
      <c r="C64" s="11"/>
      <c r="D64" s="11"/>
      <c r="E64" s="22"/>
      <c r="F64" s="11"/>
      <c r="G64" s="11"/>
      <c r="H64" s="11"/>
      <c r="I64" s="11"/>
      <c r="L64" s="11"/>
    </row>
    <row r="65" spans="1:12" x14ac:dyDescent="0.2">
      <c r="A65" s="10"/>
      <c r="B65" s="11"/>
      <c r="C65" s="11"/>
      <c r="D65" s="11"/>
      <c r="E65" s="22"/>
      <c r="F65" s="11"/>
      <c r="G65" s="11"/>
      <c r="H65" s="11"/>
      <c r="I65" s="11"/>
      <c r="L65" s="11"/>
    </row>
    <row r="66" spans="1:12" x14ac:dyDescent="0.2">
      <c r="L66" s="11"/>
    </row>
    <row r="67" spans="1:12" x14ac:dyDescent="0.2">
      <c r="L67" s="11"/>
    </row>
    <row r="68" spans="1:12" x14ac:dyDescent="0.2">
      <c r="L68" s="11"/>
    </row>
    <row r="69" spans="1:12" x14ac:dyDescent="0.2">
      <c r="L69" s="11"/>
    </row>
    <row r="70" spans="1:12" x14ac:dyDescent="0.2">
      <c r="L70" s="11"/>
    </row>
  </sheetData>
  <autoFilter ref="A1:E33" xr:uid="{AC60D7B5-ED1D-FA4A-9CB9-7A06DE95B733}">
    <sortState xmlns:xlrd2="http://schemas.microsoft.com/office/spreadsheetml/2017/richdata2" ref="A2:E33">
      <sortCondition ref="E1:E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B896-3DD7-3D4E-9B87-5ADE9A503C51}">
  <dimension ref="A1:J40"/>
  <sheetViews>
    <sheetView workbookViewId="0">
      <selection sqref="A1:J40"/>
    </sheetView>
  </sheetViews>
  <sheetFormatPr baseColWidth="10" defaultRowHeight="15" x14ac:dyDescent="0.2"/>
  <cols>
    <col min="2" max="7" width="0" hidden="1" customWidth="1"/>
  </cols>
  <sheetData>
    <row r="1" spans="1:10" x14ac:dyDescent="0.2">
      <c r="A1" s="6" t="s">
        <v>175</v>
      </c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135</v>
      </c>
      <c r="I1" s="10" t="s">
        <v>136</v>
      </c>
      <c r="J1" s="10" t="s">
        <v>137</v>
      </c>
    </row>
    <row r="2" spans="1:10" x14ac:dyDescent="0.2">
      <c r="A2" s="6" t="s">
        <v>47</v>
      </c>
      <c r="B2" s="7">
        <v>0.54030501500000006</v>
      </c>
      <c r="C2" s="7">
        <v>1.7618206000000001E-2</v>
      </c>
      <c r="D2" s="7">
        <v>8.4328312000000002E-2</v>
      </c>
      <c r="E2" s="7">
        <v>0.11757954900000001</v>
      </c>
      <c r="F2" s="7">
        <v>-0.104786597</v>
      </c>
      <c r="G2" s="7">
        <v>0.106485343</v>
      </c>
      <c r="H2" s="13">
        <f t="shared" ref="H2:H40" si="0">MATCH(MAX(B2:G2),B2:G2,0)</f>
        <v>1</v>
      </c>
      <c r="I2" t="s">
        <v>158</v>
      </c>
      <c r="J2" t="s">
        <v>160</v>
      </c>
    </row>
    <row r="3" spans="1:10" x14ac:dyDescent="0.2">
      <c r="A3" s="6" t="s">
        <v>34</v>
      </c>
      <c r="B3" s="7">
        <v>0.68393220700000001</v>
      </c>
      <c r="C3" s="7">
        <v>1.1396948E-2</v>
      </c>
      <c r="D3" s="7">
        <v>2.5657571000000001E-2</v>
      </c>
      <c r="E3" s="7">
        <v>9.1629666999999998E-2</v>
      </c>
      <c r="F3" s="7">
        <v>1.7298411999999999E-2</v>
      </c>
      <c r="G3" s="7">
        <v>5.4864485999999997E-2</v>
      </c>
      <c r="H3" s="13">
        <f t="shared" si="0"/>
        <v>1</v>
      </c>
      <c r="I3" t="s">
        <v>158</v>
      </c>
      <c r="J3" t="s">
        <v>161</v>
      </c>
    </row>
    <row r="4" spans="1:10" x14ac:dyDescent="0.2">
      <c r="A4" s="6" t="s">
        <v>35</v>
      </c>
      <c r="B4" s="7">
        <v>0.61452424000000005</v>
      </c>
      <c r="C4" s="7">
        <v>4.4406102000000003E-2</v>
      </c>
      <c r="D4" s="7">
        <v>-5.1876407999999999E-2</v>
      </c>
      <c r="E4" s="7">
        <v>8.4865398999999994E-2</v>
      </c>
      <c r="F4" s="7">
        <v>6.3644761999999994E-2</v>
      </c>
      <c r="G4" s="7">
        <v>0.16234465100000001</v>
      </c>
      <c r="H4" s="13">
        <f t="shared" si="0"/>
        <v>1</v>
      </c>
      <c r="I4" t="s">
        <v>158</v>
      </c>
      <c r="J4" t="s">
        <v>162</v>
      </c>
    </row>
    <row r="5" spans="1:10" x14ac:dyDescent="0.2">
      <c r="A5" s="6" t="s">
        <v>36</v>
      </c>
      <c r="B5" s="7">
        <v>0.67402473299999999</v>
      </c>
      <c r="C5" s="7">
        <v>4.2816377000000003E-2</v>
      </c>
      <c r="D5" s="7">
        <v>-2.0242897999999999E-2</v>
      </c>
      <c r="E5" s="7">
        <v>0.112017122</v>
      </c>
      <c r="F5" s="7">
        <v>0.122173086</v>
      </c>
      <c r="G5" s="7">
        <v>2.802784E-3</v>
      </c>
      <c r="H5" s="13">
        <f t="shared" si="0"/>
        <v>1</v>
      </c>
      <c r="I5" t="s">
        <v>140</v>
      </c>
      <c r="J5" t="s">
        <v>163</v>
      </c>
    </row>
    <row r="6" spans="1:10" x14ac:dyDescent="0.2">
      <c r="A6" s="6" t="s">
        <v>37</v>
      </c>
      <c r="B6" s="7">
        <v>0.81970569000000004</v>
      </c>
      <c r="C6" s="7">
        <v>7.2341979000000001E-2</v>
      </c>
      <c r="D6" s="7">
        <v>6.4192709999999998E-3</v>
      </c>
      <c r="E6" s="7">
        <v>-4.4993659999999998E-2</v>
      </c>
      <c r="F6" s="7">
        <v>-3.1395070000000001E-3</v>
      </c>
      <c r="G6" s="7">
        <v>-4.0673383E-2</v>
      </c>
      <c r="H6" s="13">
        <f t="shared" si="0"/>
        <v>1</v>
      </c>
      <c r="I6" t="s">
        <v>158</v>
      </c>
      <c r="J6" t="s">
        <v>164</v>
      </c>
    </row>
    <row r="7" spans="1:10" x14ac:dyDescent="0.2">
      <c r="A7" s="6" t="s">
        <v>15</v>
      </c>
      <c r="B7" s="7">
        <v>0.66835527699999997</v>
      </c>
      <c r="C7" s="7">
        <v>-3.1291805999999998E-2</v>
      </c>
      <c r="D7" s="7">
        <v>6.4365387999999996E-2</v>
      </c>
      <c r="E7" s="7">
        <v>0.108646126</v>
      </c>
      <c r="F7" s="7">
        <v>2.5685735000000001E-2</v>
      </c>
      <c r="G7" s="7">
        <v>0.13339197899999999</v>
      </c>
      <c r="H7" s="13">
        <f t="shared" si="0"/>
        <v>1</v>
      </c>
      <c r="I7" t="s">
        <v>158</v>
      </c>
      <c r="J7" t="s">
        <v>165</v>
      </c>
    </row>
    <row r="8" spans="1:10" x14ac:dyDescent="0.2">
      <c r="A8" s="6" t="s">
        <v>8</v>
      </c>
      <c r="B8" s="7">
        <v>-0.58196556799999999</v>
      </c>
      <c r="C8" s="7">
        <v>0.26992188700000003</v>
      </c>
      <c r="D8" s="7">
        <v>0.22411946299999999</v>
      </c>
      <c r="E8" s="7">
        <v>8.8263184999999994E-2</v>
      </c>
      <c r="F8" s="7">
        <v>-0.109947639</v>
      </c>
      <c r="G8" s="7">
        <v>2.0517197000000001E-2</v>
      </c>
      <c r="H8" s="12">
        <f t="shared" si="0"/>
        <v>2</v>
      </c>
      <c r="I8" t="s">
        <v>158</v>
      </c>
      <c r="J8" t="s">
        <v>176</v>
      </c>
    </row>
    <row r="9" spans="1:10" x14ac:dyDescent="0.2">
      <c r="A9" s="6" t="s">
        <v>22</v>
      </c>
      <c r="B9" s="7">
        <v>-5.1291744E-2</v>
      </c>
      <c r="C9" s="7">
        <v>0.59837583900000002</v>
      </c>
      <c r="D9" s="7">
        <v>-3.9760746E-2</v>
      </c>
      <c r="E9" s="7">
        <v>0.15041311700000001</v>
      </c>
      <c r="F9" s="7">
        <v>-9.0309317E-2</v>
      </c>
      <c r="G9" s="7">
        <v>0.17933711199999999</v>
      </c>
      <c r="H9" s="12">
        <f t="shared" si="0"/>
        <v>2</v>
      </c>
      <c r="I9" t="s">
        <v>138</v>
      </c>
      <c r="J9" t="s">
        <v>177</v>
      </c>
    </row>
    <row r="10" spans="1:10" x14ac:dyDescent="0.2">
      <c r="A10" s="6" t="s">
        <v>26</v>
      </c>
      <c r="B10" s="7">
        <v>0.213181763</v>
      </c>
      <c r="C10" s="7">
        <v>0.48640591999999999</v>
      </c>
      <c r="D10" s="7">
        <v>-8.9389948999999996E-2</v>
      </c>
      <c r="E10" s="7">
        <v>5.7643725E-2</v>
      </c>
      <c r="F10" s="7">
        <v>-3.0408050999999998E-2</v>
      </c>
      <c r="G10" s="7">
        <v>5.0596658000000003E-2</v>
      </c>
      <c r="H10" s="12">
        <f t="shared" si="0"/>
        <v>2</v>
      </c>
      <c r="I10" t="s">
        <v>140</v>
      </c>
      <c r="J10" t="s">
        <v>178</v>
      </c>
    </row>
    <row r="11" spans="1:10" x14ac:dyDescent="0.2">
      <c r="A11" s="6" t="s">
        <v>27</v>
      </c>
      <c r="B11" s="7">
        <v>0.130042306</v>
      </c>
      <c r="C11" s="7">
        <v>0.68065233300000005</v>
      </c>
      <c r="D11" s="7">
        <v>-5.7410037999999997E-2</v>
      </c>
      <c r="E11" s="7">
        <v>0.11343518900000001</v>
      </c>
      <c r="F11" s="7">
        <v>-5.1297483999999997E-2</v>
      </c>
      <c r="G11" s="7">
        <v>-0.140896366</v>
      </c>
      <c r="H11" s="12">
        <f t="shared" si="0"/>
        <v>2</v>
      </c>
      <c r="I11" t="s">
        <v>153</v>
      </c>
      <c r="J11" t="s">
        <v>179</v>
      </c>
    </row>
    <row r="12" spans="1:10" x14ac:dyDescent="0.2">
      <c r="A12" s="6" t="s">
        <v>12</v>
      </c>
      <c r="B12" s="7">
        <v>-6.7308473999999993E-2</v>
      </c>
      <c r="C12" s="7">
        <v>0.80481851699999996</v>
      </c>
      <c r="D12" s="7">
        <v>4.7390890000000001E-3</v>
      </c>
      <c r="E12" s="7">
        <v>-1.6010772999999999E-2</v>
      </c>
      <c r="F12" s="7">
        <v>6.7445239000000004E-2</v>
      </c>
      <c r="G12" s="7">
        <v>-4.7790869999999996E-3</v>
      </c>
      <c r="H12" s="12">
        <f t="shared" si="0"/>
        <v>2</v>
      </c>
      <c r="I12" t="s">
        <v>140</v>
      </c>
      <c r="J12" t="s">
        <v>180</v>
      </c>
    </row>
    <row r="13" spans="1:10" x14ac:dyDescent="0.2">
      <c r="A13" s="6" t="s">
        <v>28</v>
      </c>
      <c r="B13" s="7">
        <v>2.846819E-3</v>
      </c>
      <c r="C13" s="7">
        <v>0.72240506900000001</v>
      </c>
      <c r="D13" s="7">
        <v>1.5926095000000001E-2</v>
      </c>
      <c r="E13" s="7">
        <v>-4.4748649000000001E-2</v>
      </c>
      <c r="F13" s="7">
        <v>9.4258452000000006E-2</v>
      </c>
      <c r="G13" s="7">
        <v>5.6569040000000001E-2</v>
      </c>
      <c r="H13" s="12">
        <f t="shared" si="0"/>
        <v>2</v>
      </c>
      <c r="I13" t="s">
        <v>153</v>
      </c>
      <c r="J13" t="s">
        <v>181</v>
      </c>
    </row>
    <row r="14" spans="1:10" x14ac:dyDescent="0.2">
      <c r="A14" s="6" t="s">
        <v>30</v>
      </c>
      <c r="B14" s="7">
        <v>1.3935308E-2</v>
      </c>
      <c r="C14" s="7">
        <v>0.64302986399999995</v>
      </c>
      <c r="D14" s="7">
        <v>-5.7503662999999997E-2</v>
      </c>
      <c r="E14" s="7">
        <v>-4.7986002E-2</v>
      </c>
      <c r="F14" s="7">
        <v>0.15832917299999999</v>
      </c>
      <c r="G14" s="7">
        <v>0.123112739</v>
      </c>
      <c r="H14" s="12">
        <f t="shared" si="0"/>
        <v>2</v>
      </c>
      <c r="I14" t="s">
        <v>142</v>
      </c>
      <c r="J14" t="s">
        <v>182</v>
      </c>
    </row>
    <row r="15" spans="1:10" x14ac:dyDescent="0.2">
      <c r="A15" s="6" t="s">
        <v>33</v>
      </c>
      <c r="B15" s="7">
        <v>-9.3164205999999999E-2</v>
      </c>
      <c r="C15" s="7">
        <v>0.32827323000000003</v>
      </c>
      <c r="D15" s="7">
        <v>-6.526937E-3</v>
      </c>
      <c r="E15" s="7">
        <v>0.13869409899999999</v>
      </c>
      <c r="F15" s="7">
        <v>0.104470512</v>
      </c>
      <c r="G15" s="7">
        <v>0.19997290200000001</v>
      </c>
      <c r="H15" s="12">
        <f t="shared" si="0"/>
        <v>2</v>
      </c>
      <c r="I15" t="s">
        <v>158</v>
      </c>
      <c r="J15" t="s">
        <v>159</v>
      </c>
    </row>
    <row r="16" spans="1:10" x14ac:dyDescent="0.2">
      <c r="A16" s="6" t="s">
        <v>38</v>
      </c>
      <c r="B16" s="7">
        <v>6.3711203999999994E-2</v>
      </c>
      <c r="C16" s="7">
        <v>-4.8712426000000003E-2</v>
      </c>
      <c r="D16" s="7">
        <v>0.64224068000000001</v>
      </c>
      <c r="E16" s="7">
        <v>1.0967747E-2</v>
      </c>
      <c r="F16" s="7">
        <v>-1.3496403000000001E-2</v>
      </c>
      <c r="G16" s="7">
        <v>-7.3747997999999995E-2</v>
      </c>
      <c r="H16" s="14">
        <f t="shared" si="0"/>
        <v>3</v>
      </c>
      <c r="I16" t="s">
        <v>138</v>
      </c>
      <c r="J16" t="s">
        <v>168</v>
      </c>
    </row>
    <row r="17" spans="1:10" x14ac:dyDescent="0.2">
      <c r="A17" s="6" t="s">
        <v>39</v>
      </c>
      <c r="B17" s="7">
        <v>0.19654959799999999</v>
      </c>
      <c r="C17" s="7">
        <v>-0.12271615499999999</v>
      </c>
      <c r="D17" s="7">
        <v>0.51098480999999996</v>
      </c>
      <c r="E17" s="7">
        <v>1.2047397E-2</v>
      </c>
      <c r="F17" s="7">
        <v>3.69612E-2</v>
      </c>
      <c r="G17" s="7">
        <v>-2.8515273000000001E-2</v>
      </c>
      <c r="H17" s="14">
        <f t="shared" si="0"/>
        <v>3</v>
      </c>
      <c r="I17" t="s">
        <v>138</v>
      </c>
      <c r="J17" t="s">
        <v>167</v>
      </c>
    </row>
    <row r="18" spans="1:10" x14ac:dyDescent="0.2">
      <c r="A18" s="6" t="s">
        <v>51</v>
      </c>
      <c r="B18" s="7">
        <v>2.9649062E-2</v>
      </c>
      <c r="C18" s="7">
        <v>0.13757878300000001</v>
      </c>
      <c r="D18" s="7">
        <v>0.45278510399999999</v>
      </c>
      <c r="E18" s="7">
        <v>4.9554712000000001E-2</v>
      </c>
      <c r="F18" s="7">
        <v>7.8478883999999999E-2</v>
      </c>
      <c r="G18" s="7">
        <v>-0.147609556</v>
      </c>
      <c r="H18" s="14">
        <f t="shared" si="0"/>
        <v>3</v>
      </c>
      <c r="I18" t="s">
        <v>140</v>
      </c>
      <c r="J18" t="s">
        <v>169</v>
      </c>
    </row>
    <row r="19" spans="1:10" x14ac:dyDescent="0.2">
      <c r="A19" s="6" t="s">
        <v>3</v>
      </c>
      <c r="B19" s="7">
        <v>0.104992961</v>
      </c>
      <c r="C19" s="7">
        <v>1.9386827999999998E-2</v>
      </c>
      <c r="D19" s="7">
        <v>0.44827393100000001</v>
      </c>
      <c r="E19" s="7">
        <v>-0.12871913800000001</v>
      </c>
      <c r="F19" s="7">
        <v>-0.152767925</v>
      </c>
      <c r="G19" s="7">
        <v>-0.141827334</v>
      </c>
      <c r="H19" s="14">
        <f t="shared" si="0"/>
        <v>3</v>
      </c>
      <c r="I19" t="s">
        <v>140</v>
      </c>
      <c r="J19" t="s">
        <v>170</v>
      </c>
    </row>
    <row r="20" spans="1:10" x14ac:dyDescent="0.2">
      <c r="A20" s="6" t="s">
        <v>40</v>
      </c>
      <c r="B20" s="7">
        <v>-0.23057182300000001</v>
      </c>
      <c r="C20" s="7">
        <v>-3.7055073000000001E-2</v>
      </c>
      <c r="D20" s="7">
        <v>0.56846383899999997</v>
      </c>
      <c r="E20" s="7">
        <v>4.9968681000000001E-2</v>
      </c>
      <c r="F20" s="7">
        <v>4.5558215999999999E-2</v>
      </c>
      <c r="G20" s="7">
        <v>5.6208620000000001E-2</v>
      </c>
      <c r="H20" s="14">
        <f t="shared" si="0"/>
        <v>3</v>
      </c>
      <c r="I20" t="s">
        <v>140</v>
      </c>
      <c r="J20" t="s">
        <v>171</v>
      </c>
    </row>
    <row r="21" spans="1:10" x14ac:dyDescent="0.2">
      <c r="A21" s="6" t="s">
        <v>53</v>
      </c>
      <c r="B21" s="7">
        <v>-1.9916110000000001E-2</v>
      </c>
      <c r="C21" s="7">
        <v>6.1133575000000002E-2</v>
      </c>
      <c r="D21" s="7">
        <v>0.222575892</v>
      </c>
      <c r="E21" s="7">
        <v>-6.5303160000000004E-3</v>
      </c>
      <c r="F21" s="7">
        <v>-0.373406719</v>
      </c>
      <c r="G21" s="7">
        <v>-8.7541485000000002E-2</v>
      </c>
      <c r="H21" s="14">
        <f t="shared" si="0"/>
        <v>3</v>
      </c>
      <c r="I21" t="s">
        <v>140</v>
      </c>
      <c r="J21" t="s">
        <v>172</v>
      </c>
    </row>
    <row r="22" spans="1:10" x14ac:dyDescent="0.2">
      <c r="A22" s="6" t="s">
        <v>41</v>
      </c>
      <c r="B22" s="7">
        <v>4.7848509999999997E-3</v>
      </c>
      <c r="C22" s="7">
        <v>-6.8015063000000001E-2</v>
      </c>
      <c r="D22" s="7">
        <v>0.69144603599999999</v>
      </c>
      <c r="E22" s="7">
        <v>-0.104450113</v>
      </c>
      <c r="F22" s="7">
        <v>-3.6104461999999997E-2</v>
      </c>
      <c r="G22" s="7">
        <v>6.4180642999999996E-2</v>
      </c>
      <c r="H22" s="14">
        <f t="shared" si="0"/>
        <v>3</v>
      </c>
      <c r="I22" t="s">
        <v>140</v>
      </c>
      <c r="J22" t="s">
        <v>172</v>
      </c>
    </row>
    <row r="23" spans="1:10" x14ac:dyDescent="0.2">
      <c r="A23" s="6" t="s">
        <v>42</v>
      </c>
      <c r="B23" s="7">
        <v>-0.18783325000000001</v>
      </c>
      <c r="C23" s="7">
        <v>0.16387502000000001</v>
      </c>
      <c r="D23" s="7">
        <v>0.39043674299999998</v>
      </c>
      <c r="E23" s="7">
        <v>6.4842548999999999E-2</v>
      </c>
      <c r="F23" s="7">
        <v>-4.2493593000000003E-2</v>
      </c>
      <c r="G23" s="7">
        <v>0.13151153400000001</v>
      </c>
      <c r="H23" s="14">
        <f t="shared" si="0"/>
        <v>3</v>
      </c>
      <c r="I23" t="s">
        <v>153</v>
      </c>
      <c r="J23" t="s">
        <v>173</v>
      </c>
    </row>
    <row r="24" spans="1:10" x14ac:dyDescent="0.2">
      <c r="A24" s="6" t="s">
        <v>43</v>
      </c>
      <c r="B24" s="7">
        <v>-6.7762680000000002E-3</v>
      </c>
      <c r="C24" s="7">
        <v>-8.5535622000000006E-2</v>
      </c>
      <c r="D24" s="7">
        <v>0.38572361599999999</v>
      </c>
      <c r="E24" s="7">
        <v>-6.1526549E-2</v>
      </c>
      <c r="F24" s="7">
        <v>6.7766257999999996E-2</v>
      </c>
      <c r="G24" s="7">
        <v>-0.195284708</v>
      </c>
      <c r="H24" s="14">
        <f t="shared" si="0"/>
        <v>3</v>
      </c>
      <c r="I24" t="s">
        <v>138</v>
      </c>
      <c r="J24" t="s">
        <v>174</v>
      </c>
    </row>
    <row r="25" spans="1:10" x14ac:dyDescent="0.2">
      <c r="A25" s="6" t="s">
        <v>44</v>
      </c>
      <c r="B25" s="7">
        <v>-1.6759975E-2</v>
      </c>
      <c r="C25" s="7">
        <v>3.0857809999999999E-2</v>
      </c>
      <c r="D25" s="7">
        <v>0.62545742999999998</v>
      </c>
      <c r="E25" s="7">
        <v>5.4004502000000003E-2</v>
      </c>
      <c r="F25" s="7">
        <v>2.2514290000000001E-3</v>
      </c>
      <c r="G25" s="7">
        <v>9.5191579999999998E-3</v>
      </c>
      <c r="H25" s="14">
        <f t="shared" si="0"/>
        <v>3</v>
      </c>
      <c r="I25" t="s">
        <v>153</v>
      </c>
      <c r="J25" t="s">
        <v>166</v>
      </c>
    </row>
    <row r="26" spans="1:10" x14ac:dyDescent="0.2">
      <c r="A26" s="6" t="s">
        <v>52</v>
      </c>
      <c r="B26" s="7">
        <v>0.16630231000000001</v>
      </c>
      <c r="C26" s="7">
        <v>4.6716564000000002E-2</v>
      </c>
      <c r="D26" s="7">
        <v>-4.8096550000000002E-2</v>
      </c>
      <c r="E26" s="7">
        <v>0.56397151400000001</v>
      </c>
      <c r="F26" s="7">
        <v>-2.4287711E-2</v>
      </c>
      <c r="G26" s="7">
        <v>5.2080548999999997E-2</v>
      </c>
      <c r="H26" s="15">
        <f t="shared" si="0"/>
        <v>4</v>
      </c>
      <c r="I26" t="s">
        <v>142</v>
      </c>
      <c r="J26" t="s">
        <v>183</v>
      </c>
    </row>
    <row r="27" spans="1:10" x14ac:dyDescent="0.2">
      <c r="A27" s="6" t="s">
        <v>76</v>
      </c>
      <c r="B27" s="7">
        <v>-6.0907595000000002E-2</v>
      </c>
      <c r="C27" s="7">
        <v>6.8433229999999998E-2</v>
      </c>
      <c r="D27" s="7">
        <v>-3.6723181000000001E-2</v>
      </c>
      <c r="E27" s="7">
        <v>0.58333903799999998</v>
      </c>
      <c r="F27" s="7">
        <v>0.19829976399999999</v>
      </c>
      <c r="G27" s="7">
        <v>-1.4490661E-2</v>
      </c>
      <c r="H27" s="15">
        <f t="shared" si="0"/>
        <v>4</v>
      </c>
      <c r="I27" t="s">
        <v>142</v>
      </c>
      <c r="J27" t="s">
        <v>143</v>
      </c>
    </row>
    <row r="28" spans="1:10" x14ac:dyDescent="0.2">
      <c r="A28" s="6" t="s">
        <v>17</v>
      </c>
      <c r="B28" s="7">
        <v>5.8638957999999998E-2</v>
      </c>
      <c r="C28" s="7">
        <v>-2.2102072E-2</v>
      </c>
      <c r="D28" s="7">
        <v>-3.0921687999999999E-2</v>
      </c>
      <c r="E28" s="7">
        <v>0.65665769600000001</v>
      </c>
      <c r="F28" s="7">
        <v>1.3470227E-2</v>
      </c>
      <c r="G28" s="7">
        <v>0.12786322899999999</v>
      </c>
      <c r="H28" s="15">
        <f t="shared" si="0"/>
        <v>4</v>
      </c>
      <c r="I28" t="s">
        <v>138</v>
      </c>
      <c r="J28" t="s">
        <v>184</v>
      </c>
    </row>
    <row r="29" spans="1:10" x14ac:dyDescent="0.2">
      <c r="A29" s="6" t="s">
        <v>5</v>
      </c>
      <c r="B29" s="7">
        <v>4.8661231999999999E-2</v>
      </c>
      <c r="C29" s="7">
        <v>-7.7964825000000001E-2</v>
      </c>
      <c r="D29" s="7">
        <v>2.6730447000000001E-2</v>
      </c>
      <c r="E29" s="7">
        <v>0.72168661999999995</v>
      </c>
      <c r="F29" s="7">
        <v>6.8763069999999996E-2</v>
      </c>
      <c r="G29" s="7">
        <v>-2.8589139999999999E-2</v>
      </c>
      <c r="H29" s="15">
        <f t="shared" si="0"/>
        <v>4</v>
      </c>
      <c r="I29" t="s">
        <v>142</v>
      </c>
      <c r="J29" t="s">
        <v>185</v>
      </c>
    </row>
    <row r="30" spans="1:10" x14ac:dyDescent="0.2">
      <c r="A30" s="6" t="s">
        <v>77</v>
      </c>
      <c r="B30" s="7">
        <v>-1.2482191E-2</v>
      </c>
      <c r="C30" s="7">
        <v>0.18215000200000001</v>
      </c>
      <c r="D30" s="7">
        <v>-8.0008832000000002E-2</v>
      </c>
      <c r="E30" s="7">
        <v>0.41260867400000001</v>
      </c>
      <c r="F30" s="7">
        <v>0.17850650700000001</v>
      </c>
      <c r="G30" s="7">
        <v>2.5996208E-2</v>
      </c>
      <c r="H30" s="15">
        <f t="shared" si="0"/>
        <v>4</v>
      </c>
      <c r="I30" t="s">
        <v>142</v>
      </c>
      <c r="J30" t="s">
        <v>145</v>
      </c>
    </row>
    <row r="31" spans="1:10" x14ac:dyDescent="0.2">
      <c r="A31" s="6" t="s">
        <v>21</v>
      </c>
      <c r="B31" s="7">
        <v>0.105357376</v>
      </c>
      <c r="C31" s="7">
        <v>0.162455549</v>
      </c>
      <c r="D31" s="7">
        <v>8.4736567999999998E-2</v>
      </c>
      <c r="E31" s="7">
        <v>0.43091025799999999</v>
      </c>
      <c r="F31" s="7">
        <v>5.3632434999999999E-2</v>
      </c>
      <c r="G31" s="7">
        <v>-6.4908632999999993E-2</v>
      </c>
      <c r="H31" s="15">
        <f t="shared" si="0"/>
        <v>4</v>
      </c>
      <c r="I31" t="s">
        <v>138</v>
      </c>
      <c r="J31" t="s">
        <v>147</v>
      </c>
    </row>
    <row r="32" spans="1:10" x14ac:dyDescent="0.2">
      <c r="A32" s="6" t="s">
        <v>13</v>
      </c>
      <c r="B32" s="7">
        <v>-2.2773468000000002E-2</v>
      </c>
      <c r="C32" s="7">
        <v>0.23557644799999999</v>
      </c>
      <c r="D32" s="7">
        <v>-2.2050395E-2</v>
      </c>
      <c r="E32" s="7">
        <v>0.368021983</v>
      </c>
      <c r="F32" s="7">
        <v>-1.7566651999999999E-2</v>
      </c>
      <c r="G32" s="7">
        <v>0.18596615499999999</v>
      </c>
      <c r="H32" s="15">
        <f t="shared" si="0"/>
        <v>4</v>
      </c>
      <c r="I32" t="s">
        <v>138</v>
      </c>
      <c r="J32" t="s">
        <v>155</v>
      </c>
    </row>
    <row r="33" spans="1:10" x14ac:dyDescent="0.2">
      <c r="A33" s="6" t="s">
        <v>14</v>
      </c>
      <c r="B33" s="7">
        <v>0.22386914799999999</v>
      </c>
      <c r="C33" s="7">
        <v>0.26772320399999999</v>
      </c>
      <c r="D33" s="7">
        <v>-7.0486360999999997E-2</v>
      </c>
      <c r="E33" s="7">
        <v>0.32142437099999999</v>
      </c>
      <c r="F33" s="7">
        <v>7.3557721000000006E-2</v>
      </c>
      <c r="G33" s="7">
        <v>-0.13998792800000001</v>
      </c>
      <c r="H33" s="15">
        <f t="shared" si="0"/>
        <v>4</v>
      </c>
      <c r="I33" t="s">
        <v>140</v>
      </c>
      <c r="J33" t="s">
        <v>156</v>
      </c>
    </row>
    <row r="34" spans="1:10" x14ac:dyDescent="0.2">
      <c r="A34" s="6" t="s">
        <v>4</v>
      </c>
      <c r="B34" s="7">
        <v>0.23552023499999999</v>
      </c>
      <c r="C34" s="7">
        <v>5.2488316E-2</v>
      </c>
      <c r="D34" s="7">
        <v>0.206653789</v>
      </c>
      <c r="E34" s="7">
        <v>-0.112690253</v>
      </c>
      <c r="F34" s="7">
        <v>0.328124164</v>
      </c>
      <c r="G34" s="7">
        <v>-9.3837018999999994E-2</v>
      </c>
      <c r="H34" s="16">
        <f t="shared" si="0"/>
        <v>5</v>
      </c>
      <c r="I34" t="s">
        <v>153</v>
      </c>
      <c r="J34" t="s">
        <v>186</v>
      </c>
    </row>
    <row r="35" spans="1:10" x14ac:dyDescent="0.2">
      <c r="A35" s="6" t="s">
        <v>16</v>
      </c>
      <c r="B35" s="7">
        <v>5.6919548E-2</v>
      </c>
      <c r="C35" s="7">
        <v>2.2597921999999999E-2</v>
      </c>
      <c r="D35" s="7">
        <v>1.2827221E-2</v>
      </c>
      <c r="E35" s="7">
        <v>4.1798556000000001E-2</v>
      </c>
      <c r="F35" s="7">
        <v>0.79244724300000002</v>
      </c>
      <c r="G35" s="7">
        <v>3.4255267999999998E-2</v>
      </c>
      <c r="H35" s="16">
        <f t="shared" si="0"/>
        <v>5</v>
      </c>
      <c r="I35" t="s">
        <v>142</v>
      </c>
      <c r="J35" t="s">
        <v>187</v>
      </c>
    </row>
    <row r="36" spans="1:10" x14ac:dyDescent="0.2">
      <c r="A36" s="6" t="s">
        <v>32</v>
      </c>
      <c r="B36" s="7">
        <v>-3.9932689E-2</v>
      </c>
      <c r="C36" s="7">
        <v>0.147182865</v>
      </c>
      <c r="D36" s="7">
        <v>-2.7673525000000001E-2</v>
      </c>
      <c r="E36" s="7">
        <v>0.17770139600000001</v>
      </c>
      <c r="F36" s="7">
        <v>0.580062254</v>
      </c>
      <c r="G36" s="7">
        <v>3.3780341999999998E-2</v>
      </c>
      <c r="H36" s="16">
        <f t="shared" si="0"/>
        <v>5</v>
      </c>
      <c r="I36" t="s">
        <v>142</v>
      </c>
      <c r="J36" t="s">
        <v>188</v>
      </c>
    </row>
    <row r="37" spans="1:10" x14ac:dyDescent="0.2">
      <c r="A37" s="6" t="s">
        <v>0</v>
      </c>
      <c r="B37" s="7">
        <v>0.23299699099999999</v>
      </c>
      <c r="C37" s="7">
        <v>7.8321147999999993E-2</v>
      </c>
      <c r="D37" s="7">
        <v>-7.4914242000000006E-2</v>
      </c>
      <c r="E37" s="7">
        <v>2.9100625000000001E-2</v>
      </c>
      <c r="F37" s="7">
        <v>0.109722446</v>
      </c>
      <c r="G37" s="7">
        <v>0.562716671</v>
      </c>
      <c r="H37" s="17">
        <f t="shared" si="0"/>
        <v>6</v>
      </c>
      <c r="I37" t="s">
        <v>140</v>
      </c>
      <c r="J37" t="s">
        <v>189</v>
      </c>
    </row>
    <row r="38" spans="1:10" x14ac:dyDescent="0.2">
      <c r="A38" s="6" t="s">
        <v>62</v>
      </c>
      <c r="B38" s="7">
        <v>6.4797196000000001E-2</v>
      </c>
      <c r="C38" s="7">
        <v>6.7296299999999995E-4</v>
      </c>
      <c r="D38" s="7">
        <v>7.5193430000000006E-2</v>
      </c>
      <c r="E38" s="7">
        <v>0.101402322</v>
      </c>
      <c r="F38" s="7">
        <v>0.18844392800000001</v>
      </c>
      <c r="G38" s="7">
        <v>0.41762252999999999</v>
      </c>
      <c r="H38" s="17">
        <f t="shared" si="0"/>
        <v>6</v>
      </c>
      <c r="I38" t="s">
        <v>142</v>
      </c>
      <c r="J38" t="s">
        <v>190</v>
      </c>
    </row>
    <row r="39" spans="1:10" x14ac:dyDescent="0.2">
      <c r="A39" s="6" t="s">
        <v>2</v>
      </c>
      <c r="B39" s="7">
        <v>0.115691692</v>
      </c>
      <c r="C39" s="7">
        <v>0.125789709</v>
      </c>
      <c r="D39" s="7">
        <v>-1.0280062E-2</v>
      </c>
      <c r="E39" s="7">
        <v>0.27454682400000002</v>
      </c>
      <c r="F39" s="7">
        <v>7.3808335000000003E-2</v>
      </c>
      <c r="G39" s="7">
        <v>0.36726167100000001</v>
      </c>
      <c r="H39" s="17">
        <f t="shared" si="0"/>
        <v>6</v>
      </c>
      <c r="I39" t="s">
        <v>140</v>
      </c>
      <c r="J39" t="s">
        <v>191</v>
      </c>
    </row>
    <row r="40" spans="1:10" x14ac:dyDescent="0.2">
      <c r="A40" s="6" t="s">
        <v>19</v>
      </c>
      <c r="B40" s="7">
        <v>0.17471791</v>
      </c>
      <c r="C40" s="7">
        <v>0.20310747000000001</v>
      </c>
      <c r="D40" s="7">
        <v>-0.13955477099999999</v>
      </c>
      <c r="E40" s="7">
        <v>9.0435055E-2</v>
      </c>
      <c r="F40" s="7">
        <v>8.6324684999999998E-2</v>
      </c>
      <c r="G40" s="7">
        <v>0.46520929900000002</v>
      </c>
      <c r="H40" s="17">
        <f t="shared" si="0"/>
        <v>6</v>
      </c>
      <c r="I40" t="s">
        <v>140</v>
      </c>
      <c r="J40" t="s">
        <v>192</v>
      </c>
    </row>
  </sheetData>
  <autoFilter ref="A1:J40" xr:uid="{0715B896-3DD7-3D4E-9B87-5ADE9A503C51}">
    <sortState xmlns:xlrd2="http://schemas.microsoft.com/office/spreadsheetml/2017/richdata2" ref="A2:J40">
      <sortCondition ref="H1:H4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25F1-2FF8-4244-8B4E-B8AEDF419C84}">
  <dimension ref="A1:L66"/>
  <sheetViews>
    <sheetView workbookViewId="0">
      <selection activeCell="J1" sqref="J1:L1048576"/>
    </sheetView>
  </sheetViews>
  <sheetFormatPr baseColWidth="10" defaultRowHeight="15" x14ac:dyDescent="0.2"/>
  <cols>
    <col min="1" max="1" width="13.83203125" customWidth="1"/>
    <col min="5" max="5" width="10" customWidth="1"/>
  </cols>
  <sheetData>
    <row r="1" spans="1:12" x14ac:dyDescent="0.2">
      <c r="A1" s="6"/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</row>
    <row r="2" spans="1:12" x14ac:dyDescent="0.2">
      <c r="A2" s="6" t="s">
        <v>47</v>
      </c>
      <c r="B2" s="7">
        <v>-7.0524541999999997E-3</v>
      </c>
      <c r="C2" s="7">
        <v>0.49472751669999998</v>
      </c>
      <c r="D2" s="7">
        <v>0.13285961600000001</v>
      </c>
      <c r="E2" s="7">
        <v>-0.110343436</v>
      </c>
      <c r="F2" s="7">
        <v>7.1873072400000002E-2</v>
      </c>
      <c r="G2" s="7">
        <v>-6.8328490000000006E-2</v>
      </c>
      <c r="H2" s="7">
        <v>-0.13107053369999999</v>
      </c>
      <c r="I2" s="7">
        <v>4.7486905199999999E-2</v>
      </c>
      <c r="J2">
        <f>MATCH(MAX(B2:I2),B2:I2,0)</f>
        <v>2</v>
      </c>
      <c r="K2" t="b">
        <f>MAX(B2:I2) &gt; 0.3</f>
        <v>1</v>
      </c>
      <c r="L2">
        <f>J2*K2</f>
        <v>2</v>
      </c>
    </row>
    <row r="3" spans="1:12" x14ac:dyDescent="0.2">
      <c r="A3" s="6" t="s">
        <v>74</v>
      </c>
      <c r="B3" s="7">
        <v>0.56432656000000003</v>
      </c>
      <c r="C3" s="7">
        <v>-6.3574258999999994E-2</v>
      </c>
      <c r="D3" s="7">
        <v>-5.5712748999999999E-2</v>
      </c>
      <c r="E3" s="7">
        <v>-4.7776794999999997E-2</v>
      </c>
      <c r="F3" s="7">
        <v>3.7823018299999997E-2</v>
      </c>
      <c r="G3" s="7">
        <v>-6.2921316000000005E-2</v>
      </c>
      <c r="H3" s="7">
        <v>-1.98687429E-2</v>
      </c>
      <c r="I3" s="7">
        <v>7.7519160399999995E-2</v>
      </c>
      <c r="J3">
        <f t="shared" ref="J3:J66" si="0">MATCH(MAX(B3:I3),B3:I3,0)</f>
        <v>1</v>
      </c>
      <c r="K3" t="b">
        <f t="shared" ref="K3:K66" si="1">MAX(B3:I3) &gt; 0.3</f>
        <v>1</v>
      </c>
      <c r="L3">
        <f t="shared" ref="L3:L66" si="2">J3*K3</f>
        <v>1</v>
      </c>
    </row>
    <row r="4" spans="1:12" x14ac:dyDescent="0.2">
      <c r="A4" s="6" t="s">
        <v>45</v>
      </c>
      <c r="B4" s="7">
        <v>1.45110776E-2</v>
      </c>
      <c r="C4" s="7">
        <v>-7.6524140800000001E-2</v>
      </c>
      <c r="D4" s="7">
        <v>-0.1070763295</v>
      </c>
      <c r="E4" s="7">
        <v>0.97619708000000005</v>
      </c>
      <c r="F4" s="7">
        <v>0.1263960529</v>
      </c>
      <c r="G4" s="7">
        <v>-2.3683699999999999E-2</v>
      </c>
      <c r="H4" s="7">
        <v>3.2713406100000002E-2</v>
      </c>
      <c r="I4" s="7">
        <v>-3.6511314099999997E-2</v>
      </c>
      <c r="J4">
        <f t="shared" si="0"/>
        <v>4</v>
      </c>
      <c r="K4" t="b">
        <f t="shared" si="1"/>
        <v>1</v>
      </c>
      <c r="L4">
        <f t="shared" si="2"/>
        <v>4</v>
      </c>
    </row>
    <row r="5" spans="1:12" x14ac:dyDescent="0.2">
      <c r="A5" s="6" t="s">
        <v>48</v>
      </c>
      <c r="B5" s="7">
        <v>0.13766598699999999</v>
      </c>
      <c r="C5" s="7">
        <v>-5.9683411300000003E-2</v>
      </c>
      <c r="D5" s="7">
        <v>0.30005679330000001</v>
      </c>
      <c r="E5" s="7">
        <v>0.48180215799999998</v>
      </c>
      <c r="F5" s="7">
        <v>7.3778378899999997E-2</v>
      </c>
      <c r="G5" s="7">
        <v>2.8428029E-2</v>
      </c>
      <c r="H5" s="7">
        <v>-3.1855307999999999E-2</v>
      </c>
      <c r="I5" s="7">
        <v>-0.1749246159</v>
      </c>
      <c r="J5">
        <f t="shared" si="0"/>
        <v>4</v>
      </c>
      <c r="K5" t="b">
        <f t="shared" si="1"/>
        <v>1</v>
      </c>
      <c r="L5">
        <f t="shared" si="2"/>
        <v>4</v>
      </c>
    </row>
    <row r="6" spans="1:12" x14ac:dyDescent="0.2">
      <c r="A6" s="6" t="s">
        <v>0</v>
      </c>
      <c r="B6" s="7">
        <v>0.18493380340000001</v>
      </c>
      <c r="C6" s="7">
        <v>0.1734003892</v>
      </c>
      <c r="D6" s="7">
        <v>-1.9213841299999999E-2</v>
      </c>
      <c r="E6" s="7">
        <v>0.115419013</v>
      </c>
      <c r="F6" s="7">
        <v>0.65413023449999996</v>
      </c>
      <c r="G6" s="7">
        <v>-5.0120227000000003E-2</v>
      </c>
      <c r="H6" s="7">
        <v>3.0125346000000001E-2</v>
      </c>
      <c r="I6" s="7">
        <v>-0.11744049769999999</v>
      </c>
      <c r="J6">
        <f t="shared" si="0"/>
        <v>5</v>
      </c>
      <c r="K6" t="b">
        <f t="shared" si="1"/>
        <v>1</v>
      </c>
      <c r="L6">
        <f t="shared" si="2"/>
        <v>5</v>
      </c>
    </row>
    <row r="7" spans="1:12" x14ac:dyDescent="0.2">
      <c r="A7" s="6" t="s">
        <v>62</v>
      </c>
      <c r="B7" s="7">
        <v>0.30013276719999998</v>
      </c>
      <c r="C7" s="7">
        <v>8.8848163100000002E-2</v>
      </c>
      <c r="D7" s="7">
        <v>0.136475823</v>
      </c>
      <c r="E7" s="7">
        <v>-0.12960502400000001</v>
      </c>
      <c r="F7" s="7">
        <v>0.32916538010000002</v>
      </c>
      <c r="G7" s="7">
        <v>1.6121163000000001E-2</v>
      </c>
      <c r="H7" s="7">
        <v>8.1657771399999995E-2</v>
      </c>
      <c r="I7" s="7">
        <v>-0.19719995949999999</v>
      </c>
      <c r="J7">
        <f t="shared" si="0"/>
        <v>5</v>
      </c>
      <c r="K7" t="b">
        <f t="shared" si="1"/>
        <v>1</v>
      </c>
      <c r="L7">
        <f t="shared" si="2"/>
        <v>5</v>
      </c>
    </row>
    <row r="8" spans="1:12" x14ac:dyDescent="0.2">
      <c r="A8" s="6" t="s">
        <v>38</v>
      </c>
      <c r="B8" s="7">
        <v>-0.16868509840000001</v>
      </c>
      <c r="C8" s="7">
        <v>1.20285028E-2</v>
      </c>
      <c r="D8" s="7">
        <v>0.65470959660000005</v>
      </c>
      <c r="E8" s="7">
        <v>-3.4364697999999999E-2</v>
      </c>
      <c r="F8" s="7">
        <v>-3.2112753799999998E-2</v>
      </c>
      <c r="G8" s="7">
        <v>-4.6791025999999999E-2</v>
      </c>
      <c r="H8" s="7">
        <v>9.1905536999999995E-3</v>
      </c>
      <c r="I8" s="7">
        <v>0.106653672</v>
      </c>
      <c r="J8">
        <f t="shared" si="0"/>
        <v>3</v>
      </c>
      <c r="K8" t="b">
        <f t="shared" si="1"/>
        <v>1</v>
      </c>
      <c r="L8">
        <f t="shared" si="2"/>
        <v>3</v>
      </c>
    </row>
    <row r="9" spans="1:12" x14ac:dyDescent="0.2">
      <c r="A9" s="6" t="s">
        <v>1</v>
      </c>
      <c r="B9" s="7">
        <v>0.37087804019999998</v>
      </c>
      <c r="C9" s="7">
        <v>0.18306161630000001</v>
      </c>
      <c r="D9" s="7">
        <v>-5.1316104000000001E-3</v>
      </c>
      <c r="E9" s="7">
        <v>-4.5483925000000001E-2</v>
      </c>
      <c r="F9" s="7">
        <v>0.2927398497</v>
      </c>
      <c r="G9" s="7">
        <v>0.13245301400000001</v>
      </c>
      <c r="H9" s="7">
        <v>7.2263321500000005E-2</v>
      </c>
      <c r="I9" s="7">
        <v>-2.6815030699999999E-2</v>
      </c>
      <c r="J9">
        <f t="shared" si="0"/>
        <v>1</v>
      </c>
      <c r="K9" t="b">
        <f t="shared" si="1"/>
        <v>1</v>
      </c>
      <c r="L9">
        <f t="shared" si="2"/>
        <v>1</v>
      </c>
    </row>
    <row r="10" spans="1:12" x14ac:dyDescent="0.2">
      <c r="A10" s="6" t="s">
        <v>39</v>
      </c>
      <c r="B10" s="7">
        <v>-0.25218499319999998</v>
      </c>
      <c r="C10" s="7">
        <v>0.20252820050000001</v>
      </c>
      <c r="D10" s="7">
        <v>0.50073221320000005</v>
      </c>
      <c r="E10" s="7">
        <v>0.111677631</v>
      </c>
      <c r="F10" s="7">
        <v>6.6642886799999995E-2</v>
      </c>
      <c r="G10" s="7">
        <v>-0.10121910100000001</v>
      </c>
      <c r="H10" s="7">
        <v>6.8734793899999994E-2</v>
      </c>
      <c r="I10" s="7">
        <v>5.8335116899999997E-2</v>
      </c>
      <c r="J10">
        <f t="shared" si="0"/>
        <v>3</v>
      </c>
      <c r="K10" t="b">
        <f t="shared" si="1"/>
        <v>1</v>
      </c>
      <c r="L10">
        <f t="shared" si="2"/>
        <v>3</v>
      </c>
    </row>
    <row r="11" spans="1:12" x14ac:dyDescent="0.2">
      <c r="A11" s="6" t="s">
        <v>49</v>
      </c>
      <c r="B11" s="7">
        <v>0.19540160379999999</v>
      </c>
      <c r="C11" s="7">
        <v>0.27309369659999999</v>
      </c>
      <c r="D11" s="7">
        <v>8.0714334999999998E-2</v>
      </c>
      <c r="E11" s="7">
        <v>-6.4189474999999996E-2</v>
      </c>
      <c r="F11" s="7">
        <v>0.4032157764</v>
      </c>
      <c r="G11" s="7">
        <v>2.9108868E-2</v>
      </c>
      <c r="H11" s="7">
        <v>8.714154E-3</v>
      </c>
      <c r="I11" s="7">
        <v>2.8462201199999999E-2</v>
      </c>
      <c r="J11">
        <f t="shared" si="0"/>
        <v>5</v>
      </c>
      <c r="K11" t="b">
        <f t="shared" si="1"/>
        <v>1</v>
      </c>
      <c r="L11">
        <f t="shared" si="2"/>
        <v>5</v>
      </c>
    </row>
    <row r="12" spans="1:12" x14ac:dyDescent="0.2">
      <c r="A12" s="6" t="s">
        <v>2</v>
      </c>
      <c r="B12" s="7">
        <v>0.40648152230000001</v>
      </c>
      <c r="C12" s="7">
        <v>2.7619838300000001E-2</v>
      </c>
      <c r="D12" s="7">
        <v>7.5448950400000006E-2</v>
      </c>
      <c r="E12" s="7">
        <v>-0.12867068400000001</v>
      </c>
      <c r="F12" s="7">
        <v>0.31390921119999998</v>
      </c>
      <c r="G12" s="7">
        <v>-5.6856480000000001E-2</v>
      </c>
      <c r="H12" s="7">
        <v>-4.2450552199999998E-2</v>
      </c>
      <c r="I12" s="7">
        <v>3.1026265000000001E-2</v>
      </c>
      <c r="J12">
        <f t="shared" si="0"/>
        <v>1</v>
      </c>
      <c r="K12" t="b">
        <f t="shared" si="1"/>
        <v>1</v>
      </c>
      <c r="L12">
        <f t="shared" si="2"/>
        <v>1</v>
      </c>
    </row>
    <row r="13" spans="1:12" x14ac:dyDescent="0.2">
      <c r="A13" s="6" t="s">
        <v>50</v>
      </c>
      <c r="B13" s="7">
        <v>0.30253074530000001</v>
      </c>
      <c r="C13" s="7">
        <v>-4.794911E-4</v>
      </c>
      <c r="D13" s="7">
        <v>2.7470116700000002E-2</v>
      </c>
      <c r="E13" s="7">
        <v>-0.107704834</v>
      </c>
      <c r="F13" s="7">
        <v>0.10266346649999999</v>
      </c>
      <c r="G13" s="7">
        <v>-9.3247250000000007E-3</v>
      </c>
      <c r="H13" s="7">
        <v>-5.8802245000000003E-2</v>
      </c>
      <c r="I13" s="7">
        <v>0.31055314649999999</v>
      </c>
      <c r="J13">
        <f t="shared" si="0"/>
        <v>8</v>
      </c>
      <c r="K13" t="b">
        <f t="shared" si="1"/>
        <v>1</v>
      </c>
      <c r="L13">
        <f t="shared" si="2"/>
        <v>8</v>
      </c>
    </row>
    <row r="14" spans="1:12" x14ac:dyDescent="0.2">
      <c r="A14" s="6" t="s">
        <v>75</v>
      </c>
      <c r="B14" s="7">
        <v>0.51944829140000004</v>
      </c>
      <c r="C14" s="7">
        <v>-0.112611761</v>
      </c>
      <c r="D14" s="7">
        <v>7.6980977300000003E-2</v>
      </c>
      <c r="E14" s="7">
        <v>0.126024306</v>
      </c>
      <c r="F14" s="7">
        <v>7.8482506499999993E-2</v>
      </c>
      <c r="G14" s="7">
        <v>-0.13635164499999999</v>
      </c>
      <c r="H14" s="7">
        <v>0.16218374059999999</v>
      </c>
      <c r="I14" s="7">
        <v>4.1280010200000002E-2</v>
      </c>
      <c r="J14">
        <f t="shared" si="0"/>
        <v>1</v>
      </c>
      <c r="K14" t="b">
        <f t="shared" si="1"/>
        <v>1</v>
      </c>
      <c r="L14">
        <f t="shared" si="2"/>
        <v>1</v>
      </c>
    </row>
    <row r="15" spans="1:12" x14ac:dyDescent="0.2">
      <c r="A15" s="6" t="s">
        <v>51</v>
      </c>
      <c r="B15" s="7">
        <v>0.16305731549999999</v>
      </c>
      <c r="C15" s="7">
        <v>4.7099174899999999E-2</v>
      </c>
      <c r="D15" s="7">
        <v>0.4436337736</v>
      </c>
      <c r="E15" s="7">
        <v>-1.6220913999999999E-2</v>
      </c>
      <c r="F15" s="7">
        <v>-0.15115028559999999</v>
      </c>
      <c r="G15" s="7">
        <v>7.5116844000000002E-2</v>
      </c>
      <c r="H15" s="7">
        <v>0.10953682989999999</v>
      </c>
      <c r="I15" s="7">
        <v>2.9217211999999999E-2</v>
      </c>
      <c r="J15">
        <f t="shared" si="0"/>
        <v>3</v>
      </c>
      <c r="K15" t="b">
        <f t="shared" si="1"/>
        <v>1</v>
      </c>
      <c r="L15">
        <f t="shared" si="2"/>
        <v>3</v>
      </c>
    </row>
    <row r="16" spans="1:12" x14ac:dyDescent="0.2">
      <c r="A16" s="6" t="s">
        <v>3</v>
      </c>
      <c r="B16" s="7">
        <v>-0.1201852558</v>
      </c>
      <c r="C16" s="7">
        <v>0.2136579421</v>
      </c>
      <c r="D16" s="7">
        <v>0.42166078600000001</v>
      </c>
      <c r="E16" s="7">
        <v>-4.0789324000000002E-2</v>
      </c>
      <c r="F16" s="7">
        <v>-0.2052769878</v>
      </c>
      <c r="G16" s="7">
        <v>0.127982859</v>
      </c>
      <c r="H16" s="7">
        <v>-0.10129178329999999</v>
      </c>
      <c r="I16" s="7">
        <v>-6.4794842399999997E-2</v>
      </c>
      <c r="J16">
        <f t="shared" si="0"/>
        <v>3</v>
      </c>
      <c r="K16" t="b">
        <f t="shared" si="1"/>
        <v>1</v>
      </c>
      <c r="L16">
        <f t="shared" si="2"/>
        <v>3</v>
      </c>
    </row>
    <row r="17" spans="1:12" x14ac:dyDescent="0.2">
      <c r="A17" s="6" t="s">
        <v>34</v>
      </c>
      <c r="B17" s="7">
        <v>1.8842520799999998E-2</v>
      </c>
      <c r="C17" s="7">
        <v>0.70868180250000001</v>
      </c>
      <c r="D17" s="7">
        <v>4.3855066300000002E-2</v>
      </c>
      <c r="E17" s="7">
        <v>-4.0607086000000001E-2</v>
      </c>
      <c r="F17" s="7">
        <v>2.02155984E-2</v>
      </c>
      <c r="G17" s="7">
        <v>-5.2752092E-2</v>
      </c>
      <c r="H17" s="7">
        <v>-3.70630328E-2</v>
      </c>
      <c r="I17" s="7">
        <v>1.2381702000000001E-3</v>
      </c>
      <c r="J17">
        <f t="shared" si="0"/>
        <v>2</v>
      </c>
      <c r="K17" t="b">
        <f t="shared" si="1"/>
        <v>1</v>
      </c>
      <c r="L17">
        <f t="shared" si="2"/>
        <v>2</v>
      </c>
    </row>
    <row r="18" spans="1:12" x14ac:dyDescent="0.2">
      <c r="A18" s="6" t="s">
        <v>52</v>
      </c>
      <c r="B18" s="7">
        <v>0.40184896730000003</v>
      </c>
      <c r="C18" s="7">
        <v>0.25975355290000002</v>
      </c>
      <c r="D18" s="7">
        <v>-5.8742130699999999E-2</v>
      </c>
      <c r="E18" s="7">
        <v>5.8583353999999997E-2</v>
      </c>
      <c r="F18" s="7">
        <v>3.5399275700000003E-2</v>
      </c>
      <c r="G18" s="7">
        <v>-0.35946313800000002</v>
      </c>
      <c r="H18" s="7">
        <v>-0.13647369130000001</v>
      </c>
      <c r="I18" s="7">
        <v>-0.1410691808</v>
      </c>
      <c r="J18">
        <f t="shared" si="0"/>
        <v>1</v>
      </c>
      <c r="K18" t="b">
        <f t="shared" si="1"/>
        <v>1</v>
      </c>
      <c r="L18">
        <f t="shared" si="2"/>
        <v>1</v>
      </c>
    </row>
    <row r="19" spans="1:12" x14ac:dyDescent="0.2">
      <c r="A19" s="6" t="s">
        <v>4</v>
      </c>
      <c r="B19" s="7">
        <v>1.1789528000000001E-2</v>
      </c>
      <c r="C19" s="7">
        <v>0.24071933349999999</v>
      </c>
      <c r="D19" s="7">
        <v>0.16257595280000001</v>
      </c>
      <c r="E19" s="7">
        <v>0.18436307599999999</v>
      </c>
      <c r="F19" s="7">
        <v>1.58726327E-2</v>
      </c>
      <c r="G19" s="7">
        <v>5.0997806E-2</v>
      </c>
      <c r="H19" s="7">
        <v>0.33105850889999999</v>
      </c>
      <c r="I19" s="7">
        <v>2.8929852700000001E-2</v>
      </c>
      <c r="J19">
        <f t="shared" si="0"/>
        <v>7</v>
      </c>
      <c r="K19" t="b">
        <f t="shared" si="1"/>
        <v>1</v>
      </c>
      <c r="L19">
        <f t="shared" si="2"/>
        <v>7</v>
      </c>
    </row>
    <row r="20" spans="1:12" x14ac:dyDescent="0.2">
      <c r="A20" s="6" t="s">
        <v>40</v>
      </c>
      <c r="B20" s="7">
        <v>0.13756855279999999</v>
      </c>
      <c r="C20" s="7">
        <v>-0.135103585</v>
      </c>
      <c r="D20" s="7">
        <v>0.58300721509999998</v>
      </c>
      <c r="E20" s="7">
        <v>-0.15988603300000001</v>
      </c>
      <c r="F20" s="7">
        <v>-5.0008743199999997E-2</v>
      </c>
      <c r="G20" s="7">
        <v>4.6875545999999997E-2</v>
      </c>
      <c r="H20" s="7">
        <v>3.7082140700000002E-2</v>
      </c>
      <c r="I20" s="7">
        <v>-0.21455288389999999</v>
      </c>
      <c r="J20">
        <f t="shared" si="0"/>
        <v>3</v>
      </c>
      <c r="K20" t="b">
        <f t="shared" si="1"/>
        <v>1</v>
      </c>
      <c r="L20">
        <f t="shared" si="2"/>
        <v>3</v>
      </c>
    </row>
    <row r="21" spans="1:12" x14ac:dyDescent="0.2">
      <c r="A21" s="6" t="s">
        <v>35</v>
      </c>
      <c r="B21" s="7">
        <v>6.8028757100000004E-2</v>
      </c>
      <c r="C21" s="7">
        <v>0.64178287160000003</v>
      </c>
      <c r="D21" s="7">
        <v>-2.3579536500000001E-2</v>
      </c>
      <c r="E21" s="7">
        <v>2.3490173999999999E-2</v>
      </c>
      <c r="F21" s="7">
        <v>0.21554649849999999</v>
      </c>
      <c r="G21" s="7">
        <v>-3.0839365000000001E-2</v>
      </c>
      <c r="H21" s="7">
        <v>2.5887381000000001E-2</v>
      </c>
      <c r="I21" s="7">
        <v>-6.2075793599999998E-2</v>
      </c>
      <c r="J21">
        <f t="shared" si="0"/>
        <v>2</v>
      </c>
      <c r="K21" t="b">
        <f t="shared" si="1"/>
        <v>1</v>
      </c>
      <c r="L21">
        <f t="shared" si="2"/>
        <v>2</v>
      </c>
    </row>
    <row r="22" spans="1:12" x14ac:dyDescent="0.2">
      <c r="A22" s="6" t="s">
        <v>76</v>
      </c>
      <c r="B22" s="7">
        <v>0.56846839510000002</v>
      </c>
      <c r="C22" s="7">
        <v>5.5645953E-3</v>
      </c>
      <c r="D22" s="7">
        <v>-6.1800189800000002E-2</v>
      </c>
      <c r="E22" s="7">
        <v>-1.1207602000000001E-2</v>
      </c>
      <c r="F22" s="7">
        <v>-7.9647764100000004E-2</v>
      </c>
      <c r="G22" s="7">
        <v>-0.25799767400000001</v>
      </c>
      <c r="H22" s="7">
        <v>0.11339163670000001</v>
      </c>
      <c r="I22" s="7">
        <v>-9.3023956099999999E-2</v>
      </c>
      <c r="J22">
        <f t="shared" si="0"/>
        <v>1</v>
      </c>
      <c r="K22" t="b">
        <f t="shared" si="1"/>
        <v>1</v>
      </c>
      <c r="L22">
        <f t="shared" si="2"/>
        <v>1</v>
      </c>
    </row>
    <row r="23" spans="1:12" x14ac:dyDescent="0.2">
      <c r="A23" s="6" t="s">
        <v>16</v>
      </c>
      <c r="B23" s="7">
        <v>0.4046476269</v>
      </c>
      <c r="C23" s="7">
        <v>9.2069791999999998E-2</v>
      </c>
      <c r="D23" s="7">
        <v>-9.7653359999999995E-3</v>
      </c>
      <c r="E23" s="7">
        <v>-3.7943207E-2</v>
      </c>
      <c r="F23" s="7">
        <v>5.5111285199999999E-2</v>
      </c>
      <c r="G23" s="7">
        <v>5.9408773999999998E-2</v>
      </c>
      <c r="H23" s="7">
        <v>0.58179296449999995</v>
      </c>
      <c r="I23" s="7">
        <v>-9.4479632600000002E-2</v>
      </c>
      <c r="J23">
        <f t="shared" si="0"/>
        <v>7</v>
      </c>
      <c r="K23" t="b">
        <f t="shared" si="1"/>
        <v>1</v>
      </c>
      <c r="L23">
        <f t="shared" si="2"/>
        <v>7</v>
      </c>
    </row>
    <row r="24" spans="1:12" x14ac:dyDescent="0.2">
      <c r="A24" s="6" t="s">
        <v>46</v>
      </c>
      <c r="B24" s="7">
        <v>0.2094397402</v>
      </c>
      <c r="C24" s="7">
        <v>-0.21478370720000001</v>
      </c>
      <c r="D24" s="7">
        <v>3.3418778999999999E-3</v>
      </c>
      <c r="E24" s="7">
        <v>0.66266783100000004</v>
      </c>
      <c r="F24" s="7">
        <v>-1.37394834E-2</v>
      </c>
      <c r="G24" s="7">
        <v>1.5338175000000001E-2</v>
      </c>
      <c r="H24" s="7">
        <v>2.3187944200000001E-2</v>
      </c>
      <c r="I24" s="7">
        <v>-5.9345482499999998E-2</v>
      </c>
      <c r="J24">
        <f t="shared" si="0"/>
        <v>4</v>
      </c>
      <c r="K24" t="b">
        <f t="shared" si="1"/>
        <v>1</v>
      </c>
      <c r="L24">
        <f t="shared" si="2"/>
        <v>4</v>
      </c>
    </row>
    <row r="25" spans="1:12" x14ac:dyDescent="0.2">
      <c r="A25" s="6" t="s">
        <v>17</v>
      </c>
      <c r="B25" s="7">
        <v>0.47493594890000002</v>
      </c>
      <c r="C25" s="7">
        <v>0.1577387787</v>
      </c>
      <c r="D25" s="7">
        <v>-1.4984299099999999E-2</v>
      </c>
      <c r="E25" s="7">
        <v>-6.6402283000000006E-2</v>
      </c>
      <c r="F25" s="7">
        <v>2.1558746600000001E-2</v>
      </c>
      <c r="G25" s="7">
        <v>-0.32885575099999997</v>
      </c>
      <c r="H25" s="7">
        <v>-7.0210261699999998E-2</v>
      </c>
      <c r="I25" s="7">
        <v>-0.16740767100000001</v>
      </c>
      <c r="J25">
        <f t="shared" si="0"/>
        <v>1</v>
      </c>
      <c r="K25" t="b">
        <f t="shared" si="1"/>
        <v>1</v>
      </c>
      <c r="L25">
        <f t="shared" si="2"/>
        <v>1</v>
      </c>
    </row>
    <row r="26" spans="1:12" x14ac:dyDescent="0.2">
      <c r="A26" s="6" t="s">
        <v>5</v>
      </c>
      <c r="B26" s="7">
        <v>0.40447261759999997</v>
      </c>
      <c r="C26" s="7">
        <v>6.4394624999999997E-2</v>
      </c>
      <c r="D26" s="7">
        <v>2.9684768E-2</v>
      </c>
      <c r="E26" s="7">
        <v>-6.8077620000000005E-2</v>
      </c>
      <c r="F26" s="7">
        <v>-0.11166139379999999</v>
      </c>
      <c r="G26" s="7">
        <v>-0.40431809499999999</v>
      </c>
      <c r="H26" s="7">
        <v>1.9140308000000002E-2</v>
      </c>
      <c r="I26" s="7">
        <v>-4.6966841E-3</v>
      </c>
      <c r="J26">
        <f t="shared" si="0"/>
        <v>1</v>
      </c>
      <c r="K26" t="b">
        <f t="shared" si="1"/>
        <v>1</v>
      </c>
      <c r="L26">
        <f t="shared" si="2"/>
        <v>1</v>
      </c>
    </row>
    <row r="27" spans="1:12" x14ac:dyDescent="0.2">
      <c r="A27" s="6" t="s">
        <v>53</v>
      </c>
      <c r="B27" s="7">
        <v>-0.22239823850000001</v>
      </c>
      <c r="C27" s="7">
        <v>-1.4652493500000001E-2</v>
      </c>
      <c r="D27" s="7">
        <v>0.2039261315</v>
      </c>
      <c r="E27" s="7">
        <v>0.24242509400000001</v>
      </c>
      <c r="F27" s="7">
        <v>6.9224331599999994E-2</v>
      </c>
      <c r="G27" s="7">
        <v>-0.113956116</v>
      </c>
      <c r="H27" s="7">
        <v>-0.32340723449999997</v>
      </c>
      <c r="I27" s="7">
        <v>7.0840533799999994E-2</v>
      </c>
      <c r="J27">
        <f t="shared" si="0"/>
        <v>4</v>
      </c>
      <c r="K27" t="b">
        <f t="shared" si="1"/>
        <v>0</v>
      </c>
      <c r="L27">
        <f t="shared" si="2"/>
        <v>0</v>
      </c>
    </row>
    <row r="28" spans="1:12" x14ac:dyDescent="0.2">
      <c r="A28" s="6" t="s">
        <v>18</v>
      </c>
      <c r="B28" s="7">
        <v>0.30787979240000002</v>
      </c>
      <c r="C28" s="7">
        <v>0.17609227899999999</v>
      </c>
      <c r="D28" s="7">
        <v>-3.6441670900000001E-2</v>
      </c>
      <c r="E28" s="7">
        <v>-2.4114395E-2</v>
      </c>
      <c r="F28" s="7">
        <v>0.34184519520000001</v>
      </c>
      <c r="G28" s="7">
        <v>2.1209730999999999E-2</v>
      </c>
      <c r="H28" s="7">
        <v>0.21189930209999999</v>
      </c>
      <c r="I28" s="7">
        <v>-7.686352E-4</v>
      </c>
      <c r="J28">
        <f t="shared" si="0"/>
        <v>5</v>
      </c>
      <c r="K28" t="b">
        <f t="shared" si="1"/>
        <v>1</v>
      </c>
      <c r="L28">
        <f t="shared" si="2"/>
        <v>5</v>
      </c>
    </row>
    <row r="29" spans="1:12" x14ac:dyDescent="0.2">
      <c r="A29" s="6" t="s">
        <v>6</v>
      </c>
      <c r="B29" s="7">
        <v>0.33887626799999998</v>
      </c>
      <c r="C29" s="7">
        <v>0.35274948369999998</v>
      </c>
      <c r="D29" s="7">
        <v>-3.6712844000000001E-2</v>
      </c>
      <c r="E29" s="7">
        <v>1.4682237000000001E-2</v>
      </c>
      <c r="F29" s="7">
        <v>-2.31638214E-2</v>
      </c>
      <c r="G29" s="7">
        <v>0.13713578700000001</v>
      </c>
      <c r="H29" s="7">
        <v>3.5615266E-2</v>
      </c>
      <c r="I29" s="7">
        <v>0.26594106769999998</v>
      </c>
      <c r="J29">
        <f t="shared" si="0"/>
        <v>2</v>
      </c>
      <c r="K29" t="b">
        <f t="shared" si="1"/>
        <v>1</v>
      </c>
      <c r="L29">
        <f t="shared" si="2"/>
        <v>2</v>
      </c>
    </row>
    <row r="30" spans="1:12" x14ac:dyDescent="0.2">
      <c r="A30" s="6" t="s">
        <v>19</v>
      </c>
      <c r="B30" s="7">
        <v>0.33415562710000002</v>
      </c>
      <c r="C30" s="7">
        <v>0.1086594743</v>
      </c>
      <c r="D30" s="7">
        <v>-7.8940230400000005E-2</v>
      </c>
      <c r="E30" s="7">
        <v>0.113690285</v>
      </c>
      <c r="F30" s="7">
        <v>0.56908408519999998</v>
      </c>
      <c r="G30" s="7">
        <v>1.0402985999999999E-2</v>
      </c>
      <c r="H30" s="7">
        <v>7.8552173999999995E-3</v>
      </c>
      <c r="I30" s="7">
        <v>-2.7853045600000001E-2</v>
      </c>
      <c r="J30">
        <f t="shared" si="0"/>
        <v>5</v>
      </c>
      <c r="K30" t="b">
        <f t="shared" si="1"/>
        <v>1</v>
      </c>
      <c r="L30">
        <f t="shared" si="2"/>
        <v>5</v>
      </c>
    </row>
    <row r="31" spans="1:12" x14ac:dyDescent="0.2">
      <c r="A31" s="6" t="s">
        <v>54</v>
      </c>
      <c r="B31" s="7">
        <v>0.28294565430000002</v>
      </c>
      <c r="C31" s="7">
        <v>0.23819108629999999</v>
      </c>
      <c r="D31" s="7">
        <v>-3.7462961000000001E-3</v>
      </c>
      <c r="E31" s="7">
        <v>-9.9885229999999992E-3</v>
      </c>
      <c r="F31" s="7">
        <v>0.132004338</v>
      </c>
      <c r="G31" s="7">
        <v>3.8518785E-2</v>
      </c>
      <c r="H31" s="7">
        <v>0.24160870810000001</v>
      </c>
      <c r="I31" s="7">
        <v>-4.3101848000000002E-3</v>
      </c>
      <c r="J31">
        <f t="shared" si="0"/>
        <v>1</v>
      </c>
      <c r="K31" t="b">
        <f t="shared" si="1"/>
        <v>0</v>
      </c>
      <c r="L31">
        <f t="shared" si="2"/>
        <v>0</v>
      </c>
    </row>
    <row r="32" spans="1:12" x14ac:dyDescent="0.2">
      <c r="A32" s="6" t="s">
        <v>7</v>
      </c>
      <c r="B32" s="7">
        <v>0.17965629529999999</v>
      </c>
      <c r="C32" s="7">
        <v>0.37985160229999998</v>
      </c>
      <c r="D32" s="7">
        <v>-9.9718405800000007E-2</v>
      </c>
      <c r="E32" s="7">
        <v>6.2599339000000004E-2</v>
      </c>
      <c r="F32" s="7">
        <v>0.32922946260000002</v>
      </c>
      <c r="G32" s="7">
        <v>2.0826602999999999E-2</v>
      </c>
      <c r="H32" s="7">
        <v>0.1008613735</v>
      </c>
      <c r="I32" s="7">
        <v>4.1390749000000003E-3</v>
      </c>
      <c r="J32">
        <f t="shared" si="0"/>
        <v>2</v>
      </c>
      <c r="K32" t="b">
        <f t="shared" si="1"/>
        <v>1</v>
      </c>
      <c r="L32">
        <f t="shared" si="2"/>
        <v>2</v>
      </c>
    </row>
    <row r="33" spans="1:12" x14ac:dyDescent="0.2">
      <c r="A33" s="6" t="s">
        <v>41</v>
      </c>
      <c r="B33" s="7">
        <v>-0.15324402979999999</v>
      </c>
      <c r="C33" s="7">
        <v>3.9053660400000002E-2</v>
      </c>
      <c r="D33" s="7">
        <v>0.71665596809999998</v>
      </c>
      <c r="E33" s="7">
        <v>-0.12770559200000001</v>
      </c>
      <c r="F33" s="7">
        <v>3.4094231599999997E-2</v>
      </c>
      <c r="G33" s="7">
        <v>8.9702751999999997E-2</v>
      </c>
      <c r="H33" s="7">
        <v>-2.2899141299999998E-2</v>
      </c>
      <c r="I33" s="7">
        <v>-5.0469431600000003E-2</v>
      </c>
      <c r="J33">
        <f t="shared" si="0"/>
        <v>3</v>
      </c>
      <c r="K33" t="b">
        <f t="shared" si="1"/>
        <v>1</v>
      </c>
      <c r="L33">
        <f t="shared" si="2"/>
        <v>3</v>
      </c>
    </row>
    <row r="34" spans="1:12" x14ac:dyDescent="0.2">
      <c r="A34" s="6" t="s">
        <v>20</v>
      </c>
      <c r="B34" s="7">
        <v>0.63401925650000002</v>
      </c>
      <c r="C34" s="7">
        <v>1.8193378199999999E-2</v>
      </c>
      <c r="D34" s="7">
        <v>-5.6315915799999998E-2</v>
      </c>
      <c r="E34" s="7">
        <v>8.0439035000000006E-2</v>
      </c>
      <c r="F34" s="7">
        <v>2.83032678E-2</v>
      </c>
      <c r="G34" s="7">
        <v>-5.5499711E-2</v>
      </c>
      <c r="H34" s="7">
        <v>2.3758109999999999E-2</v>
      </c>
      <c r="I34" s="7">
        <v>-1.0390222399999999E-2</v>
      </c>
      <c r="J34">
        <f t="shared" si="0"/>
        <v>1</v>
      </c>
      <c r="K34" t="b">
        <f t="shared" si="1"/>
        <v>1</v>
      </c>
      <c r="L34">
        <f t="shared" si="2"/>
        <v>1</v>
      </c>
    </row>
    <row r="35" spans="1:12" x14ac:dyDescent="0.2">
      <c r="A35" s="6" t="s">
        <v>77</v>
      </c>
      <c r="B35" s="7">
        <v>0.51371003959999995</v>
      </c>
      <c r="C35" s="7">
        <v>-0.1076006845</v>
      </c>
      <c r="D35" s="7">
        <v>-6.1488836200000001E-2</v>
      </c>
      <c r="E35" s="7">
        <v>-2.7497097000000002E-2</v>
      </c>
      <c r="F35" s="7">
        <v>1.07621322E-2</v>
      </c>
      <c r="G35" s="7">
        <v>-0.17040749299999999</v>
      </c>
      <c r="H35" s="7">
        <v>5.97041528E-2</v>
      </c>
      <c r="I35" s="7">
        <v>0.12914898450000001</v>
      </c>
      <c r="J35">
        <f t="shared" si="0"/>
        <v>1</v>
      </c>
      <c r="K35" t="b">
        <f t="shared" si="1"/>
        <v>1</v>
      </c>
      <c r="L35">
        <f t="shared" si="2"/>
        <v>1</v>
      </c>
    </row>
    <row r="36" spans="1:12" x14ac:dyDescent="0.2">
      <c r="A36" s="6" t="s">
        <v>78</v>
      </c>
      <c r="B36" s="7">
        <v>2.6781414999999999E-3</v>
      </c>
      <c r="C36" s="7">
        <v>-0.1238837168</v>
      </c>
      <c r="D36" s="7">
        <v>0.1808130272</v>
      </c>
      <c r="E36" s="7">
        <v>0.17341399699999999</v>
      </c>
      <c r="F36" s="7">
        <v>-1.8064770899999999E-2</v>
      </c>
      <c r="G36" s="7">
        <v>-0.11041071399999999</v>
      </c>
      <c r="H36" s="7">
        <v>0.3100715691</v>
      </c>
      <c r="I36" s="7">
        <v>6.9345913600000003E-2</v>
      </c>
      <c r="J36">
        <f t="shared" si="0"/>
        <v>7</v>
      </c>
      <c r="K36" t="b">
        <f t="shared" si="1"/>
        <v>1</v>
      </c>
      <c r="L36">
        <f t="shared" si="2"/>
        <v>7</v>
      </c>
    </row>
    <row r="37" spans="1:12" x14ac:dyDescent="0.2">
      <c r="A37" s="6" t="s">
        <v>79</v>
      </c>
      <c r="B37" s="7">
        <v>0.49560399760000001</v>
      </c>
      <c r="C37" s="7">
        <v>-9.7351785900000001E-2</v>
      </c>
      <c r="D37" s="7">
        <v>-4.4443971300000003E-2</v>
      </c>
      <c r="E37" s="7">
        <v>-6.0931172999999998E-2</v>
      </c>
      <c r="F37" s="7">
        <v>9.7864390000000005E-4</v>
      </c>
      <c r="G37" s="7">
        <v>-9.7356859000000004E-2</v>
      </c>
      <c r="H37" s="7">
        <v>0.1809022733</v>
      </c>
      <c r="I37" s="7">
        <v>5.9207676399999999E-2</v>
      </c>
      <c r="J37">
        <f t="shared" si="0"/>
        <v>1</v>
      </c>
      <c r="K37" t="b">
        <f t="shared" si="1"/>
        <v>1</v>
      </c>
      <c r="L37">
        <f t="shared" si="2"/>
        <v>1</v>
      </c>
    </row>
    <row r="38" spans="1:12" x14ac:dyDescent="0.2">
      <c r="A38" s="6" t="s">
        <v>21</v>
      </c>
      <c r="B38" s="7">
        <v>0.45704938550000002</v>
      </c>
      <c r="C38" s="7">
        <v>0.1065698685</v>
      </c>
      <c r="D38" s="7">
        <v>8.5054168999999999E-2</v>
      </c>
      <c r="E38" s="7">
        <v>2.5764668000000001E-2</v>
      </c>
      <c r="F38" s="7">
        <v>-0.1102723946</v>
      </c>
      <c r="G38" s="7">
        <v>-0.22502897999999999</v>
      </c>
      <c r="H38" s="7">
        <v>-1.6539669199999999E-2</v>
      </c>
      <c r="I38" s="7">
        <v>1.40311563E-2</v>
      </c>
      <c r="J38">
        <f t="shared" si="0"/>
        <v>1</v>
      </c>
      <c r="K38" t="b">
        <f t="shared" si="1"/>
        <v>1</v>
      </c>
      <c r="L38">
        <f t="shared" si="2"/>
        <v>1</v>
      </c>
    </row>
    <row r="39" spans="1:12" x14ac:dyDescent="0.2">
      <c r="A39" s="6" t="s">
        <v>8</v>
      </c>
      <c r="B39" s="7">
        <v>0.35054331750000001</v>
      </c>
      <c r="C39" s="7">
        <v>-0.61984674959999997</v>
      </c>
      <c r="D39" s="7">
        <v>0.24474215469999999</v>
      </c>
      <c r="E39" s="7">
        <v>3.4659994E-2</v>
      </c>
      <c r="F39" s="7">
        <v>4.4236436599999998E-2</v>
      </c>
      <c r="G39" s="7">
        <v>8.3867087000000007E-2</v>
      </c>
      <c r="H39" s="7">
        <v>-0.1196107414</v>
      </c>
      <c r="I39" s="7">
        <v>5.8637463399999999E-2</v>
      </c>
      <c r="J39">
        <f t="shared" si="0"/>
        <v>1</v>
      </c>
      <c r="K39" t="b">
        <f t="shared" si="1"/>
        <v>1</v>
      </c>
      <c r="L39">
        <f t="shared" si="2"/>
        <v>1</v>
      </c>
    </row>
    <row r="40" spans="1:12" x14ac:dyDescent="0.2">
      <c r="A40" s="6" t="s">
        <v>22</v>
      </c>
      <c r="B40" s="7">
        <v>0.81146596510000002</v>
      </c>
      <c r="C40" s="7">
        <v>-6.0510220099999998E-2</v>
      </c>
      <c r="D40" s="7">
        <v>-7.7652850000000002E-3</v>
      </c>
      <c r="E40" s="7">
        <v>6.0413120000000001E-2</v>
      </c>
      <c r="F40" s="7">
        <v>9.8904994900000001E-2</v>
      </c>
      <c r="G40" s="7">
        <v>0.18016968799999999</v>
      </c>
      <c r="H40" s="7">
        <v>-0.1846805396</v>
      </c>
      <c r="I40" s="7">
        <v>2.38855849E-2</v>
      </c>
      <c r="J40">
        <f t="shared" si="0"/>
        <v>1</v>
      </c>
      <c r="K40" t="b">
        <f t="shared" si="1"/>
        <v>1</v>
      </c>
      <c r="L40">
        <f t="shared" si="2"/>
        <v>1</v>
      </c>
    </row>
    <row r="41" spans="1:12" x14ac:dyDescent="0.2">
      <c r="A41" s="6" t="s">
        <v>42</v>
      </c>
      <c r="B41" s="7">
        <v>0.22329219450000001</v>
      </c>
      <c r="C41" s="7">
        <v>-0.1896609091</v>
      </c>
      <c r="D41" s="7">
        <v>0.42330683530000002</v>
      </c>
      <c r="E41" s="7">
        <v>-4.3694583000000002E-2</v>
      </c>
      <c r="F41" s="7">
        <v>0.1244515204</v>
      </c>
      <c r="G41" s="7">
        <v>5.7185278999999999E-2</v>
      </c>
      <c r="H41" s="7">
        <v>-9.5695107500000001E-2</v>
      </c>
      <c r="I41" s="7">
        <v>-1.4296725E-2</v>
      </c>
      <c r="J41">
        <f t="shared" si="0"/>
        <v>3</v>
      </c>
      <c r="K41" t="b">
        <f t="shared" si="1"/>
        <v>1</v>
      </c>
      <c r="L41">
        <f t="shared" si="2"/>
        <v>3</v>
      </c>
    </row>
    <row r="42" spans="1:12" x14ac:dyDescent="0.2">
      <c r="A42" s="6" t="s">
        <v>9</v>
      </c>
      <c r="B42" s="7">
        <v>0.31854194320000001</v>
      </c>
      <c r="C42" s="7">
        <v>3.9960155599999998E-2</v>
      </c>
      <c r="D42" s="7">
        <v>6.9799328199999996E-2</v>
      </c>
      <c r="E42" s="7">
        <v>-6.5409509999999997E-3</v>
      </c>
      <c r="F42" s="7">
        <v>2.30009106E-2</v>
      </c>
      <c r="G42" s="7">
        <v>-8.8976920000000004E-3</v>
      </c>
      <c r="H42" s="7">
        <v>-0.12391396089999999</v>
      </c>
      <c r="I42" s="7">
        <v>0.4308620963</v>
      </c>
      <c r="J42">
        <f t="shared" si="0"/>
        <v>8</v>
      </c>
      <c r="K42" t="b">
        <f t="shared" si="1"/>
        <v>1</v>
      </c>
      <c r="L42">
        <f t="shared" si="2"/>
        <v>8</v>
      </c>
    </row>
    <row r="43" spans="1:12" x14ac:dyDescent="0.2">
      <c r="A43" s="6" t="s">
        <v>80</v>
      </c>
      <c r="B43" s="7">
        <v>0.54487686049999995</v>
      </c>
      <c r="C43" s="7">
        <v>2.04525022E-2</v>
      </c>
      <c r="D43" s="7">
        <v>5.0271497399999997E-2</v>
      </c>
      <c r="E43" s="7">
        <v>-4.0035866000000003E-2</v>
      </c>
      <c r="F43" s="7">
        <v>-9.7715870600000004E-2</v>
      </c>
      <c r="G43" s="7">
        <v>0.15348167800000001</v>
      </c>
      <c r="H43" s="7">
        <v>0.22301399829999999</v>
      </c>
      <c r="I43" s="7">
        <v>8.0576553199999998E-2</v>
      </c>
      <c r="J43">
        <f t="shared" si="0"/>
        <v>1</v>
      </c>
      <c r="K43" t="b">
        <f t="shared" si="1"/>
        <v>1</v>
      </c>
      <c r="L43">
        <f t="shared" si="2"/>
        <v>1</v>
      </c>
    </row>
    <row r="44" spans="1:12" x14ac:dyDescent="0.2">
      <c r="A44" s="6" t="s">
        <v>43</v>
      </c>
      <c r="B44" s="7">
        <v>-0.1691343508</v>
      </c>
      <c r="C44" s="7">
        <v>7.25906937E-2</v>
      </c>
      <c r="D44" s="7">
        <v>0.33093470400000002</v>
      </c>
      <c r="E44" s="7">
        <v>7.9944388000000005E-2</v>
      </c>
      <c r="F44" s="7">
        <v>-0.1489633964</v>
      </c>
      <c r="G44" s="7">
        <v>8.0036580000000003E-3</v>
      </c>
      <c r="H44" s="7">
        <v>0.16698156920000001</v>
      </c>
      <c r="I44" s="7">
        <v>-7.3341932700000001E-2</v>
      </c>
      <c r="J44">
        <f t="shared" si="0"/>
        <v>3</v>
      </c>
      <c r="K44" t="b">
        <f t="shared" si="1"/>
        <v>1</v>
      </c>
      <c r="L44">
        <f t="shared" si="2"/>
        <v>3</v>
      </c>
    </row>
    <row r="45" spans="1:12" x14ac:dyDescent="0.2">
      <c r="A45" s="6" t="s">
        <v>10</v>
      </c>
      <c r="B45" s="7">
        <v>0.36668754990000002</v>
      </c>
      <c r="C45" s="7">
        <v>3.77578919E-2</v>
      </c>
      <c r="D45" s="7">
        <v>1.5786495800000001E-2</v>
      </c>
      <c r="E45" s="7">
        <v>4.5950709999999999E-2</v>
      </c>
      <c r="F45" s="7">
        <v>9.5528438800000004E-2</v>
      </c>
      <c r="G45" s="7">
        <v>-0.102431682</v>
      </c>
      <c r="H45" s="7">
        <v>2.7299753199999999E-2</v>
      </c>
      <c r="I45" s="7">
        <v>2.2240286799999998E-2</v>
      </c>
      <c r="J45">
        <f t="shared" si="0"/>
        <v>1</v>
      </c>
      <c r="K45" t="b">
        <f t="shared" si="1"/>
        <v>1</v>
      </c>
      <c r="L45">
        <f t="shared" si="2"/>
        <v>1</v>
      </c>
    </row>
    <row r="46" spans="1:12" x14ac:dyDescent="0.2">
      <c r="A46" s="6" t="s">
        <v>23</v>
      </c>
      <c r="B46" s="7">
        <v>0.57833228759999999</v>
      </c>
      <c r="C46" s="7">
        <v>1.28692622E-2</v>
      </c>
      <c r="D46" s="7">
        <v>-9.3867352700000004E-2</v>
      </c>
      <c r="E46" s="7">
        <v>-2.3454288E-2</v>
      </c>
      <c r="F46" s="7">
        <v>5.3980073099999998E-2</v>
      </c>
      <c r="G46" s="7">
        <v>0.147818064</v>
      </c>
      <c r="H46" s="7">
        <v>3.4839163100000001E-2</v>
      </c>
      <c r="I46" s="7">
        <v>-0.1887838811</v>
      </c>
      <c r="J46">
        <f t="shared" si="0"/>
        <v>1</v>
      </c>
      <c r="K46" t="b">
        <f t="shared" si="1"/>
        <v>1</v>
      </c>
      <c r="L46">
        <f t="shared" si="2"/>
        <v>1</v>
      </c>
    </row>
    <row r="47" spans="1:12" x14ac:dyDescent="0.2">
      <c r="A47" s="6" t="s">
        <v>24</v>
      </c>
      <c r="B47" s="7">
        <v>0.70091287759999998</v>
      </c>
      <c r="C47" s="7">
        <v>-6.1849750799999999E-2</v>
      </c>
      <c r="D47" s="7">
        <v>-6.8543942799999993E-2</v>
      </c>
      <c r="E47" s="7">
        <v>8.4425907999999994E-2</v>
      </c>
      <c r="F47" s="7">
        <v>-4.3899277600000002E-2</v>
      </c>
      <c r="G47" s="7">
        <v>-0.103075189</v>
      </c>
      <c r="H47" s="7">
        <v>0.12586667100000001</v>
      </c>
      <c r="I47" s="7">
        <v>2.4352268100000001E-2</v>
      </c>
      <c r="J47">
        <f t="shared" si="0"/>
        <v>1</v>
      </c>
      <c r="K47" t="b">
        <f t="shared" si="1"/>
        <v>1</v>
      </c>
      <c r="L47">
        <f t="shared" si="2"/>
        <v>1</v>
      </c>
    </row>
    <row r="48" spans="1:12" x14ac:dyDescent="0.2">
      <c r="A48" s="6" t="s">
        <v>25</v>
      </c>
      <c r="B48" s="7">
        <v>0.6654432723</v>
      </c>
      <c r="C48" s="7">
        <v>-2.3866795400000002E-2</v>
      </c>
      <c r="D48" s="7">
        <v>-1.5006551700000001E-2</v>
      </c>
      <c r="E48" s="7">
        <v>-5.7693837999999997E-2</v>
      </c>
      <c r="F48" s="7">
        <v>9.6764071500000007E-2</v>
      </c>
      <c r="G48" s="7">
        <v>5.566568E-3</v>
      </c>
      <c r="H48" s="7">
        <v>5.2967661000000001E-3</v>
      </c>
      <c r="I48" s="7">
        <v>3.9356385399999999E-2</v>
      </c>
      <c r="J48">
        <f t="shared" si="0"/>
        <v>1</v>
      </c>
      <c r="K48" t="b">
        <f t="shared" si="1"/>
        <v>1</v>
      </c>
      <c r="L48">
        <f t="shared" si="2"/>
        <v>1</v>
      </c>
    </row>
    <row r="49" spans="1:12" x14ac:dyDescent="0.2">
      <c r="A49" s="6" t="s">
        <v>11</v>
      </c>
      <c r="B49" s="7">
        <v>0.67367938490000001</v>
      </c>
      <c r="C49" s="7">
        <v>-7.4160246099999994E-2</v>
      </c>
      <c r="D49" s="7">
        <v>3.4754573400000002E-2</v>
      </c>
      <c r="E49" s="7">
        <v>-9.4716386E-2</v>
      </c>
      <c r="F49" s="7">
        <v>-0.1450708832</v>
      </c>
      <c r="G49" s="7">
        <v>0.14560642200000001</v>
      </c>
      <c r="H49" s="7">
        <v>0.24384304209999999</v>
      </c>
      <c r="I49" s="7">
        <v>-0.1076018262</v>
      </c>
      <c r="J49">
        <f t="shared" si="0"/>
        <v>1</v>
      </c>
      <c r="K49" t="b">
        <f t="shared" si="1"/>
        <v>1</v>
      </c>
      <c r="L49">
        <f t="shared" si="2"/>
        <v>1</v>
      </c>
    </row>
    <row r="50" spans="1:12" x14ac:dyDescent="0.2">
      <c r="A50" s="6" t="s">
        <v>26</v>
      </c>
      <c r="B50" s="7">
        <v>0.49931044600000002</v>
      </c>
      <c r="C50" s="7">
        <v>0.1328076903</v>
      </c>
      <c r="D50" s="7">
        <v>-7.0738628799999995E-2</v>
      </c>
      <c r="E50" s="7">
        <v>0.102553857</v>
      </c>
      <c r="F50" s="7">
        <v>6.3156329799999994E-2</v>
      </c>
      <c r="G50" s="7">
        <v>0.144874576</v>
      </c>
      <c r="H50" s="7">
        <v>-0.13628916930000001</v>
      </c>
      <c r="I50" s="7">
        <v>0.2331965211</v>
      </c>
      <c r="J50">
        <f t="shared" si="0"/>
        <v>1</v>
      </c>
      <c r="K50" t="b">
        <f t="shared" si="1"/>
        <v>1</v>
      </c>
      <c r="L50">
        <f t="shared" si="2"/>
        <v>1</v>
      </c>
    </row>
    <row r="51" spans="1:12" x14ac:dyDescent="0.2">
      <c r="A51" s="6" t="s">
        <v>27</v>
      </c>
      <c r="B51" s="7">
        <v>0.73550725510000003</v>
      </c>
      <c r="C51" s="7">
        <v>0.14494320999999999</v>
      </c>
      <c r="D51" s="7">
        <v>-9.5425267300000005E-2</v>
      </c>
      <c r="E51" s="7">
        <v>0.23308406300000001</v>
      </c>
      <c r="F51" s="7">
        <v>-0.1072136948</v>
      </c>
      <c r="G51" s="7">
        <v>0.20448285599999999</v>
      </c>
      <c r="H51" s="7">
        <v>-8.4720058200000004E-2</v>
      </c>
      <c r="I51" s="7">
        <v>0.13465034440000001</v>
      </c>
      <c r="J51">
        <f t="shared" si="0"/>
        <v>1</v>
      </c>
      <c r="K51" t="b">
        <f t="shared" si="1"/>
        <v>1</v>
      </c>
      <c r="L51">
        <f t="shared" si="2"/>
        <v>1</v>
      </c>
    </row>
    <row r="52" spans="1:12" x14ac:dyDescent="0.2">
      <c r="A52" s="6" t="s">
        <v>12</v>
      </c>
      <c r="B52" s="7">
        <v>1.0131504564</v>
      </c>
      <c r="C52" s="7">
        <v>-9.4389452999999995E-3</v>
      </c>
      <c r="D52" s="7">
        <v>9.1177671000000002E-3</v>
      </c>
      <c r="E52" s="7">
        <v>3.2055186999999999E-2</v>
      </c>
      <c r="F52" s="7">
        <v>-7.8706467799999999E-2</v>
      </c>
      <c r="G52" s="7">
        <v>0.46340135399999999</v>
      </c>
      <c r="H52" s="7">
        <v>2.4855359999999998E-4</v>
      </c>
      <c r="I52" s="7">
        <v>-3.7035298299999998E-2</v>
      </c>
      <c r="J52">
        <f t="shared" si="0"/>
        <v>1</v>
      </c>
      <c r="K52" t="b">
        <f t="shared" si="1"/>
        <v>1</v>
      </c>
      <c r="L52">
        <f t="shared" si="2"/>
        <v>1</v>
      </c>
    </row>
    <row r="53" spans="1:12" x14ac:dyDescent="0.2">
      <c r="A53" s="6" t="s">
        <v>28</v>
      </c>
      <c r="B53" s="7">
        <v>0.96336366750000002</v>
      </c>
      <c r="C53" s="7">
        <v>3.2691174500000003E-2</v>
      </c>
      <c r="D53" s="7">
        <v>4.8401575400000001E-2</v>
      </c>
      <c r="E53" s="7">
        <v>-0.120258002</v>
      </c>
      <c r="F53" s="7">
        <v>-0.10273018809999999</v>
      </c>
      <c r="G53" s="7">
        <v>0.51014727900000001</v>
      </c>
      <c r="H53" s="7">
        <v>7.1622949000000003E-3</v>
      </c>
      <c r="I53" s="7">
        <v>-9.5432169999999997E-4</v>
      </c>
      <c r="J53">
        <f t="shared" si="0"/>
        <v>1</v>
      </c>
      <c r="K53" t="b">
        <f t="shared" si="1"/>
        <v>1</v>
      </c>
      <c r="L53">
        <f t="shared" si="2"/>
        <v>1</v>
      </c>
    </row>
    <row r="54" spans="1:12" x14ac:dyDescent="0.2">
      <c r="A54" s="6" t="s">
        <v>36</v>
      </c>
      <c r="B54" s="7">
        <v>6.7706149800000004E-2</v>
      </c>
      <c r="C54" s="7">
        <v>0.63182564519999995</v>
      </c>
      <c r="D54" s="7">
        <v>8.9743250999999996E-3</v>
      </c>
      <c r="E54" s="7">
        <v>-8.4859523000000006E-2</v>
      </c>
      <c r="F54" s="7">
        <v>-3.54668395E-2</v>
      </c>
      <c r="G54" s="7">
        <v>-4.7583529999999999E-3</v>
      </c>
      <c r="H54" s="7">
        <v>8.6314965399999999E-2</v>
      </c>
      <c r="I54" s="7">
        <v>0.14998292830000001</v>
      </c>
      <c r="J54">
        <f t="shared" si="0"/>
        <v>2</v>
      </c>
      <c r="K54" t="b">
        <f t="shared" si="1"/>
        <v>1</v>
      </c>
      <c r="L54">
        <f t="shared" si="2"/>
        <v>2</v>
      </c>
    </row>
    <row r="55" spans="1:12" x14ac:dyDescent="0.2">
      <c r="A55" s="6" t="s">
        <v>13</v>
      </c>
      <c r="B55" s="7">
        <v>0.59520819739999997</v>
      </c>
      <c r="C55" s="7">
        <v>-0.1060175624</v>
      </c>
      <c r="D55" s="7">
        <v>3.4949616400000001E-2</v>
      </c>
      <c r="E55" s="7">
        <v>-0.159158834</v>
      </c>
      <c r="F55" s="7">
        <v>2.1423019799999998E-2</v>
      </c>
      <c r="G55" s="7">
        <v>-4.1157227999999997E-2</v>
      </c>
      <c r="H55" s="7">
        <v>-9.7094522000000003E-2</v>
      </c>
      <c r="I55" s="7">
        <v>9.66838691E-2</v>
      </c>
      <c r="J55">
        <f t="shared" si="0"/>
        <v>1</v>
      </c>
      <c r="K55" t="b">
        <f t="shared" si="1"/>
        <v>1</v>
      </c>
      <c r="L55">
        <f t="shared" si="2"/>
        <v>1</v>
      </c>
    </row>
    <row r="56" spans="1:12" x14ac:dyDescent="0.2">
      <c r="A56" s="6" t="s">
        <v>55</v>
      </c>
      <c r="B56" s="7">
        <v>0.2396399266</v>
      </c>
      <c r="C56" s="7">
        <v>0.1605881086</v>
      </c>
      <c r="D56" s="7">
        <v>0.1008045546</v>
      </c>
      <c r="E56" s="7">
        <v>-4.2743240000000002E-2</v>
      </c>
      <c r="F56" s="7">
        <v>-0.129447748</v>
      </c>
      <c r="G56" s="7">
        <v>-6.6026020000000005E-2</v>
      </c>
      <c r="H56" s="7">
        <v>6.24143999E-2</v>
      </c>
      <c r="I56" s="7">
        <v>0.33781581830000001</v>
      </c>
      <c r="J56">
        <f t="shared" si="0"/>
        <v>8</v>
      </c>
      <c r="K56" t="b">
        <f t="shared" si="1"/>
        <v>1</v>
      </c>
      <c r="L56">
        <f t="shared" si="2"/>
        <v>8</v>
      </c>
    </row>
    <row r="57" spans="1:12" x14ac:dyDescent="0.2">
      <c r="A57" s="6" t="s">
        <v>37</v>
      </c>
      <c r="B57" s="7">
        <v>-0.1035429221</v>
      </c>
      <c r="C57" s="7">
        <v>0.8252609635</v>
      </c>
      <c r="D57" s="7">
        <v>-1.5139587100000001E-2</v>
      </c>
      <c r="E57" s="7">
        <v>0.121197569</v>
      </c>
      <c r="F57" s="7">
        <v>4.7612621999999997E-3</v>
      </c>
      <c r="G57" s="7">
        <v>-1.108805E-3</v>
      </c>
      <c r="H57" s="7">
        <v>-5.3891262000000002E-3</v>
      </c>
      <c r="I57" s="7">
        <v>8.80968892E-2</v>
      </c>
      <c r="J57">
        <f t="shared" si="0"/>
        <v>2</v>
      </c>
      <c r="K57" t="b">
        <f t="shared" si="1"/>
        <v>1</v>
      </c>
      <c r="L57">
        <f t="shared" si="2"/>
        <v>2</v>
      </c>
    </row>
    <row r="58" spans="1:12" x14ac:dyDescent="0.2">
      <c r="A58" s="6" t="s">
        <v>56</v>
      </c>
      <c r="B58" s="7">
        <v>0.24625361060000001</v>
      </c>
      <c r="C58" s="7">
        <v>0.16016990540000001</v>
      </c>
      <c r="D58" s="7">
        <v>-5.8189123099999997E-2</v>
      </c>
      <c r="E58" s="7">
        <v>-6.3397650999999999E-2</v>
      </c>
      <c r="F58" s="7">
        <v>-0.1405719839</v>
      </c>
      <c r="G58" s="7">
        <v>7.7861503999999998E-2</v>
      </c>
      <c r="H58" s="7">
        <v>-3.1904303199999998E-2</v>
      </c>
      <c r="I58" s="7">
        <v>0.62869946099999996</v>
      </c>
      <c r="J58">
        <f t="shared" si="0"/>
        <v>8</v>
      </c>
      <c r="K58" t="b">
        <f t="shared" si="1"/>
        <v>1</v>
      </c>
      <c r="L58">
        <f t="shared" si="2"/>
        <v>8</v>
      </c>
    </row>
    <row r="59" spans="1:12" x14ac:dyDescent="0.2">
      <c r="A59" s="6" t="s">
        <v>14</v>
      </c>
      <c r="B59" s="7">
        <v>0.49387457909999999</v>
      </c>
      <c r="C59" s="7">
        <v>0.27314104630000002</v>
      </c>
      <c r="D59" s="7">
        <v>-9.9846278400000002E-2</v>
      </c>
      <c r="E59" s="7">
        <v>3.4352247000000002E-2</v>
      </c>
      <c r="F59" s="7">
        <v>-0.2074688516</v>
      </c>
      <c r="G59" s="7">
        <v>-4.5828531999999998E-2</v>
      </c>
      <c r="H59" s="7">
        <v>-1.8614571900000002E-2</v>
      </c>
      <c r="I59" s="7">
        <v>8.2785821199999998E-2</v>
      </c>
      <c r="J59">
        <f t="shared" si="0"/>
        <v>1</v>
      </c>
      <c r="K59" t="b">
        <f t="shared" si="1"/>
        <v>1</v>
      </c>
      <c r="L59">
        <f t="shared" si="2"/>
        <v>1</v>
      </c>
    </row>
    <row r="60" spans="1:12" x14ac:dyDescent="0.2">
      <c r="A60" s="6" t="s">
        <v>29</v>
      </c>
      <c r="B60" s="7">
        <v>0.63000728930000005</v>
      </c>
      <c r="C60" s="7">
        <v>-0.11911099009999999</v>
      </c>
      <c r="D60" s="7">
        <v>-2.1377668400000001E-2</v>
      </c>
      <c r="E60" s="7">
        <v>3.5349057000000003E-2</v>
      </c>
      <c r="F60" s="7">
        <v>8.2436876399999998E-2</v>
      </c>
      <c r="G60" s="7">
        <v>6.6723407999999998E-2</v>
      </c>
      <c r="H60" s="7">
        <v>0.1639958373</v>
      </c>
      <c r="I60" s="7">
        <v>0.19297886119999999</v>
      </c>
      <c r="J60">
        <f t="shared" si="0"/>
        <v>1</v>
      </c>
      <c r="K60" t="b">
        <f t="shared" si="1"/>
        <v>1</v>
      </c>
      <c r="L60">
        <f t="shared" si="2"/>
        <v>1</v>
      </c>
    </row>
    <row r="61" spans="1:12" x14ac:dyDescent="0.2">
      <c r="A61" s="6" t="s">
        <v>30</v>
      </c>
      <c r="B61" s="7">
        <v>0.77777995379999998</v>
      </c>
      <c r="C61" s="7">
        <v>-5.7516743100000003E-2</v>
      </c>
      <c r="D61" s="7">
        <v>-3.1840651999999997E-2</v>
      </c>
      <c r="E61" s="7">
        <v>5.2865346000000001E-2</v>
      </c>
      <c r="F61" s="7">
        <v>9.96937294E-2</v>
      </c>
      <c r="G61" s="7">
        <v>0.331625267</v>
      </c>
      <c r="H61" s="7">
        <v>5.6587293699999999E-2</v>
      </c>
      <c r="I61" s="7">
        <v>0.12211224649999999</v>
      </c>
      <c r="J61">
        <f t="shared" si="0"/>
        <v>1</v>
      </c>
      <c r="K61" t="b">
        <f t="shared" si="1"/>
        <v>1</v>
      </c>
      <c r="L61">
        <f t="shared" si="2"/>
        <v>1</v>
      </c>
    </row>
    <row r="62" spans="1:12" x14ac:dyDescent="0.2">
      <c r="A62" s="6" t="s">
        <v>15</v>
      </c>
      <c r="B62" s="7">
        <v>-6.8336964000000004E-3</v>
      </c>
      <c r="C62" s="7">
        <v>0.63449454230000002</v>
      </c>
      <c r="D62" s="7">
        <v>0.12101850190000001</v>
      </c>
      <c r="E62" s="7">
        <v>-0.13299670199999999</v>
      </c>
      <c r="F62" s="7">
        <v>9.9218401799999995E-2</v>
      </c>
      <c r="G62" s="7">
        <v>-5.9271681999999999E-2</v>
      </c>
      <c r="H62" s="7">
        <v>-1.32576954E-2</v>
      </c>
      <c r="I62" s="7">
        <v>2.1890702299999999E-2</v>
      </c>
      <c r="J62">
        <f t="shared" si="0"/>
        <v>2</v>
      </c>
      <c r="K62" t="b">
        <f t="shared" si="1"/>
        <v>1</v>
      </c>
      <c r="L62">
        <f t="shared" si="2"/>
        <v>2</v>
      </c>
    </row>
    <row r="63" spans="1:12" x14ac:dyDescent="0.2">
      <c r="A63" s="6" t="s">
        <v>31</v>
      </c>
      <c r="B63" s="7">
        <v>0.44496435919999999</v>
      </c>
      <c r="C63" s="7">
        <v>-9.6448587999999995E-3</v>
      </c>
      <c r="D63" s="7">
        <v>7.9039386599999997E-2</v>
      </c>
      <c r="E63" s="7">
        <v>-6.6884000999999998E-2</v>
      </c>
      <c r="F63" s="7">
        <v>7.0949843999999998E-2</v>
      </c>
      <c r="G63" s="7">
        <v>-5.4548578E-2</v>
      </c>
      <c r="H63" s="7">
        <v>0.16119299479999999</v>
      </c>
      <c r="I63" s="7">
        <v>8.1315996900000007E-2</v>
      </c>
      <c r="J63">
        <f t="shared" si="0"/>
        <v>1</v>
      </c>
      <c r="K63" t="b">
        <f t="shared" si="1"/>
        <v>1</v>
      </c>
      <c r="L63">
        <f t="shared" si="2"/>
        <v>1</v>
      </c>
    </row>
    <row r="64" spans="1:12" x14ac:dyDescent="0.2">
      <c r="A64" s="6" t="s">
        <v>44</v>
      </c>
      <c r="B64" s="7">
        <v>-5.3051409999999998E-4</v>
      </c>
      <c r="C64" s="7">
        <v>-4.8950923399999999E-2</v>
      </c>
      <c r="D64" s="7">
        <v>0.62661146249999999</v>
      </c>
      <c r="E64" s="7">
        <v>1.5784902E-2</v>
      </c>
      <c r="F64" s="7">
        <v>3.6012436699999997E-2</v>
      </c>
      <c r="G64" s="7">
        <v>-6.9943484E-2</v>
      </c>
      <c r="H64" s="7">
        <v>-2.02242724E-2</v>
      </c>
      <c r="I64" s="7">
        <v>4.9894561599999998E-2</v>
      </c>
      <c r="J64">
        <f t="shared" si="0"/>
        <v>3</v>
      </c>
      <c r="K64" t="b">
        <f t="shared" si="1"/>
        <v>1</v>
      </c>
      <c r="L64">
        <f t="shared" si="2"/>
        <v>3</v>
      </c>
    </row>
    <row r="65" spans="1:12" x14ac:dyDescent="0.2">
      <c r="A65" s="6" t="s">
        <v>32</v>
      </c>
      <c r="B65" s="7">
        <v>0.51602153569999998</v>
      </c>
      <c r="C65" s="7">
        <v>-7.7799749099999996E-2</v>
      </c>
      <c r="D65" s="7">
        <v>-6.98402563E-2</v>
      </c>
      <c r="E65" s="7">
        <v>6.1362315000000001E-2</v>
      </c>
      <c r="F65" s="7">
        <v>5.4723546599999999E-2</v>
      </c>
      <c r="G65" s="7">
        <v>-3.8800477E-2</v>
      </c>
      <c r="H65" s="7">
        <v>0.43465730969999999</v>
      </c>
      <c r="I65" s="7">
        <v>-2.0679248999999999E-3</v>
      </c>
      <c r="J65">
        <f t="shared" si="0"/>
        <v>1</v>
      </c>
      <c r="K65" t="b">
        <f t="shared" si="1"/>
        <v>1</v>
      </c>
      <c r="L65">
        <f t="shared" si="2"/>
        <v>1</v>
      </c>
    </row>
    <row r="66" spans="1:12" x14ac:dyDescent="0.2">
      <c r="A66" s="6" t="s">
        <v>33</v>
      </c>
      <c r="B66" s="7">
        <v>0.61449210239999996</v>
      </c>
      <c r="C66" s="7">
        <v>-4.8338459600000001E-2</v>
      </c>
      <c r="D66" s="7">
        <v>3.8843820000000002E-4</v>
      </c>
      <c r="E66" s="7">
        <v>5.7205995000000003E-2</v>
      </c>
      <c r="F66" s="7">
        <v>0.14666294630000001</v>
      </c>
      <c r="G66" s="7">
        <v>6.2696001000000001E-2</v>
      </c>
      <c r="H66" s="7">
        <v>7.2423252999999996E-3</v>
      </c>
      <c r="I66" s="7">
        <v>-0.14065469480000001</v>
      </c>
      <c r="J66">
        <f t="shared" si="0"/>
        <v>1</v>
      </c>
      <c r="K66" t="b">
        <f t="shared" si="1"/>
        <v>1</v>
      </c>
      <c r="L66">
        <f t="shared" si="2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49B-87A3-1C4A-89AF-84328162ECB2}">
  <dimension ref="A1:L66"/>
  <sheetViews>
    <sheetView workbookViewId="0">
      <selection activeCell="B3" sqref="B3"/>
    </sheetView>
  </sheetViews>
  <sheetFormatPr baseColWidth="10" defaultRowHeight="15" x14ac:dyDescent="0.2"/>
  <sheetData>
    <row r="1" spans="1:12" x14ac:dyDescent="0.2"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t="s">
        <v>133</v>
      </c>
      <c r="L1" s="6" t="s">
        <v>134</v>
      </c>
    </row>
    <row r="2" spans="1:12" x14ac:dyDescent="0.2">
      <c r="A2" s="6" t="s">
        <v>47</v>
      </c>
      <c r="B2" s="7">
        <v>-1.10816944E-2</v>
      </c>
      <c r="C2" s="7">
        <v>0.58171287299999996</v>
      </c>
      <c r="D2" s="7">
        <v>2.8275559200000001E-2</v>
      </c>
      <c r="E2" s="7">
        <v>-1.5095894E-2</v>
      </c>
      <c r="F2" s="7">
        <v>-0.10610635290000001</v>
      </c>
      <c r="G2" s="7">
        <v>6.6240310100000005E-2</v>
      </c>
      <c r="H2" s="7">
        <v>6.3524780000000003E-2</v>
      </c>
      <c r="I2" s="7">
        <v>9.6501056000000002E-2</v>
      </c>
      <c r="J2">
        <f>MATCH(MAX(B2:I2),B2:I2,0)</f>
        <v>2</v>
      </c>
      <c r="K2">
        <v>2</v>
      </c>
      <c r="L2" t="b">
        <f>(J2=K2)</f>
        <v>1</v>
      </c>
    </row>
    <row r="3" spans="1:12" x14ac:dyDescent="0.2">
      <c r="A3" s="6" t="s">
        <v>74</v>
      </c>
      <c r="B3" s="7">
        <v>0.42017098180000001</v>
      </c>
      <c r="C3" s="7">
        <v>-0.12058397899999999</v>
      </c>
      <c r="D3" s="7">
        <v>5.7286604599999999E-2</v>
      </c>
      <c r="E3" s="7">
        <v>-1.7650488999999998E-2</v>
      </c>
      <c r="F3" s="7">
        <v>0.32702497520000001</v>
      </c>
      <c r="G3" s="7">
        <v>5.6804758999999998E-3</v>
      </c>
      <c r="H3" s="7">
        <v>-0.11826909100000001</v>
      </c>
      <c r="I3" s="7">
        <v>0.20172129599999999</v>
      </c>
      <c r="J3">
        <f t="shared" ref="J3:J66" si="0">MATCH(MAX(B3:I3),B3:I3,0)</f>
        <v>1</v>
      </c>
      <c r="K3">
        <v>1</v>
      </c>
      <c r="L3" t="b">
        <f t="shared" ref="L3:L66" si="1">(J3=K3)</f>
        <v>1</v>
      </c>
    </row>
    <row r="4" spans="1:12" x14ac:dyDescent="0.2">
      <c r="A4" s="6" t="s">
        <v>45</v>
      </c>
      <c r="B4" s="7">
        <v>0.2093156588</v>
      </c>
      <c r="C4" s="7">
        <v>0.581921515</v>
      </c>
      <c r="D4" s="7">
        <v>0.1683760956</v>
      </c>
      <c r="E4" s="7">
        <v>-0.13173813100000001</v>
      </c>
      <c r="F4" s="7">
        <v>5.1720759400000003E-2</v>
      </c>
      <c r="G4" s="7">
        <v>-0.18947526379999999</v>
      </c>
      <c r="H4" s="7">
        <v>-0.119430168</v>
      </c>
      <c r="I4" s="7">
        <v>5.4908998000000001E-2</v>
      </c>
      <c r="J4">
        <f t="shared" si="0"/>
        <v>2</v>
      </c>
      <c r="K4">
        <v>4</v>
      </c>
      <c r="L4" t="b">
        <f t="shared" si="1"/>
        <v>0</v>
      </c>
    </row>
    <row r="5" spans="1:12" x14ac:dyDescent="0.2">
      <c r="A5" s="6" t="s">
        <v>48</v>
      </c>
      <c r="B5" s="7">
        <v>1.76271346E-2</v>
      </c>
      <c r="C5" s="7">
        <v>0.36113234</v>
      </c>
      <c r="D5" s="7">
        <v>0.38797626149999997</v>
      </c>
      <c r="E5" s="7">
        <v>0.13345042600000001</v>
      </c>
      <c r="F5" s="7">
        <v>-6.1898363999999999E-3</v>
      </c>
      <c r="G5" s="7">
        <v>-0.16025328129999999</v>
      </c>
      <c r="H5" s="7">
        <v>-7.0085640000000001E-3</v>
      </c>
      <c r="I5" s="7">
        <v>0.111167109</v>
      </c>
      <c r="J5">
        <f t="shared" si="0"/>
        <v>3</v>
      </c>
      <c r="K5">
        <v>4</v>
      </c>
      <c r="L5" t="b">
        <f t="shared" si="1"/>
        <v>0</v>
      </c>
    </row>
    <row r="6" spans="1:12" x14ac:dyDescent="0.2">
      <c r="A6" s="6" t="s">
        <v>0</v>
      </c>
      <c r="B6" s="7">
        <v>0.20726945499999999</v>
      </c>
      <c r="C6" s="7">
        <v>8.4338319999999994E-2</v>
      </c>
      <c r="D6" s="7">
        <v>-4.9457150599999999E-2</v>
      </c>
      <c r="E6" s="7">
        <v>4.1471907000000002E-2</v>
      </c>
      <c r="F6" s="7">
        <v>0.53013322510000005</v>
      </c>
      <c r="G6" s="7">
        <v>-0.11585992959999999</v>
      </c>
      <c r="H6" s="7">
        <v>5.5224791000000002E-2</v>
      </c>
      <c r="I6" s="7">
        <v>0.23226069299999999</v>
      </c>
      <c r="J6">
        <f t="shared" si="0"/>
        <v>5</v>
      </c>
      <c r="K6">
        <v>5</v>
      </c>
      <c r="L6" t="b">
        <f t="shared" si="1"/>
        <v>1</v>
      </c>
    </row>
    <row r="7" spans="1:12" x14ac:dyDescent="0.2">
      <c r="A7" s="6" t="s">
        <v>62</v>
      </c>
      <c r="B7" s="7">
        <v>0.11081104679999999</v>
      </c>
      <c r="C7" s="7">
        <v>0.12129520100000001</v>
      </c>
      <c r="D7" s="7">
        <v>-0.12616317990000001</v>
      </c>
      <c r="E7" s="7">
        <v>-3.5916601999999999E-2</v>
      </c>
      <c r="F7" s="7">
        <v>0.18473944279999999</v>
      </c>
      <c r="G7" s="7">
        <v>7.9030133599999997E-2</v>
      </c>
      <c r="H7" s="7">
        <v>0.17015924800000001</v>
      </c>
      <c r="I7" s="7">
        <v>0.31251406599999998</v>
      </c>
      <c r="J7">
        <f t="shared" si="0"/>
        <v>8</v>
      </c>
      <c r="K7">
        <v>5</v>
      </c>
      <c r="L7" t="b">
        <f t="shared" si="1"/>
        <v>0</v>
      </c>
    </row>
    <row r="8" spans="1:12" x14ac:dyDescent="0.2">
      <c r="A8" s="6" t="s">
        <v>38</v>
      </c>
      <c r="B8" s="7">
        <v>9.5971109700000001E-2</v>
      </c>
      <c r="C8" s="7">
        <v>-0.132148986</v>
      </c>
      <c r="D8" s="7">
        <v>0.7344347725</v>
      </c>
      <c r="E8" s="7">
        <v>-2.744371E-2</v>
      </c>
      <c r="F8" s="7">
        <v>-6.0114885899999998E-2</v>
      </c>
      <c r="G8" s="7">
        <v>6.2167130899999999E-2</v>
      </c>
      <c r="H8" s="7">
        <v>1.0064989999999999E-2</v>
      </c>
      <c r="I8" s="7">
        <v>0.10431721100000001</v>
      </c>
      <c r="J8">
        <f t="shared" si="0"/>
        <v>3</v>
      </c>
      <c r="K8">
        <v>3</v>
      </c>
      <c r="L8" t="b">
        <f t="shared" si="1"/>
        <v>1</v>
      </c>
    </row>
    <row r="9" spans="1:12" x14ac:dyDescent="0.2">
      <c r="A9" s="6" t="s">
        <v>1</v>
      </c>
      <c r="B9" s="7">
        <v>0.3543982007</v>
      </c>
      <c r="C9" s="7">
        <v>0.14003301300000001</v>
      </c>
      <c r="D9" s="7">
        <v>-4.2129473700000003E-2</v>
      </c>
      <c r="E9" s="7">
        <v>-4.647946E-3</v>
      </c>
      <c r="F9" s="7">
        <v>0.29565263689999999</v>
      </c>
      <c r="G9" s="7">
        <v>6.3535674799999997E-2</v>
      </c>
      <c r="H9" s="7">
        <v>7.7416767999999997E-2</v>
      </c>
      <c r="I9" s="7">
        <v>-5.0829513999999999E-2</v>
      </c>
      <c r="J9">
        <f t="shared" si="0"/>
        <v>1</v>
      </c>
      <c r="K9">
        <v>1</v>
      </c>
      <c r="L9" t="b">
        <f t="shared" si="1"/>
        <v>1</v>
      </c>
    </row>
    <row r="10" spans="1:12" x14ac:dyDescent="0.2">
      <c r="A10" s="6" t="s">
        <v>39</v>
      </c>
      <c r="B10" s="7">
        <v>2.7792574699999999E-2</v>
      </c>
      <c r="C10" s="7">
        <v>-0.14327021600000001</v>
      </c>
      <c r="D10" s="7">
        <v>0.48877713499999997</v>
      </c>
      <c r="E10" s="7">
        <v>-9.7999738000000003E-2</v>
      </c>
      <c r="F10" s="7">
        <v>5.2590839999999998E-4</v>
      </c>
      <c r="G10" s="7">
        <v>-0.107697889</v>
      </c>
      <c r="H10" s="7">
        <v>3.7268204999999999E-2</v>
      </c>
      <c r="I10" s="7">
        <v>2.7989005000000001E-2</v>
      </c>
      <c r="J10">
        <f t="shared" si="0"/>
        <v>3</v>
      </c>
      <c r="K10">
        <v>3</v>
      </c>
      <c r="L10" t="b">
        <f t="shared" si="1"/>
        <v>1</v>
      </c>
    </row>
    <row r="11" spans="1:12" x14ac:dyDescent="0.2">
      <c r="A11" s="6" t="s">
        <v>49</v>
      </c>
      <c r="B11" s="7">
        <v>2.27076095E-2</v>
      </c>
      <c r="C11" s="7">
        <v>0.23065897899999999</v>
      </c>
      <c r="D11" s="7">
        <v>3.92278878E-2</v>
      </c>
      <c r="E11" s="7">
        <v>-8.3810747000000005E-2</v>
      </c>
      <c r="F11" s="7">
        <v>0.62266842919999998</v>
      </c>
      <c r="G11" s="7">
        <v>3.9909622200000001E-2</v>
      </c>
      <c r="H11" s="7">
        <v>-5.396171E-3</v>
      </c>
      <c r="I11" s="7">
        <v>8.5051888000000006E-2</v>
      </c>
      <c r="J11">
        <f t="shared" si="0"/>
        <v>5</v>
      </c>
      <c r="K11">
        <v>5</v>
      </c>
      <c r="L11" t="b">
        <f t="shared" si="1"/>
        <v>1</v>
      </c>
    </row>
    <row r="12" spans="1:12" x14ac:dyDescent="0.2">
      <c r="A12" s="6" t="s">
        <v>2</v>
      </c>
      <c r="B12" s="7">
        <v>0.32429287670000001</v>
      </c>
      <c r="C12" s="7">
        <v>1.7687537999999999E-2</v>
      </c>
      <c r="D12" s="7">
        <v>0.1067346901</v>
      </c>
      <c r="E12" s="7">
        <v>0.17710125299999999</v>
      </c>
      <c r="F12" s="7">
        <v>0.1228444569</v>
      </c>
      <c r="G12" s="7">
        <v>-3.8516664300000003E-2</v>
      </c>
      <c r="H12" s="7">
        <v>-6.7590513000000005E-2</v>
      </c>
      <c r="I12" s="7">
        <v>0.399384925</v>
      </c>
      <c r="J12">
        <f t="shared" si="0"/>
        <v>8</v>
      </c>
      <c r="K12">
        <v>1</v>
      </c>
      <c r="L12" t="b">
        <f t="shared" si="1"/>
        <v>0</v>
      </c>
    </row>
    <row r="13" spans="1:12" x14ac:dyDescent="0.2">
      <c r="A13" s="6" t="s">
        <v>50</v>
      </c>
      <c r="B13" s="7">
        <v>0.15536609900000001</v>
      </c>
      <c r="C13" s="7">
        <v>-4.8958356000000001E-2</v>
      </c>
      <c r="D13" s="7">
        <v>0.13716608080000001</v>
      </c>
      <c r="E13" s="7">
        <v>0.15102956000000001</v>
      </c>
      <c r="F13" s="7">
        <v>0.15134133080000001</v>
      </c>
      <c r="G13" s="7">
        <v>0.2690890359</v>
      </c>
      <c r="H13" s="7">
        <v>1.7136894999999999E-2</v>
      </c>
      <c r="I13" s="7">
        <v>0.321969905</v>
      </c>
      <c r="J13">
        <f t="shared" si="0"/>
        <v>8</v>
      </c>
      <c r="K13">
        <v>8</v>
      </c>
      <c r="L13" t="b">
        <f t="shared" si="1"/>
        <v>1</v>
      </c>
    </row>
    <row r="14" spans="1:12" x14ac:dyDescent="0.2">
      <c r="A14" s="6" t="s">
        <v>75</v>
      </c>
      <c r="B14" s="7">
        <v>0.68081147320000002</v>
      </c>
      <c r="C14" s="7">
        <v>-0.138482878</v>
      </c>
      <c r="D14" s="7">
        <v>-3.2906568300000001E-2</v>
      </c>
      <c r="E14" s="7">
        <v>9.2175839999999992E-3</v>
      </c>
      <c r="F14" s="7">
        <v>-3.2865633599999999E-2</v>
      </c>
      <c r="G14" s="7">
        <v>0.32246458449999998</v>
      </c>
      <c r="H14" s="7">
        <v>8.5228976999999997E-2</v>
      </c>
      <c r="I14" s="7">
        <v>-2.2962638E-2</v>
      </c>
      <c r="J14">
        <f t="shared" si="0"/>
        <v>1</v>
      </c>
      <c r="K14">
        <v>1</v>
      </c>
      <c r="L14" t="b">
        <f t="shared" si="1"/>
        <v>1</v>
      </c>
    </row>
    <row r="15" spans="1:12" x14ac:dyDescent="0.2">
      <c r="A15" s="6" t="s">
        <v>51</v>
      </c>
      <c r="B15" s="7">
        <v>-9.1398912200000001E-2</v>
      </c>
      <c r="C15" s="7">
        <v>-5.2140396999999998E-2</v>
      </c>
      <c r="D15" s="7">
        <v>0.57810897859999999</v>
      </c>
      <c r="E15" s="7">
        <v>4.6991515999999997E-2</v>
      </c>
      <c r="F15" s="7">
        <v>-5.3724189800000002E-2</v>
      </c>
      <c r="G15" s="7">
        <v>-7.8800182999999996E-2</v>
      </c>
      <c r="H15" s="7">
        <v>-5.6271153999999997E-2</v>
      </c>
      <c r="I15" s="7">
        <v>-4.1642368999999999E-2</v>
      </c>
      <c r="J15">
        <f t="shared" si="0"/>
        <v>3</v>
      </c>
      <c r="K15">
        <v>3</v>
      </c>
      <c r="L15" t="b">
        <f t="shared" si="1"/>
        <v>1</v>
      </c>
    </row>
    <row r="16" spans="1:12" x14ac:dyDescent="0.2">
      <c r="A16" s="6" t="s">
        <v>3</v>
      </c>
      <c r="B16" s="7">
        <v>0.11110115700000001</v>
      </c>
      <c r="C16" s="7">
        <v>5.1847219999999999E-2</v>
      </c>
      <c r="D16" s="7">
        <v>0.32988742809999999</v>
      </c>
      <c r="E16" s="7">
        <v>-0.13854639799999999</v>
      </c>
      <c r="F16" s="7">
        <v>0.20903371000000001</v>
      </c>
      <c r="G16" s="7">
        <v>5.0962314699999997E-2</v>
      </c>
      <c r="H16" s="7">
        <v>0.26428538499999998</v>
      </c>
      <c r="I16" s="7">
        <v>-1.6769906000000001E-2</v>
      </c>
      <c r="J16">
        <f t="shared" si="0"/>
        <v>3</v>
      </c>
      <c r="K16">
        <v>3</v>
      </c>
      <c r="L16" t="b">
        <f t="shared" si="1"/>
        <v>1</v>
      </c>
    </row>
    <row r="17" spans="1:12" x14ac:dyDescent="0.2">
      <c r="A17" s="6" t="s">
        <v>34</v>
      </c>
      <c r="B17" s="7">
        <v>-3.6838870000000001E-4</v>
      </c>
      <c r="C17" s="7">
        <v>0.56234429600000002</v>
      </c>
      <c r="D17" s="7">
        <v>-2.9274722E-2</v>
      </c>
      <c r="E17" s="7">
        <v>0.24322083</v>
      </c>
      <c r="F17" s="7">
        <v>0.1437842714</v>
      </c>
      <c r="G17" s="7">
        <v>7.0802507900000006E-2</v>
      </c>
      <c r="H17" s="7">
        <v>-1.6842379000000001E-2</v>
      </c>
      <c r="I17" s="7">
        <v>-6.4245273000000006E-2</v>
      </c>
      <c r="J17">
        <f t="shared" si="0"/>
        <v>2</v>
      </c>
      <c r="K17">
        <v>2</v>
      </c>
      <c r="L17" t="b">
        <f t="shared" si="1"/>
        <v>1</v>
      </c>
    </row>
    <row r="18" spans="1:12" x14ac:dyDescent="0.2">
      <c r="A18" s="6" t="s">
        <v>52</v>
      </c>
      <c r="B18" s="7">
        <v>0.59309348439999998</v>
      </c>
      <c r="C18" s="7">
        <v>0.21147918399999999</v>
      </c>
      <c r="D18" s="7">
        <v>4.58276767E-2</v>
      </c>
      <c r="E18" s="7">
        <v>1.8513122999999999E-2</v>
      </c>
      <c r="F18" s="7">
        <v>5.5561521400000001E-2</v>
      </c>
      <c r="G18" s="7">
        <v>9.3413510500000005E-2</v>
      </c>
      <c r="H18" s="7">
        <v>-0.19940242699999999</v>
      </c>
      <c r="I18" s="7">
        <v>-7.1727469000000002E-2</v>
      </c>
      <c r="J18">
        <f t="shared" si="0"/>
        <v>1</v>
      </c>
      <c r="K18">
        <v>1</v>
      </c>
      <c r="L18" t="b">
        <f t="shared" si="1"/>
        <v>1</v>
      </c>
    </row>
    <row r="19" spans="1:12" x14ac:dyDescent="0.2">
      <c r="A19" s="6" t="s">
        <v>4</v>
      </c>
      <c r="B19" s="7">
        <v>2.030366E-3</v>
      </c>
      <c r="C19" s="7">
        <v>-6.0934804000000002E-2</v>
      </c>
      <c r="D19" s="7">
        <v>-7.4022882E-3</v>
      </c>
      <c r="E19" s="7">
        <v>0.194741049</v>
      </c>
      <c r="F19" s="7">
        <v>-6.8247718099999993E-2</v>
      </c>
      <c r="G19" s="7">
        <v>0.5035490936</v>
      </c>
      <c r="H19" s="7">
        <v>0.14631307700000001</v>
      </c>
      <c r="I19" s="7">
        <v>2.0160860999999999E-2</v>
      </c>
      <c r="J19">
        <f t="shared" si="0"/>
        <v>6</v>
      </c>
      <c r="K19">
        <v>7</v>
      </c>
      <c r="L19" t="b">
        <f t="shared" si="1"/>
        <v>0</v>
      </c>
    </row>
    <row r="20" spans="1:12" x14ac:dyDescent="0.2">
      <c r="A20" s="6" t="s">
        <v>40</v>
      </c>
      <c r="B20" s="7">
        <v>-0.14246388199999999</v>
      </c>
      <c r="C20" s="7">
        <v>0.103109112</v>
      </c>
      <c r="D20" s="7">
        <v>0.48141836980000002</v>
      </c>
      <c r="E20" s="7">
        <v>0.36495124899999998</v>
      </c>
      <c r="F20" s="7">
        <v>-4.7703486699999999E-2</v>
      </c>
      <c r="G20" s="7">
        <v>4.5403886900000003E-2</v>
      </c>
      <c r="H20" s="7">
        <v>7.8081609999999996E-2</v>
      </c>
      <c r="I20" s="7">
        <v>-0.121902029</v>
      </c>
      <c r="J20">
        <f t="shared" si="0"/>
        <v>3</v>
      </c>
      <c r="K20">
        <v>3</v>
      </c>
      <c r="L20" t="b">
        <f t="shared" si="1"/>
        <v>1</v>
      </c>
    </row>
    <row r="21" spans="1:12" x14ac:dyDescent="0.2">
      <c r="A21" s="6" t="s">
        <v>35</v>
      </c>
      <c r="B21" s="7">
        <v>-6.4005328200000003E-2</v>
      </c>
      <c r="C21" s="7">
        <v>0.58972083399999997</v>
      </c>
      <c r="D21" s="7">
        <v>-0.14943558339999999</v>
      </c>
      <c r="E21" s="7">
        <v>0.14117458599999999</v>
      </c>
      <c r="F21" s="7">
        <v>0.37369005129999999</v>
      </c>
      <c r="G21" s="7">
        <v>-3.3618280299999997E-2</v>
      </c>
      <c r="H21" s="7">
        <v>8.2480829999999998E-3</v>
      </c>
      <c r="I21" s="7">
        <v>-8.6005320999999996E-2</v>
      </c>
      <c r="J21">
        <f t="shared" si="0"/>
        <v>2</v>
      </c>
      <c r="K21">
        <v>2</v>
      </c>
      <c r="L21" t="b">
        <f t="shared" si="1"/>
        <v>1</v>
      </c>
    </row>
    <row r="22" spans="1:12" x14ac:dyDescent="0.2">
      <c r="A22" s="6" t="s">
        <v>76</v>
      </c>
      <c r="B22" s="7">
        <v>0.5032756706</v>
      </c>
      <c r="C22" s="7">
        <v>9.6397866999999998E-2</v>
      </c>
      <c r="D22" s="7">
        <v>-1.24224535E-2</v>
      </c>
      <c r="E22" s="7">
        <v>-1.1181870000000001E-3</v>
      </c>
      <c r="F22" s="7">
        <v>0.15566874189999999</v>
      </c>
      <c r="G22" s="7">
        <v>5.8013118900000001E-2</v>
      </c>
      <c r="H22" s="7">
        <v>-2.5308225E-2</v>
      </c>
      <c r="I22" s="7">
        <v>0.15180316199999999</v>
      </c>
      <c r="J22">
        <f t="shared" si="0"/>
        <v>1</v>
      </c>
      <c r="K22">
        <v>1</v>
      </c>
      <c r="L22" t="b">
        <f t="shared" si="1"/>
        <v>1</v>
      </c>
    </row>
    <row r="23" spans="1:12" x14ac:dyDescent="0.2">
      <c r="A23" s="6" t="s">
        <v>16</v>
      </c>
      <c r="B23" s="7">
        <v>0.43538266180000001</v>
      </c>
      <c r="C23" s="7">
        <v>0.101913407</v>
      </c>
      <c r="D23" s="7">
        <v>8.4883546399999996E-2</v>
      </c>
      <c r="E23" s="7">
        <v>-0.139472764</v>
      </c>
      <c r="F23" s="7">
        <v>3.6450105500000003E-2</v>
      </c>
      <c r="G23" s="7">
        <v>0.52009450059999995</v>
      </c>
      <c r="H23" s="7">
        <v>0.59899590899999999</v>
      </c>
      <c r="I23" s="7">
        <v>5.1914443999999997E-2</v>
      </c>
      <c r="J23">
        <f t="shared" si="0"/>
        <v>7</v>
      </c>
      <c r="K23">
        <v>7</v>
      </c>
      <c r="L23" t="b">
        <f t="shared" si="1"/>
        <v>1</v>
      </c>
    </row>
    <row r="24" spans="1:12" x14ac:dyDescent="0.2">
      <c r="A24" s="6" t="s">
        <v>46</v>
      </c>
      <c r="B24" s="7">
        <v>0.1365222653</v>
      </c>
      <c r="C24" s="7">
        <v>0.741013162</v>
      </c>
      <c r="D24" s="7">
        <v>2.7568950799999999E-2</v>
      </c>
      <c r="E24" s="7">
        <v>-0.17370469999999999</v>
      </c>
      <c r="F24" s="7">
        <v>-2.1394077899999999E-2</v>
      </c>
      <c r="G24" s="7">
        <v>-0.23906848859999999</v>
      </c>
      <c r="H24" s="7">
        <v>-7.6874507999999994E-2</v>
      </c>
      <c r="I24" s="7">
        <v>-9.1019588999999998E-2</v>
      </c>
      <c r="J24">
        <f t="shared" si="0"/>
        <v>2</v>
      </c>
      <c r="K24">
        <v>4</v>
      </c>
      <c r="L24" t="b">
        <f t="shared" si="1"/>
        <v>0</v>
      </c>
    </row>
    <row r="25" spans="1:12" x14ac:dyDescent="0.2">
      <c r="A25" s="6" t="s">
        <v>17</v>
      </c>
      <c r="B25" s="7">
        <v>0.58013927809999999</v>
      </c>
      <c r="C25" s="7">
        <v>0.16632413900000001</v>
      </c>
      <c r="D25" s="7">
        <v>-9.7516520000000002E-4</v>
      </c>
      <c r="E25" s="7">
        <v>-3.4623235000000002E-2</v>
      </c>
      <c r="F25" s="7">
        <v>9.0349069300000001E-2</v>
      </c>
      <c r="G25" s="7">
        <v>0.1042162906</v>
      </c>
      <c r="H25" s="7">
        <v>-7.0700758000000002E-2</v>
      </c>
      <c r="I25" s="7">
        <v>0.112053451</v>
      </c>
      <c r="J25">
        <f t="shared" si="0"/>
        <v>1</v>
      </c>
      <c r="K25">
        <v>1</v>
      </c>
      <c r="L25" t="b">
        <f t="shared" si="1"/>
        <v>1</v>
      </c>
    </row>
    <row r="26" spans="1:12" x14ac:dyDescent="0.2">
      <c r="A26" s="6" t="s">
        <v>5</v>
      </c>
      <c r="B26" s="7">
        <v>0.56628674219999997</v>
      </c>
      <c r="C26" s="7">
        <v>9.9037023000000002E-2</v>
      </c>
      <c r="D26" s="7">
        <v>-8.0174553699999998E-2</v>
      </c>
      <c r="E26" s="7">
        <v>-0.118482107</v>
      </c>
      <c r="F26" s="7">
        <v>0.14321078779999999</v>
      </c>
      <c r="G26" s="7">
        <v>-5.8651750099999997E-2</v>
      </c>
      <c r="H26" s="7">
        <v>-0.19523022400000001</v>
      </c>
      <c r="I26" s="7">
        <v>9.2919917000000005E-2</v>
      </c>
      <c r="J26">
        <f t="shared" si="0"/>
        <v>1</v>
      </c>
      <c r="K26">
        <v>1</v>
      </c>
      <c r="L26" t="b">
        <f t="shared" si="1"/>
        <v>1</v>
      </c>
    </row>
    <row r="27" spans="1:12" x14ac:dyDescent="0.2">
      <c r="A27" s="6" t="s">
        <v>53</v>
      </c>
      <c r="B27" s="7">
        <v>0.28205534989999997</v>
      </c>
      <c r="C27" s="7">
        <v>0.147048016</v>
      </c>
      <c r="D27" s="7">
        <v>0.32208856380000001</v>
      </c>
      <c r="E27" s="7">
        <v>-0.118799895</v>
      </c>
      <c r="F27" s="7">
        <v>4.4294622000000004E-3</v>
      </c>
      <c r="G27" s="7">
        <v>0.10519774079999999</v>
      </c>
      <c r="H27" s="7">
        <v>0.159246996</v>
      </c>
      <c r="I27" s="7">
        <v>1.4703325E-2</v>
      </c>
      <c r="J27">
        <f t="shared" si="0"/>
        <v>3</v>
      </c>
      <c r="K27">
        <v>4</v>
      </c>
      <c r="L27" t="b">
        <f t="shared" si="1"/>
        <v>0</v>
      </c>
    </row>
    <row r="28" spans="1:12" x14ac:dyDescent="0.2">
      <c r="A28" s="6" t="s">
        <v>18</v>
      </c>
      <c r="B28" s="7">
        <v>0.28685762390000002</v>
      </c>
      <c r="C28" s="7">
        <v>0.24855014</v>
      </c>
      <c r="D28" s="7">
        <v>-1.3812537099999999E-2</v>
      </c>
      <c r="E28" s="7">
        <v>-0.112504838</v>
      </c>
      <c r="F28" s="7">
        <v>0.46019972069999998</v>
      </c>
      <c r="G28" s="7">
        <v>6.7852955199999995E-2</v>
      </c>
      <c r="H28" s="7">
        <v>0.20492495299999999</v>
      </c>
      <c r="I28" s="7">
        <v>6.5179816000000002E-2</v>
      </c>
      <c r="J28">
        <f t="shared" si="0"/>
        <v>5</v>
      </c>
      <c r="K28">
        <v>5</v>
      </c>
      <c r="L28" t="b">
        <f t="shared" si="1"/>
        <v>1</v>
      </c>
    </row>
    <row r="29" spans="1:12" x14ac:dyDescent="0.2">
      <c r="A29" s="6" t="s">
        <v>6</v>
      </c>
      <c r="B29" s="7">
        <v>2.6144048400000001E-2</v>
      </c>
      <c r="C29" s="7">
        <v>0.119909158</v>
      </c>
      <c r="D29" s="7">
        <v>6.0839886099999997E-2</v>
      </c>
      <c r="E29" s="7">
        <v>0.70119746699999996</v>
      </c>
      <c r="F29" s="7">
        <v>-0.1083892583</v>
      </c>
      <c r="G29" s="7">
        <v>-2.8771245599999998E-2</v>
      </c>
      <c r="H29" s="7">
        <v>-9.0781949000000001E-2</v>
      </c>
      <c r="I29" s="7">
        <v>0.240641404</v>
      </c>
      <c r="J29">
        <f t="shared" si="0"/>
        <v>4</v>
      </c>
      <c r="K29">
        <v>2</v>
      </c>
      <c r="L29" t="b">
        <f t="shared" si="1"/>
        <v>0</v>
      </c>
    </row>
    <row r="30" spans="1:12" x14ac:dyDescent="0.2">
      <c r="A30" s="6" t="s">
        <v>19</v>
      </c>
      <c r="B30" s="7">
        <v>0.22358799970000001</v>
      </c>
      <c r="C30" s="7">
        <v>1.8033364E-2</v>
      </c>
      <c r="D30" s="7">
        <v>-8.4091354600000001E-2</v>
      </c>
      <c r="E30" s="7">
        <v>0.13311413</v>
      </c>
      <c r="F30" s="7">
        <v>0.53702348369999997</v>
      </c>
      <c r="G30" s="7">
        <v>-0.1218607825</v>
      </c>
      <c r="H30" s="7">
        <v>5.1763403999999999E-2</v>
      </c>
      <c r="I30" s="7">
        <v>0.203594782</v>
      </c>
      <c r="J30">
        <f t="shared" si="0"/>
        <v>5</v>
      </c>
      <c r="K30">
        <v>5</v>
      </c>
      <c r="L30" t="b">
        <f t="shared" si="1"/>
        <v>1</v>
      </c>
    </row>
    <row r="31" spans="1:12" x14ac:dyDescent="0.2">
      <c r="A31" s="6" t="s">
        <v>54</v>
      </c>
      <c r="B31" s="7">
        <v>0.17429617019999999</v>
      </c>
      <c r="C31" s="7">
        <v>9.6437549999999997E-2</v>
      </c>
      <c r="D31" s="7">
        <v>-4.7765306899999999E-2</v>
      </c>
      <c r="E31" s="7">
        <v>0.301869528</v>
      </c>
      <c r="F31" s="7">
        <v>0.25445599470000002</v>
      </c>
      <c r="G31" s="7">
        <v>2.5520818899999999E-2</v>
      </c>
      <c r="H31" s="7">
        <v>6.8244692999999995E-2</v>
      </c>
      <c r="I31" s="7">
        <v>9.8345448000000002E-2</v>
      </c>
      <c r="J31">
        <f t="shared" si="0"/>
        <v>4</v>
      </c>
      <c r="K31">
        <v>1</v>
      </c>
      <c r="L31" t="b">
        <f t="shared" si="1"/>
        <v>0</v>
      </c>
    </row>
    <row r="32" spans="1:12" x14ac:dyDescent="0.2">
      <c r="A32" s="6" t="s">
        <v>7</v>
      </c>
      <c r="B32" s="7">
        <v>8.6355352799999993E-2</v>
      </c>
      <c r="C32" s="7">
        <v>0.27665699199999999</v>
      </c>
      <c r="D32" s="7">
        <v>-0.10062018440000001</v>
      </c>
      <c r="E32" s="7">
        <v>0.133033969</v>
      </c>
      <c r="F32" s="7">
        <v>0.54536017400000003</v>
      </c>
      <c r="G32" s="7">
        <v>-2.6148007800000001E-2</v>
      </c>
      <c r="H32" s="7">
        <v>7.4674148999999995E-2</v>
      </c>
      <c r="I32" s="7">
        <v>-4.3062357000000002E-2</v>
      </c>
      <c r="J32">
        <f t="shared" si="0"/>
        <v>5</v>
      </c>
      <c r="K32">
        <v>2</v>
      </c>
      <c r="L32" t="b">
        <f t="shared" si="1"/>
        <v>0</v>
      </c>
    </row>
    <row r="33" spans="1:12" x14ac:dyDescent="0.2">
      <c r="A33" s="6" t="s">
        <v>41</v>
      </c>
      <c r="B33" s="7">
        <v>0.15467071869999999</v>
      </c>
      <c r="C33" s="7">
        <v>-0.16811454100000001</v>
      </c>
      <c r="D33" s="7">
        <v>0.69266263449999999</v>
      </c>
      <c r="E33" s="7">
        <v>0.181062274</v>
      </c>
      <c r="F33" s="7">
        <v>-0.11165711909999999</v>
      </c>
      <c r="G33" s="7">
        <v>6.00345911E-2</v>
      </c>
      <c r="H33" s="7">
        <v>-3.4643040000000001E-3</v>
      </c>
      <c r="I33" s="7">
        <v>6.5951169000000004E-2</v>
      </c>
      <c r="J33">
        <f t="shared" si="0"/>
        <v>3</v>
      </c>
      <c r="K33">
        <v>3</v>
      </c>
      <c r="L33" t="b">
        <f t="shared" si="1"/>
        <v>1</v>
      </c>
    </row>
    <row r="34" spans="1:12" x14ac:dyDescent="0.2">
      <c r="A34" s="6" t="s">
        <v>20</v>
      </c>
      <c r="B34" s="7">
        <v>0.63144512850000001</v>
      </c>
      <c r="C34" s="7">
        <v>3.7951155E-2</v>
      </c>
      <c r="D34" s="7">
        <v>9.1215053300000001E-2</v>
      </c>
      <c r="E34" s="7">
        <v>-7.1693567999999999E-2</v>
      </c>
      <c r="F34" s="7">
        <v>7.3131618800000006E-2</v>
      </c>
      <c r="G34" s="7">
        <v>4.3082804600000003E-2</v>
      </c>
      <c r="H34" s="7">
        <v>9.3160349000000003E-2</v>
      </c>
      <c r="I34" s="7">
        <v>-6.1988440000000002E-3</v>
      </c>
      <c r="J34">
        <f t="shared" si="0"/>
        <v>1</v>
      </c>
      <c r="K34">
        <v>1</v>
      </c>
      <c r="L34" t="b">
        <f t="shared" si="1"/>
        <v>1</v>
      </c>
    </row>
    <row r="35" spans="1:12" x14ac:dyDescent="0.2">
      <c r="A35" s="6" t="s">
        <v>77</v>
      </c>
      <c r="B35" s="7">
        <v>0.47018659019999998</v>
      </c>
      <c r="C35" s="7">
        <v>3.0893943E-2</v>
      </c>
      <c r="D35" s="7">
        <v>-1.6984821899999999E-2</v>
      </c>
      <c r="E35" s="7">
        <v>0.15059367000000001</v>
      </c>
      <c r="F35" s="7">
        <v>2.0492663500000001E-2</v>
      </c>
      <c r="G35" s="7">
        <v>-1.5109162E-3</v>
      </c>
      <c r="H35" s="7">
        <v>0.17006478999999999</v>
      </c>
      <c r="I35" s="7">
        <v>7.5901342999999996E-2</v>
      </c>
      <c r="J35">
        <f t="shared" si="0"/>
        <v>1</v>
      </c>
      <c r="K35">
        <v>1</v>
      </c>
      <c r="L35" t="b">
        <f t="shared" si="1"/>
        <v>1</v>
      </c>
    </row>
    <row r="36" spans="1:12" x14ac:dyDescent="0.2">
      <c r="A36" s="6" t="s">
        <v>78</v>
      </c>
      <c r="B36" s="7">
        <v>-0.17898842849999999</v>
      </c>
      <c r="C36" s="7">
        <v>2.2681313000000002E-2</v>
      </c>
      <c r="D36" s="7">
        <v>0.23678642059999999</v>
      </c>
      <c r="E36" s="7">
        <v>0.140531406</v>
      </c>
      <c r="F36" s="7">
        <v>9.7467502799999994E-2</v>
      </c>
      <c r="G36" s="7">
        <v>-0.30790174930000003</v>
      </c>
      <c r="H36" s="7">
        <v>-0.15784652800000001</v>
      </c>
      <c r="I36" s="7">
        <v>-0.11990566900000001</v>
      </c>
      <c r="J36">
        <f t="shared" si="0"/>
        <v>3</v>
      </c>
      <c r="K36">
        <v>7</v>
      </c>
      <c r="L36" t="b">
        <f t="shared" si="1"/>
        <v>0</v>
      </c>
    </row>
    <row r="37" spans="1:12" x14ac:dyDescent="0.2">
      <c r="A37" s="6" t="s">
        <v>79</v>
      </c>
      <c r="B37" s="7">
        <v>0.54555578329999999</v>
      </c>
      <c r="C37" s="7">
        <v>5.5496687000000003E-2</v>
      </c>
      <c r="D37" s="7">
        <v>1.1219168E-3</v>
      </c>
      <c r="E37" s="7">
        <v>4.3804023999999997E-2</v>
      </c>
      <c r="F37" s="7">
        <v>-0.1037255201</v>
      </c>
      <c r="G37" s="7">
        <v>8.3128387999999998E-2</v>
      </c>
      <c r="H37" s="7">
        <v>-2.4577701E-2</v>
      </c>
      <c r="I37" s="7">
        <v>0.27098422700000002</v>
      </c>
      <c r="J37">
        <f t="shared" si="0"/>
        <v>1</v>
      </c>
      <c r="K37">
        <v>1</v>
      </c>
      <c r="L37" t="b">
        <f t="shared" si="1"/>
        <v>1</v>
      </c>
    </row>
    <row r="38" spans="1:12" x14ac:dyDescent="0.2">
      <c r="A38" s="6" t="s">
        <v>21</v>
      </c>
      <c r="B38" s="7">
        <v>0.65619234869999998</v>
      </c>
      <c r="C38" s="7">
        <v>0.10460264499999999</v>
      </c>
      <c r="D38" s="7">
        <v>-4.9115103100000002E-2</v>
      </c>
      <c r="E38" s="7">
        <v>-4.8175871000000002E-2</v>
      </c>
      <c r="F38" s="7">
        <v>-6.2353229099999997E-2</v>
      </c>
      <c r="G38" s="7">
        <v>0.26316828050000002</v>
      </c>
      <c r="H38" s="7">
        <v>3.0077725999999999E-2</v>
      </c>
      <c r="I38" s="7">
        <v>-8.0105166000000005E-2</v>
      </c>
      <c r="J38">
        <f t="shared" si="0"/>
        <v>1</v>
      </c>
      <c r="K38">
        <v>1</v>
      </c>
      <c r="L38" t="b">
        <f t="shared" si="1"/>
        <v>1</v>
      </c>
    </row>
    <row r="39" spans="1:12" x14ac:dyDescent="0.2">
      <c r="A39" s="6" t="s">
        <v>8</v>
      </c>
      <c r="B39" s="7">
        <v>-0.16022962839999999</v>
      </c>
      <c r="C39" s="7">
        <v>0.482038146</v>
      </c>
      <c r="D39" s="7">
        <v>7.2071841400000003E-2</v>
      </c>
      <c r="E39" s="7">
        <v>0.33635232999999998</v>
      </c>
      <c r="F39" s="7">
        <v>9.3219345499999995E-2</v>
      </c>
      <c r="G39" s="7">
        <v>-1.1533810000000001E-4</v>
      </c>
      <c r="H39" s="7">
        <v>5.3182241999999998E-2</v>
      </c>
      <c r="I39" s="7">
        <v>-7.8922349999999992E-3</v>
      </c>
      <c r="J39">
        <f t="shared" si="0"/>
        <v>2</v>
      </c>
      <c r="K39">
        <v>1</v>
      </c>
      <c r="L39" t="b">
        <f t="shared" si="1"/>
        <v>0</v>
      </c>
    </row>
    <row r="40" spans="1:12" x14ac:dyDescent="0.2">
      <c r="A40" s="6" t="s">
        <v>22</v>
      </c>
      <c r="B40" s="7">
        <v>0.4373614978</v>
      </c>
      <c r="C40" s="7">
        <v>-0.13458292999999999</v>
      </c>
      <c r="D40" s="7">
        <v>0.12657150249999999</v>
      </c>
      <c r="E40" s="7">
        <v>5.9812542000000003E-2</v>
      </c>
      <c r="F40" s="7">
        <v>8.8614981999999998E-3</v>
      </c>
      <c r="G40" s="7">
        <v>-5.1206158100000003E-2</v>
      </c>
      <c r="H40" s="7">
        <v>4.9499932000000003E-2</v>
      </c>
      <c r="I40" s="7">
        <v>0.12270486999999999</v>
      </c>
      <c r="J40">
        <f t="shared" si="0"/>
        <v>1</v>
      </c>
      <c r="K40">
        <v>1</v>
      </c>
      <c r="L40" t="b">
        <f t="shared" si="1"/>
        <v>1</v>
      </c>
    </row>
    <row r="41" spans="1:12" x14ac:dyDescent="0.2">
      <c r="A41" s="6" t="s">
        <v>42</v>
      </c>
      <c r="B41" s="7">
        <v>-0.17053863220000001</v>
      </c>
      <c r="C41" s="7">
        <v>1.2877975E-2</v>
      </c>
      <c r="D41" s="7">
        <v>0.43627868549999999</v>
      </c>
      <c r="E41" s="7">
        <v>0.293073529</v>
      </c>
      <c r="F41" s="7">
        <v>5.8043202100000003E-2</v>
      </c>
      <c r="G41" s="7">
        <v>7.7675852500000003E-2</v>
      </c>
      <c r="H41" s="7">
        <v>5.1837189999999998E-3</v>
      </c>
      <c r="I41" s="7">
        <v>-8.4116483000000006E-2</v>
      </c>
      <c r="J41">
        <f t="shared" si="0"/>
        <v>3</v>
      </c>
      <c r="K41">
        <v>3</v>
      </c>
      <c r="L41" t="b">
        <f t="shared" si="1"/>
        <v>1</v>
      </c>
    </row>
    <row r="42" spans="1:12" x14ac:dyDescent="0.2">
      <c r="A42" s="6" t="s">
        <v>9</v>
      </c>
      <c r="B42" s="7">
        <v>0.32797565109999999</v>
      </c>
      <c r="C42" s="7">
        <v>-1.2311917E-2</v>
      </c>
      <c r="D42" s="7">
        <v>9.3382813699999997E-2</v>
      </c>
      <c r="E42" s="7">
        <v>0.241829881</v>
      </c>
      <c r="F42" s="7">
        <v>9.7828603400000005E-2</v>
      </c>
      <c r="G42" s="7">
        <v>0.2171463777</v>
      </c>
      <c r="H42" s="7">
        <v>-6.5337927000000004E-2</v>
      </c>
      <c r="I42" s="7">
        <v>7.3657906999999995E-2</v>
      </c>
      <c r="J42">
        <f t="shared" si="0"/>
        <v>1</v>
      </c>
      <c r="K42">
        <v>8</v>
      </c>
      <c r="L42" t="b">
        <f t="shared" si="1"/>
        <v>0</v>
      </c>
    </row>
    <row r="43" spans="1:12" x14ac:dyDescent="0.2">
      <c r="A43" s="6" t="s">
        <v>80</v>
      </c>
      <c r="B43" s="7">
        <v>0.52485851989999999</v>
      </c>
      <c r="C43" s="7">
        <v>-6.5170906000000001E-2</v>
      </c>
      <c r="D43" s="7">
        <v>-2.6658742700000002E-2</v>
      </c>
      <c r="E43" s="7">
        <v>6.9654569999999999E-2</v>
      </c>
      <c r="F43" s="7">
        <v>-0.12701709880000001</v>
      </c>
      <c r="G43" s="7">
        <v>0.22715719609999999</v>
      </c>
      <c r="H43" s="7">
        <v>0.23475072799999999</v>
      </c>
      <c r="I43" s="7">
        <v>6.5238301999999998E-2</v>
      </c>
      <c r="J43">
        <f t="shared" si="0"/>
        <v>1</v>
      </c>
      <c r="K43">
        <v>1</v>
      </c>
      <c r="L43" t="b">
        <f t="shared" si="1"/>
        <v>1</v>
      </c>
    </row>
    <row r="44" spans="1:12" x14ac:dyDescent="0.2">
      <c r="A44" s="6" t="s">
        <v>43</v>
      </c>
      <c r="B44" s="7">
        <v>-1.16621361E-2</v>
      </c>
      <c r="C44" s="7">
        <v>-0.109357623</v>
      </c>
      <c r="D44" s="7">
        <v>0.32820268949999998</v>
      </c>
      <c r="E44" s="7">
        <v>1.6503006000000001E-2</v>
      </c>
      <c r="F44" s="7">
        <v>0.3421534671</v>
      </c>
      <c r="G44" s="7">
        <v>-6.83983113E-2</v>
      </c>
      <c r="H44" s="7">
        <v>-6.8619405999999994E-2</v>
      </c>
      <c r="I44" s="7">
        <v>-1.0149037E-2</v>
      </c>
      <c r="J44">
        <f t="shared" si="0"/>
        <v>5</v>
      </c>
      <c r="K44">
        <v>3</v>
      </c>
      <c r="L44" t="b">
        <f t="shared" si="1"/>
        <v>0</v>
      </c>
    </row>
    <row r="45" spans="1:12" x14ac:dyDescent="0.2">
      <c r="A45" s="6" t="s">
        <v>10</v>
      </c>
      <c r="B45" s="7">
        <v>0.46756822790000002</v>
      </c>
      <c r="C45" s="7">
        <v>-2.3917394000000002E-2</v>
      </c>
      <c r="D45" s="7">
        <v>-7.8751236700000005E-2</v>
      </c>
      <c r="E45" s="7">
        <v>0.111114822</v>
      </c>
      <c r="F45" s="7">
        <v>5.7784928899999997E-2</v>
      </c>
      <c r="G45" s="7">
        <v>-3.9276375400000001E-2</v>
      </c>
      <c r="H45" s="7">
        <v>2.2368624E-2</v>
      </c>
      <c r="I45" s="7">
        <v>-1.7463590000000001E-3</v>
      </c>
      <c r="J45">
        <f t="shared" si="0"/>
        <v>1</v>
      </c>
      <c r="K45">
        <v>1</v>
      </c>
      <c r="L45" t="b">
        <f t="shared" si="1"/>
        <v>1</v>
      </c>
    </row>
    <row r="46" spans="1:12" x14ac:dyDescent="0.2">
      <c r="A46" s="6" t="s">
        <v>23</v>
      </c>
      <c r="B46" s="7">
        <v>0.30855604660000002</v>
      </c>
      <c r="C46" s="7">
        <v>-6.1863175999999999E-2</v>
      </c>
      <c r="D46" s="7">
        <v>-2.1702282699999999E-2</v>
      </c>
      <c r="E46" s="7">
        <v>-6.3838271000000002E-2</v>
      </c>
      <c r="F46" s="7">
        <v>0.2692360526</v>
      </c>
      <c r="G46" s="7">
        <v>-0.2178368654</v>
      </c>
      <c r="H46" s="7">
        <v>-7.9857555999999996E-2</v>
      </c>
      <c r="I46" s="7">
        <v>0.29588988700000002</v>
      </c>
      <c r="J46">
        <f t="shared" si="0"/>
        <v>1</v>
      </c>
      <c r="K46">
        <v>1</v>
      </c>
      <c r="L46" t="b">
        <f t="shared" si="1"/>
        <v>1</v>
      </c>
    </row>
    <row r="47" spans="1:12" x14ac:dyDescent="0.2">
      <c r="A47" s="6" t="s">
        <v>24</v>
      </c>
      <c r="B47" s="7">
        <v>0.93572198269999995</v>
      </c>
      <c r="C47" s="7">
        <v>2.7958460000000001E-2</v>
      </c>
      <c r="D47" s="7">
        <v>2.8848396799999999E-2</v>
      </c>
      <c r="E47" s="7">
        <v>-4.7484426000000003E-2</v>
      </c>
      <c r="F47" s="7">
        <v>-0.18529513140000001</v>
      </c>
      <c r="G47" s="7">
        <v>0.15929372929999999</v>
      </c>
      <c r="H47" s="7">
        <v>0.20417363899999999</v>
      </c>
      <c r="I47" s="7">
        <v>-0.24503543</v>
      </c>
      <c r="J47">
        <f t="shared" si="0"/>
        <v>1</v>
      </c>
      <c r="K47">
        <v>1</v>
      </c>
      <c r="L47" t="b">
        <f t="shared" si="1"/>
        <v>1</v>
      </c>
    </row>
    <row r="48" spans="1:12" x14ac:dyDescent="0.2">
      <c r="A48" s="6" t="s">
        <v>25</v>
      </c>
      <c r="B48" s="7">
        <v>0.68279779969999999</v>
      </c>
      <c r="C48" s="7">
        <v>-1.4125736E-2</v>
      </c>
      <c r="D48" s="7">
        <v>4.9059317499999998E-2</v>
      </c>
      <c r="E48" s="7">
        <v>-1.0511648E-2</v>
      </c>
      <c r="F48" s="7">
        <v>7.5192484999999998E-3</v>
      </c>
      <c r="G48" s="7">
        <v>-8.1862195799999996E-2</v>
      </c>
      <c r="H48" s="7">
        <v>8.0522660000000006E-3</v>
      </c>
      <c r="I48" s="7">
        <v>0.10924708800000001</v>
      </c>
      <c r="J48">
        <f t="shared" si="0"/>
        <v>1</v>
      </c>
      <c r="K48">
        <v>1</v>
      </c>
      <c r="L48" t="b">
        <f t="shared" si="1"/>
        <v>1</v>
      </c>
    </row>
    <row r="49" spans="1:12" x14ac:dyDescent="0.2">
      <c r="A49" s="6" t="s">
        <v>11</v>
      </c>
      <c r="B49" s="7">
        <v>0.51735588610000005</v>
      </c>
      <c r="C49" s="7">
        <v>-6.1369044999999997E-2</v>
      </c>
      <c r="D49" s="7">
        <v>6.2706988300000002E-2</v>
      </c>
      <c r="E49" s="7">
        <v>3.9397504E-2</v>
      </c>
      <c r="F49" s="7">
        <v>-0.23916519620000001</v>
      </c>
      <c r="G49" s="7">
        <v>-2.9035231200000001E-2</v>
      </c>
      <c r="H49" s="7">
        <v>0.115559042</v>
      </c>
      <c r="I49" s="7">
        <v>0.21568431699999999</v>
      </c>
      <c r="J49">
        <f t="shared" si="0"/>
        <v>1</v>
      </c>
      <c r="K49">
        <v>1</v>
      </c>
      <c r="L49" t="b">
        <f t="shared" si="1"/>
        <v>1</v>
      </c>
    </row>
    <row r="50" spans="1:12" x14ac:dyDescent="0.2">
      <c r="A50" s="6" t="s">
        <v>26</v>
      </c>
      <c r="B50" s="7">
        <v>0.25323342929999998</v>
      </c>
      <c r="C50" s="7">
        <v>-8.6705264000000004E-2</v>
      </c>
      <c r="D50" s="7">
        <v>4.4999506600000003E-2</v>
      </c>
      <c r="E50" s="7">
        <v>0.24047241599999999</v>
      </c>
      <c r="F50" s="7">
        <v>0.28623377989999998</v>
      </c>
      <c r="G50" s="7">
        <v>0.10803891860000001</v>
      </c>
      <c r="H50" s="7">
        <v>-2.6185404999999998E-2</v>
      </c>
      <c r="I50" s="7">
        <v>-6.8027453000000002E-2</v>
      </c>
      <c r="J50">
        <f t="shared" si="0"/>
        <v>5</v>
      </c>
      <c r="K50">
        <v>1</v>
      </c>
      <c r="L50" t="b">
        <f t="shared" si="1"/>
        <v>0</v>
      </c>
    </row>
    <row r="51" spans="1:12" x14ac:dyDescent="0.2">
      <c r="A51" s="6" t="s">
        <v>27</v>
      </c>
      <c r="B51" s="7">
        <v>0.37560049249999999</v>
      </c>
      <c r="C51" s="7">
        <v>-0.15868763499999999</v>
      </c>
      <c r="D51" s="7">
        <v>-8.8818483999999996E-3</v>
      </c>
      <c r="E51" s="7">
        <v>0.38402448700000003</v>
      </c>
      <c r="F51" s="7">
        <v>-1.9311759500000001E-2</v>
      </c>
      <c r="G51" s="7">
        <v>5.8401887999999999E-3</v>
      </c>
      <c r="H51" s="7">
        <v>-4.9935251E-2</v>
      </c>
      <c r="I51" s="7">
        <v>-2.3591351999999999E-2</v>
      </c>
      <c r="J51">
        <f t="shared" si="0"/>
        <v>4</v>
      </c>
      <c r="K51">
        <v>1</v>
      </c>
      <c r="L51" t="b">
        <f t="shared" si="1"/>
        <v>0</v>
      </c>
    </row>
    <row r="52" spans="1:12" x14ac:dyDescent="0.2">
      <c r="A52" s="6" t="s">
        <v>12</v>
      </c>
      <c r="B52" s="7">
        <v>0.62466795019999999</v>
      </c>
      <c r="C52" s="7">
        <v>-0.17598221999999999</v>
      </c>
      <c r="D52" s="7">
        <v>-0.1160521991</v>
      </c>
      <c r="E52" s="7">
        <v>5.3409505000000003E-2</v>
      </c>
      <c r="F52" s="7">
        <v>-3.21014206E-2</v>
      </c>
      <c r="G52" s="7">
        <v>-0.17165758079999999</v>
      </c>
      <c r="H52" s="7">
        <v>3.0381403000000001E-2</v>
      </c>
      <c r="I52" s="7">
        <v>-2.3133629999999999E-2</v>
      </c>
      <c r="J52">
        <f t="shared" si="0"/>
        <v>1</v>
      </c>
      <c r="K52">
        <v>1</v>
      </c>
      <c r="L52" t="b">
        <f t="shared" si="1"/>
        <v>1</v>
      </c>
    </row>
    <row r="53" spans="1:12" x14ac:dyDescent="0.2">
      <c r="A53" s="6" t="s">
        <v>28</v>
      </c>
      <c r="B53" s="7">
        <v>0.55147042820000003</v>
      </c>
      <c r="C53" s="7">
        <v>-0.104391024</v>
      </c>
      <c r="D53" s="7">
        <v>3.5938514900000003E-2</v>
      </c>
      <c r="E53" s="7">
        <v>-5.4146628000000002E-2</v>
      </c>
      <c r="F53" s="7">
        <v>-6.4258246800000002E-2</v>
      </c>
      <c r="G53" s="7">
        <v>-4.2310192000000003E-2</v>
      </c>
      <c r="H53" s="7">
        <v>-1.8118940000000001E-3</v>
      </c>
      <c r="I53" s="7">
        <v>-0.105381577</v>
      </c>
      <c r="J53">
        <f t="shared" si="0"/>
        <v>1</v>
      </c>
      <c r="K53">
        <v>1</v>
      </c>
      <c r="L53" t="b">
        <f t="shared" si="1"/>
        <v>1</v>
      </c>
    </row>
    <row r="54" spans="1:12" x14ac:dyDescent="0.2">
      <c r="A54" s="6" t="s">
        <v>36</v>
      </c>
      <c r="B54" s="7">
        <v>0.1100993178</v>
      </c>
      <c r="C54" s="7">
        <v>0.59372415899999997</v>
      </c>
      <c r="D54" s="7">
        <v>-0.121789191</v>
      </c>
      <c r="E54" s="7">
        <v>0.23468742100000001</v>
      </c>
      <c r="F54" s="7">
        <v>0.1316473725</v>
      </c>
      <c r="G54" s="7">
        <v>0.14562136219999999</v>
      </c>
      <c r="H54" s="7">
        <v>8.8941916999999995E-2</v>
      </c>
      <c r="I54" s="7">
        <v>-1.5845976000000001E-2</v>
      </c>
      <c r="J54">
        <f t="shared" si="0"/>
        <v>2</v>
      </c>
      <c r="K54">
        <v>2</v>
      </c>
      <c r="L54" t="b">
        <f t="shared" si="1"/>
        <v>1</v>
      </c>
    </row>
    <row r="55" spans="1:12" x14ac:dyDescent="0.2">
      <c r="A55" s="6" t="s">
        <v>13</v>
      </c>
      <c r="B55" s="7">
        <v>0.49987843199999998</v>
      </c>
      <c r="C55" s="7">
        <v>0.11454052000000001</v>
      </c>
      <c r="D55" s="7">
        <v>-4.7010466600000002E-2</v>
      </c>
      <c r="E55" s="7">
        <v>0.18632089399999999</v>
      </c>
      <c r="F55" s="7">
        <v>-9.2222646300000002E-2</v>
      </c>
      <c r="G55" s="7">
        <v>-0.23257242680000001</v>
      </c>
      <c r="H55" s="7">
        <v>-8.3980398999999997E-2</v>
      </c>
      <c r="I55" s="7">
        <v>8.4695574999999995E-2</v>
      </c>
      <c r="J55">
        <f t="shared" si="0"/>
        <v>1</v>
      </c>
      <c r="K55">
        <v>1</v>
      </c>
      <c r="L55" t="b">
        <f t="shared" si="1"/>
        <v>1</v>
      </c>
    </row>
    <row r="56" spans="1:12" x14ac:dyDescent="0.2">
      <c r="A56" s="6" t="s">
        <v>55</v>
      </c>
      <c r="B56" s="7">
        <v>0.1241763253</v>
      </c>
      <c r="C56" s="7">
        <v>0.105474718</v>
      </c>
      <c r="D56" s="7">
        <v>6.6092862399999994E-2</v>
      </c>
      <c r="E56" s="7">
        <v>0.49417691800000002</v>
      </c>
      <c r="F56" s="7">
        <v>-0.12645721069999999</v>
      </c>
      <c r="G56" s="7">
        <v>0.22188203500000001</v>
      </c>
      <c r="H56" s="7">
        <v>-6.2461961000000003E-2</v>
      </c>
      <c r="I56" s="7">
        <v>5.3141470000000003E-2</v>
      </c>
      <c r="J56">
        <f t="shared" si="0"/>
        <v>4</v>
      </c>
      <c r="K56">
        <v>8</v>
      </c>
      <c r="L56" t="b">
        <f t="shared" si="1"/>
        <v>0</v>
      </c>
    </row>
    <row r="57" spans="1:12" x14ac:dyDescent="0.2">
      <c r="A57" s="6" t="s">
        <v>37</v>
      </c>
      <c r="B57" s="7">
        <v>-0.105032865</v>
      </c>
      <c r="C57" s="7">
        <v>0.59234315800000004</v>
      </c>
      <c r="D57" s="7">
        <v>-6.4935023800000005E-2</v>
      </c>
      <c r="E57" s="7">
        <v>0.37533406800000002</v>
      </c>
      <c r="F57" s="7">
        <v>-4.9742242499999999E-2</v>
      </c>
      <c r="G57" s="7">
        <v>5.4617020000000002E-2</v>
      </c>
      <c r="H57" s="7">
        <v>5.0066088000000002E-2</v>
      </c>
      <c r="I57" s="7">
        <v>6.0289282999999999E-2</v>
      </c>
      <c r="J57">
        <f t="shared" si="0"/>
        <v>2</v>
      </c>
      <c r="K57">
        <v>2</v>
      </c>
      <c r="L57" t="b">
        <f t="shared" si="1"/>
        <v>1</v>
      </c>
    </row>
    <row r="58" spans="1:12" x14ac:dyDescent="0.2">
      <c r="A58" s="6" t="s">
        <v>56</v>
      </c>
      <c r="B58" s="7">
        <v>1.7654748E-3</v>
      </c>
      <c r="C58" s="7">
        <v>0.175779501</v>
      </c>
      <c r="D58" s="7">
        <v>4.13566639E-2</v>
      </c>
      <c r="E58" s="7">
        <v>0.62220469599999995</v>
      </c>
      <c r="F58" s="7">
        <v>0.108304287</v>
      </c>
      <c r="G58" s="7">
        <v>-7.6125014E-3</v>
      </c>
      <c r="H58" s="7">
        <v>3.6041913000000002E-2</v>
      </c>
      <c r="I58" s="7">
        <v>1.8969643000000001E-2</v>
      </c>
      <c r="J58">
        <f t="shared" si="0"/>
        <v>4</v>
      </c>
      <c r="K58">
        <v>8</v>
      </c>
      <c r="L58" t="b">
        <f t="shared" si="1"/>
        <v>0</v>
      </c>
    </row>
    <row r="59" spans="1:12" x14ac:dyDescent="0.2">
      <c r="A59" s="6" t="s">
        <v>14</v>
      </c>
      <c r="B59" s="7">
        <v>0.54532170469999997</v>
      </c>
      <c r="C59" s="7">
        <v>0.19344784600000001</v>
      </c>
      <c r="D59" s="7">
        <v>-2.6502622E-2</v>
      </c>
      <c r="E59" s="7">
        <v>0.18451794399999999</v>
      </c>
      <c r="F59" s="7">
        <v>-5.7445723999999997E-2</v>
      </c>
      <c r="G59" s="7">
        <v>-0.15562154349999999</v>
      </c>
      <c r="H59" s="7">
        <v>1.4957410000000001E-2</v>
      </c>
      <c r="I59" s="7">
        <v>-0.216059795</v>
      </c>
      <c r="J59">
        <f t="shared" si="0"/>
        <v>1</v>
      </c>
      <c r="K59">
        <v>1</v>
      </c>
      <c r="L59" t="b">
        <f t="shared" si="1"/>
        <v>1</v>
      </c>
    </row>
    <row r="60" spans="1:12" x14ac:dyDescent="0.2">
      <c r="A60" s="6" t="s">
        <v>29</v>
      </c>
      <c r="B60" s="7">
        <v>0.34531361179999998</v>
      </c>
      <c r="C60" s="7">
        <v>-9.2687154999999993E-2</v>
      </c>
      <c r="D60" s="7">
        <v>2.2877067300000001E-2</v>
      </c>
      <c r="E60" s="7">
        <v>0.18151278900000001</v>
      </c>
      <c r="F60" s="7">
        <v>0.10924047200000001</v>
      </c>
      <c r="G60" s="7">
        <v>0.1124517233</v>
      </c>
      <c r="H60" s="7">
        <v>0.34636888700000001</v>
      </c>
      <c r="I60" s="7">
        <v>8.6527070999999997E-2</v>
      </c>
      <c r="J60">
        <f t="shared" si="0"/>
        <v>7</v>
      </c>
      <c r="K60">
        <v>1</v>
      </c>
      <c r="L60" t="b">
        <f t="shared" si="1"/>
        <v>0</v>
      </c>
    </row>
    <row r="61" spans="1:12" x14ac:dyDescent="0.2">
      <c r="A61" s="6" t="s">
        <v>30</v>
      </c>
      <c r="B61" s="7">
        <v>0.51713782730000002</v>
      </c>
      <c r="C61" s="7">
        <v>-0.11905627100000001</v>
      </c>
      <c r="D61" s="7">
        <v>-0.12056611909999999</v>
      </c>
      <c r="E61" s="7">
        <v>0.145707226</v>
      </c>
      <c r="F61" s="7">
        <v>7.6841857999999999E-2</v>
      </c>
      <c r="G61" s="7">
        <v>5.5710709499999997E-2</v>
      </c>
      <c r="H61" s="7">
        <v>0.39266182300000002</v>
      </c>
      <c r="I61" s="7">
        <v>-0.107482921</v>
      </c>
      <c r="J61">
        <f t="shared" si="0"/>
        <v>1</v>
      </c>
      <c r="K61">
        <v>1</v>
      </c>
      <c r="L61" t="b">
        <f t="shared" si="1"/>
        <v>1</v>
      </c>
    </row>
    <row r="62" spans="1:12" x14ac:dyDescent="0.2">
      <c r="A62" s="6" t="s">
        <v>15</v>
      </c>
      <c r="B62" s="7">
        <v>3.4377695200000002E-2</v>
      </c>
      <c r="C62" s="7">
        <v>0.769310559</v>
      </c>
      <c r="D62" s="7">
        <v>-0.1039687328</v>
      </c>
      <c r="E62" s="7">
        <v>0.11138403400000001</v>
      </c>
      <c r="F62" s="7">
        <v>1.37517183E-2</v>
      </c>
      <c r="G62" s="7">
        <v>5.9850548699999999E-2</v>
      </c>
      <c r="H62" s="7">
        <v>3.0060751E-2</v>
      </c>
      <c r="I62" s="7">
        <v>7.1353343E-2</v>
      </c>
      <c r="J62">
        <f t="shared" si="0"/>
        <v>2</v>
      </c>
      <c r="K62">
        <v>2</v>
      </c>
      <c r="L62" t="b">
        <f t="shared" si="1"/>
        <v>1</v>
      </c>
    </row>
    <row r="63" spans="1:12" x14ac:dyDescent="0.2">
      <c r="A63" s="6" t="s">
        <v>31</v>
      </c>
      <c r="B63" s="7">
        <v>0.3743782309</v>
      </c>
      <c r="C63" s="7">
        <v>8.2858381999999994E-2</v>
      </c>
      <c r="D63" s="7">
        <v>-1.14089225E-2</v>
      </c>
      <c r="E63" s="7">
        <v>8.9272493999999994E-2</v>
      </c>
      <c r="F63" s="7">
        <v>-5.7522465699999997E-2</v>
      </c>
      <c r="G63" s="7">
        <v>0.2315137863</v>
      </c>
      <c r="H63" s="7">
        <v>7.6340186000000004E-2</v>
      </c>
      <c r="I63" s="7">
        <v>0.33751564000000001</v>
      </c>
      <c r="J63">
        <f t="shared" si="0"/>
        <v>1</v>
      </c>
      <c r="K63">
        <v>1</v>
      </c>
      <c r="L63" t="b">
        <f t="shared" si="1"/>
        <v>1</v>
      </c>
    </row>
    <row r="64" spans="1:12" x14ac:dyDescent="0.2">
      <c r="A64" s="6" t="s">
        <v>44</v>
      </c>
      <c r="B64" s="7">
        <v>-2.49846492E-2</v>
      </c>
      <c r="C64" s="7">
        <v>3.4782259000000003E-2</v>
      </c>
      <c r="D64" s="7">
        <v>0.67198034679999996</v>
      </c>
      <c r="E64" s="7">
        <v>-7.1374613000000003E-2</v>
      </c>
      <c r="F64" s="7">
        <v>-5.5603768E-3</v>
      </c>
      <c r="G64" s="7">
        <v>2.97476871E-2</v>
      </c>
      <c r="H64" s="7">
        <v>3.3578383000000003E-2</v>
      </c>
      <c r="I64" s="7">
        <v>-4.1826594000000002E-2</v>
      </c>
      <c r="J64">
        <f t="shared" si="0"/>
        <v>3</v>
      </c>
      <c r="K64">
        <v>3</v>
      </c>
      <c r="L64" t="b">
        <f t="shared" si="1"/>
        <v>1</v>
      </c>
    </row>
    <row r="65" spans="1:12" x14ac:dyDescent="0.2">
      <c r="A65" s="6" t="s">
        <v>32</v>
      </c>
      <c r="B65" s="7">
        <v>0.36637599440000002</v>
      </c>
      <c r="C65" s="7">
        <v>8.2131896999999995E-2</v>
      </c>
      <c r="D65" s="7">
        <v>3.56229609E-2</v>
      </c>
      <c r="E65" s="7">
        <v>1.0637733999999999E-2</v>
      </c>
      <c r="F65" s="7">
        <v>6.4221885199999995E-2</v>
      </c>
      <c r="G65" s="7">
        <v>0.33778507079999998</v>
      </c>
      <c r="H65" s="7">
        <v>0.575980147</v>
      </c>
      <c r="I65" s="7">
        <v>-1.9820229999999999E-3</v>
      </c>
      <c r="J65">
        <f t="shared" si="0"/>
        <v>7</v>
      </c>
      <c r="K65">
        <v>1</v>
      </c>
      <c r="L65" t="b">
        <f t="shared" si="1"/>
        <v>0</v>
      </c>
    </row>
    <row r="66" spans="1:12" x14ac:dyDescent="0.2">
      <c r="A66" s="6" t="s">
        <v>33</v>
      </c>
      <c r="B66" s="7">
        <v>0.48829751700000001</v>
      </c>
      <c r="C66" s="7">
        <v>6.0378990000000002E-3</v>
      </c>
      <c r="D66" s="7">
        <v>0.1105560847</v>
      </c>
      <c r="E66" s="7">
        <v>-0.29957795999999998</v>
      </c>
      <c r="F66" s="7">
        <v>0.15401170110000001</v>
      </c>
      <c r="G66" s="7">
        <v>0.13760040879999999</v>
      </c>
      <c r="H66" s="7">
        <v>0.10768725799999999</v>
      </c>
      <c r="I66" s="7">
        <v>-4.9281350000000002E-2</v>
      </c>
      <c r="J66">
        <f t="shared" si="0"/>
        <v>1</v>
      </c>
      <c r="K66">
        <v>1</v>
      </c>
      <c r="L66" t="b">
        <f t="shared" si="1"/>
        <v>1</v>
      </c>
    </row>
  </sheetData>
  <autoFilter ref="A1:L66" xr:uid="{F6F6E49B-87A3-1C4A-89AF-84328162ECB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AD0A-0D96-9646-B825-00EF23A2AB3D}">
  <dimension ref="A1:E59"/>
  <sheetViews>
    <sheetView workbookViewId="0">
      <selection activeCell="F21" sqref="F21"/>
    </sheetView>
  </sheetViews>
  <sheetFormatPr baseColWidth="10" defaultRowHeight="15" x14ac:dyDescent="0.2"/>
  <sheetData>
    <row r="1" spans="1:5" ht="16" x14ac:dyDescent="0.2">
      <c r="A1" s="8"/>
    </row>
    <row r="2" spans="1:5" ht="16" x14ac:dyDescent="0.2">
      <c r="A2" s="8" t="s">
        <v>81</v>
      </c>
      <c r="E2" t="s">
        <v>122</v>
      </c>
    </row>
    <row r="3" spans="1:5" ht="16" x14ac:dyDescent="0.2">
      <c r="A3" s="8"/>
      <c r="E3" t="s">
        <v>123</v>
      </c>
    </row>
    <row r="4" spans="1:5" ht="16" x14ac:dyDescent="0.2">
      <c r="A4" s="8" t="s">
        <v>82</v>
      </c>
      <c r="E4" t="s">
        <v>124</v>
      </c>
    </row>
    <row r="5" spans="1:5" ht="16" x14ac:dyDescent="0.2">
      <c r="A5" s="8" t="s">
        <v>83</v>
      </c>
      <c r="E5" t="s">
        <v>125</v>
      </c>
    </row>
    <row r="6" spans="1:5" ht="16" x14ac:dyDescent="0.2">
      <c r="A6" s="8" t="s">
        <v>84</v>
      </c>
      <c r="E6" t="s">
        <v>126</v>
      </c>
    </row>
    <row r="7" spans="1:5" ht="16" x14ac:dyDescent="0.2">
      <c r="A7" s="8"/>
      <c r="E7" t="s">
        <v>127</v>
      </c>
    </row>
    <row r="8" spans="1:5" ht="16" x14ac:dyDescent="0.2">
      <c r="A8" s="8" t="s">
        <v>85</v>
      </c>
      <c r="E8" t="s">
        <v>128</v>
      </c>
    </row>
    <row r="9" spans="1:5" ht="16" x14ac:dyDescent="0.2">
      <c r="A9" s="8"/>
      <c r="E9" t="s">
        <v>129</v>
      </c>
    </row>
    <row r="10" spans="1:5" ht="16" x14ac:dyDescent="0.2">
      <c r="A10" s="8" t="s">
        <v>86</v>
      </c>
      <c r="E10" t="s">
        <v>130</v>
      </c>
    </row>
    <row r="11" spans="1:5" ht="16" x14ac:dyDescent="0.2">
      <c r="A11" s="8" t="s">
        <v>87</v>
      </c>
      <c r="E11" t="s">
        <v>131</v>
      </c>
    </row>
    <row r="12" spans="1:5" ht="16" x14ac:dyDescent="0.2">
      <c r="A12" s="8" t="s">
        <v>84</v>
      </c>
      <c r="E12" t="s">
        <v>132</v>
      </c>
    </row>
    <row r="13" spans="1:5" ht="16" x14ac:dyDescent="0.2">
      <c r="A13" s="8"/>
    </row>
    <row r="14" spans="1:5" ht="16" x14ac:dyDescent="0.2">
      <c r="A14" s="8" t="s">
        <v>88</v>
      </c>
    </row>
    <row r="15" spans="1:5" ht="16" x14ac:dyDescent="0.2">
      <c r="A15" s="8"/>
    </row>
    <row r="16" spans="1:5" ht="16" x14ac:dyDescent="0.2">
      <c r="A16" s="8" t="s">
        <v>89</v>
      </c>
    </row>
    <row r="17" spans="1:1" ht="16" x14ac:dyDescent="0.2">
      <c r="A17" s="8" t="s">
        <v>90</v>
      </c>
    </row>
    <row r="18" spans="1:1" ht="16" x14ac:dyDescent="0.2">
      <c r="A18" s="8" t="s">
        <v>91</v>
      </c>
    </row>
    <row r="19" spans="1:1" ht="16" x14ac:dyDescent="0.2">
      <c r="A19" s="8" t="s">
        <v>92</v>
      </c>
    </row>
    <row r="20" spans="1:1" ht="16" x14ac:dyDescent="0.2">
      <c r="A20" s="8" t="s">
        <v>93</v>
      </c>
    </row>
    <row r="21" spans="1:1" ht="16" x14ac:dyDescent="0.2">
      <c r="A21" s="8" t="s">
        <v>94</v>
      </c>
    </row>
    <row r="22" spans="1:1" ht="16" x14ac:dyDescent="0.2">
      <c r="A22" s="8" t="s">
        <v>95</v>
      </c>
    </row>
    <row r="23" spans="1:1" ht="16" x14ac:dyDescent="0.2">
      <c r="A23" s="8" t="s">
        <v>96</v>
      </c>
    </row>
    <row r="24" spans="1:1" ht="16" x14ac:dyDescent="0.2">
      <c r="A24" s="8"/>
    </row>
    <row r="25" spans="1:1" ht="16" x14ac:dyDescent="0.2">
      <c r="A25" s="8" t="s">
        <v>97</v>
      </c>
    </row>
    <row r="26" spans="1:1" ht="16" x14ac:dyDescent="0.2">
      <c r="A26" s="8"/>
    </row>
    <row r="27" spans="1:1" ht="16" x14ac:dyDescent="0.2">
      <c r="A27" s="8" t="s">
        <v>98</v>
      </c>
    </row>
    <row r="28" spans="1:1" ht="16" x14ac:dyDescent="0.2">
      <c r="A28" s="8" t="s">
        <v>99</v>
      </c>
    </row>
    <row r="29" spans="1:1" ht="16" x14ac:dyDescent="0.2">
      <c r="A29" s="8" t="s">
        <v>100</v>
      </c>
    </row>
    <row r="30" spans="1:1" ht="16" x14ac:dyDescent="0.2">
      <c r="A30" s="8" t="s">
        <v>101</v>
      </c>
    </row>
    <row r="31" spans="1:1" ht="16" x14ac:dyDescent="0.2">
      <c r="A31" s="8" t="s">
        <v>102</v>
      </c>
    </row>
    <row r="32" spans="1:1" ht="16" x14ac:dyDescent="0.2">
      <c r="A32" s="8" t="s">
        <v>103</v>
      </c>
    </row>
    <row r="33" spans="1:1" ht="16" x14ac:dyDescent="0.2">
      <c r="A33" s="8"/>
    </row>
    <row r="34" spans="1:1" ht="16" x14ac:dyDescent="0.2">
      <c r="A34" s="8" t="s">
        <v>104</v>
      </c>
    </row>
    <row r="35" spans="1:1" ht="16" x14ac:dyDescent="0.2">
      <c r="A35" s="8"/>
    </row>
    <row r="36" spans="1:1" ht="16" x14ac:dyDescent="0.2">
      <c r="A36" s="8" t="s">
        <v>105</v>
      </c>
    </row>
    <row r="37" spans="1:1" ht="16" x14ac:dyDescent="0.2">
      <c r="A37" s="8" t="s">
        <v>106</v>
      </c>
    </row>
    <row r="38" spans="1:1" ht="16" x14ac:dyDescent="0.2">
      <c r="A38" s="8" t="s">
        <v>107</v>
      </c>
    </row>
    <row r="39" spans="1:1" ht="16" x14ac:dyDescent="0.2">
      <c r="A39" s="8" t="s">
        <v>108</v>
      </c>
    </row>
    <row r="40" spans="1:1" ht="16" x14ac:dyDescent="0.2">
      <c r="A40" s="8" t="s">
        <v>109</v>
      </c>
    </row>
    <row r="41" spans="1:1" ht="16" x14ac:dyDescent="0.2">
      <c r="A41" s="8"/>
    </row>
    <row r="42" spans="1:1" ht="16" x14ac:dyDescent="0.2">
      <c r="A42" s="8" t="s">
        <v>110</v>
      </c>
    </row>
    <row r="43" spans="1:1" ht="16" x14ac:dyDescent="0.2">
      <c r="A43" s="8"/>
    </row>
    <row r="44" spans="1:1" ht="16" x14ac:dyDescent="0.2">
      <c r="A44" s="8" t="s">
        <v>111</v>
      </c>
    </row>
    <row r="45" spans="1:1" ht="16" x14ac:dyDescent="0.2">
      <c r="A45" s="8" t="s">
        <v>112</v>
      </c>
    </row>
    <row r="46" spans="1:1" ht="16" x14ac:dyDescent="0.2">
      <c r="A46" s="8" t="s">
        <v>113</v>
      </c>
    </row>
    <row r="47" spans="1:1" ht="16" x14ac:dyDescent="0.2">
      <c r="A47" s="8"/>
    </row>
    <row r="48" spans="1:1" ht="16" x14ac:dyDescent="0.2">
      <c r="A48" s="8" t="s">
        <v>114</v>
      </c>
    </row>
    <row r="49" spans="1:1" ht="16" x14ac:dyDescent="0.2">
      <c r="A49" s="8"/>
    </row>
    <row r="50" spans="1:1" ht="16" x14ac:dyDescent="0.2">
      <c r="A50" s="8" t="s">
        <v>115</v>
      </c>
    </row>
    <row r="51" spans="1:1" ht="16" x14ac:dyDescent="0.2">
      <c r="A51" s="8" t="s">
        <v>116</v>
      </c>
    </row>
    <row r="52" spans="1:1" ht="16" x14ac:dyDescent="0.2">
      <c r="A52" s="8" t="s">
        <v>100</v>
      </c>
    </row>
    <row r="53" spans="1:1" ht="16" x14ac:dyDescent="0.2">
      <c r="A53" s="8" t="s">
        <v>117</v>
      </c>
    </row>
    <row r="54" spans="1:1" ht="16" x14ac:dyDescent="0.2">
      <c r="A54" s="8" t="s">
        <v>118</v>
      </c>
    </row>
    <row r="55" spans="1:1" ht="16" x14ac:dyDescent="0.2">
      <c r="A55" s="8" t="s">
        <v>119</v>
      </c>
    </row>
    <row r="56" spans="1:1" ht="16" x14ac:dyDescent="0.2">
      <c r="A56" s="8" t="s">
        <v>100</v>
      </c>
    </row>
    <row r="57" spans="1:1" ht="16" x14ac:dyDescent="0.2">
      <c r="A57" s="8" t="s">
        <v>120</v>
      </c>
    </row>
    <row r="58" spans="1:1" ht="16" x14ac:dyDescent="0.2">
      <c r="A58" s="8" t="s">
        <v>100</v>
      </c>
    </row>
    <row r="59" spans="1:1" ht="16" x14ac:dyDescent="0.2">
      <c r="A59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labels</vt:lpstr>
      <vt:lpstr>simplify_promax</vt:lpstr>
      <vt:lpstr>simplify_oblimin</vt:lpstr>
      <vt:lpstr>loading</vt:lpstr>
      <vt:lpstr>loading_replication</vt:lpstr>
      <vt:lpstr>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2023-03-15T20:24:47Z</dcterms:modified>
</cp:coreProperties>
</file>