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raphaellajackson/Desktop/Academic/MasterPlan/2019_WGS_Ant/Revisions/R11 - ISME Revised/"/>
    </mc:Choice>
  </mc:AlternateContent>
  <xr:revisionPtr revIDLastSave="0" documentId="13_ncr:1_{DA05F9B1-DD34-6547-A6CF-BD2F1C3B5AE0}" xr6:coauthVersionLast="47" xr6:coauthVersionMax="47" xr10:uidLastSave="{00000000-0000-0000-0000-000000000000}"/>
  <bookViews>
    <workbookView xWindow="3540" yWindow="-23540" windowWidth="28800" windowHeight="17540" firstSheet="2" activeTab="2" xr2:uid="{00000000-000D-0000-FFFF-FFFF00000000}"/>
  </bookViews>
  <sheets>
    <sheet name="S1 - DAVID" sheetId="2" r:id="rId1"/>
    <sheet name="S2 - PATHWAYS" sheetId="3" r:id="rId2"/>
    <sheet name="S3 - SAMPLE OVERVIEW" sheetId="6" r:id="rId3"/>
    <sheet name="S4 - WGS OVERVIEW" sheetId="7" r:id="rId4"/>
    <sheet name="S5 - COUNTS COLONY" sheetId="1" r:id="rId5"/>
    <sheet name="S6 - PRIMERS" sheetId="8" r:id="rId6"/>
    <sheet name="S7 - Formica OTU Table" sheetId="9" r:id="rId7"/>
    <sheet name="S8 - Formica OTU IDs" sheetId="10" r:id="rId8"/>
    <sheet name="S9 - Cardiocondyla OTU Table" sheetId="11" r:id="rId9"/>
    <sheet name="S10 - Cardiocondyla OTU IDs" sheetId="12" r:id="rId10"/>
    <sheet name="S11 - Negative 16S Controls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7" l="1"/>
  <c r="J15" i="7"/>
  <c r="J14" i="7"/>
  <c r="J13" i="7"/>
  <c r="J12" i="7"/>
  <c r="J11" i="7"/>
  <c r="J10" i="7"/>
  <c r="J16" i="7"/>
  <c r="J19" i="7"/>
  <c r="J9" i="7"/>
  <c r="J18" i="7"/>
  <c r="J8" i="7"/>
  <c r="J7" i="7"/>
  <c r="J6" i="7"/>
  <c r="J5" i="7"/>
  <c r="J4" i="7"/>
  <c r="C8" i="15"/>
  <c r="D24" i="1" l="1"/>
  <c r="D75" i="1"/>
  <c r="F23" i="1"/>
  <c r="D23" i="1"/>
  <c r="F21" i="1"/>
  <c r="L18" i="7"/>
</calcChain>
</file>

<file path=xl/sharedStrings.xml><?xml version="1.0" encoding="utf-8"?>
<sst xmlns="http://schemas.openxmlformats.org/spreadsheetml/2006/main" count="18169" uniqueCount="2388">
  <si>
    <t>Annotation Cluster 1</t>
  </si>
  <si>
    <t>Enrichment Score: 45.9099337549194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</si>
  <si>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</si>
  <si>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</si>
  <si>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</si>
  <si>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</si>
  <si>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</si>
  <si>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</si>
  <si>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</si>
  <si>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</si>
  <si>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</si>
  <si>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</si>
  <si>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</si>
  <si>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</si>
  <si>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</si>
  <si>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UP_KEYWORDS</t>
  </si>
  <si>
    <t>Ribosomal protein</t>
  </si>
  <si>
    <t>RPSU, RPLD, RPLE, RPLB, RPLC, RPLL, RPLM, RPLJ, RPLK, RPLI, RPLF, RPSC, RPSD, RPSA, RPSB, RPSK, RPSL, RPSI, RPSJ, RPSG, RPSH, RPSE, RPSF, RPSS, RPST, RPSQ, RPSR, RPSO, RPSP, RPSM, RPSN, RPLT, RPLU, RPLR, RPLS, RPLP, RPLQ, RPLN, RPLO, RPLX, RPLY, RPLV, RPLW, RPME, RPMF, RPMC, RPMA, RPMB, RPMI, RPMJ, RPMG, RPMH</t>
  </si>
  <si>
    <t>Ribonucleoprotein</t>
  </si>
  <si>
    <t>GOTERM_MF_DIRECT</t>
  </si>
  <si>
    <t>GO:0003735~structural constituent of ribosome</t>
  </si>
  <si>
    <t>GOTERM_BP_DIRECT</t>
  </si>
  <si>
    <t>GO:0006412~translation</t>
  </si>
  <si>
    <t>RPSU, LYSS, RPLD, RPLE, RPLC, RPLL, RPLM, RPLJ, RPLI, RPSC, RPSA, RPSB, RPSK, RPSL, RPSI, RPSJ, RPSG, RPSH, RPSF, RPSS, RPST, RPSQ, RPSR, RPSO, RPSP, RPSM, RPSN, PTH, YBEY, RPLT, RPLU, RPLR, RPLS, DEF, RPLP, RPLQ, RPLN, RPLO, RPLX, RPLY, RPLV, RPLW, RPME, RPMF, RPMC, RPMA, RPMB, RPMI, RPMJ, RPMG, RPMH</t>
  </si>
  <si>
    <t>KEGG_PATHWAY</t>
  </si>
  <si>
    <t>eco03010:Ribosome</t>
  </si>
  <si>
    <t>Annotation Cluster 2</t>
  </si>
  <si>
    <t>Enrichment Score: 9.635902772916394</t>
  </si>
  <si>
    <t>Quinone</t>
  </si>
  <si>
    <t>NUOL, NUOM, NUON, NUOH, NUOI, NUOJ, NUOK, NUOE, NUOF, NUOG, NUOA, NUOB, NUOC</t>
  </si>
  <si>
    <t>Ubiquinone</t>
  </si>
  <si>
    <t>GOTERM_CC_DIRECT</t>
  </si>
  <si>
    <t>GO:0045272~plasma membrane respiratory chain complex I</t>
  </si>
  <si>
    <t>GO:0030964~NADH dehydrogenase complex</t>
  </si>
  <si>
    <t>GO:0048038~quinone binding</t>
  </si>
  <si>
    <t>NUOL, NUON, NUOH, NUOI, NUOJ, NUOK, NUOE, NUOF, NUOG, NUOA, NUOB, NUOC</t>
  </si>
  <si>
    <t>GO:0008137~NADH dehydrogenase (ubiquinone) activity</t>
  </si>
  <si>
    <t>NUOL, NUOM, NUON, NUOJ, NUOK, NUOE, NUOF, NUOG, NUOA, NUOB, NUOC</t>
  </si>
  <si>
    <t>GO:0003954~NADH dehydrogenase activity</t>
  </si>
  <si>
    <t>Annotation Cluster 3</t>
  </si>
  <si>
    <t>Enrichment Score: 8.326926332251036</t>
  </si>
  <si>
    <t>UP_SEQ_FEATURE</t>
  </si>
  <si>
    <t>short sequence motif:"HIGH" region</t>
  </si>
  <si>
    <t>TYRS, ILES, ARGS, LEUS, TRPS, GLTX, CYSS, VALS, GLNS, METG</t>
  </si>
  <si>
    <t>INTERPRO</t>
  </si>
  <si>
    <t>IPR001412:Aminoacyl-tRNA synthetase, class I, conserved site</t>
  </si>
  <si>
    <t>TYRS, ILES, ARGS, LEUS, TRPS, GLTX, VALS, GLNS, METG</t>
  </si>
  <si>
    <t>short sequence motif:"KMSKS" region</t>
  </si>
  <si>
    <t>TYRS, ILES, LEUS, TRPS, GLTX, CYSS, VALS, GLNS, METG</t>
  </si>
  <si>
    <t>Annotation Cluster 4</t>
  </si>
  <si>
    <t>Enrichment Score: 7.817773730364259</t>
  </si>
  <si>
    <t>Nucleotide-binding</t>
  </si>
  <si>
    <t>HISS, GYRA, FTSH, PHET, PHES, INFB, GYRB, CLPB, RNC, GLTX, RUVB, LEPA, DNAB, LYSS, THRS, DNAK, SECA, MIAA, TILS, ACCC, GLYQ, ACCD, ACCA, GLYS, CMK, TYRS, GMK, TRPS, HINT, GROL, BIRA, LON, ASPS, CLPX, GUAA, METG, THII, ILES, PGK, SERS, SUFC, PYKA, ARGS, PROS, CYSS, GLNS, MNMA, AROK, OBGE, RHO, TUFB, VALS, PYRH, MNME, CCA, NRDA, ASNS, PFKA, GAPA, DER, RECD, TMK, LEUS, RECB, RECC, ATPA, FUSA, MURC, MURD, MURE</t>
  </si>
  <si>
    <t>ATP-binding</t>
  </si>
  <si>
    <t>HISS, GYRA, FTSH, PHET, PHES, GYRB, CLPB, RNC, GLTX, RUVB, DNAB, LYSS, THRS, DNAK, SECA, MIAA, TILS, ACCC, GLYQ, ACCD, ACCA, GLYS, CMK, TYRS, GMK, TRPS, GROL, BIRA, LON, ASPS, CLPX, GUAA, METG, THII, ILES, PGK, SERS, SUFC, PYKA, ARGS, PROS, CYSS, GLNS, MNMA, AROK, RHO, VALS, PYRH, CCA, NRDA, ASNS, PFKA, RECD, TMK, LEUS, RECB, RECC, ATPA, MURC, MURD, MURE</t>
  </si>
  <si>
    <t>GO:0005524~ATP binding</t>
  </si>
  <si>
    <t>HISS, GYRA, FTSH, PHET, PHES, GYRB, CLPB, RNC, GLTX, RUVB, DNAB, LYSS, THRS, DNAJ, DNAK, SECA, MIAA, TILS, ACCC, GLYQ, ACCD, ACCA, GLYS, CMK, TYRS, GMK, TRPS, GROL, BIRA, LON, ASPS, GROS, CLPX, GUAA, METG, THII, ILES, PGK, SERS, SUFC, PYKA, ARGS, PROS, CYSS, GLNS, MNMA, AROK, RHO, VALS, PYRH, CCA, NRDA, ASNS, PFKA, RECD, TMK, ATPG, LEUS, RECB, RECC, ATPC, ATPA, MURC, MURD, MURE</t>
  </si>
  <si>
    <t>Annotation Cluster 5</t>
  </si>
  <si>
    <t>Enrichment Score: 5.6893635327645375</t>
  </si>
  <si>
    <t>Glycolysis</t>
  </si>
  <si>
    <t>LPD, TPIA, PGI, PGK, ENO, PFKA, PYKA, GAPA, GPMA, FBAA, ACEE, ACEF</t>
  </si>
  <si>
    <t>GO:0006096~glycolytic process</t>
  </si>
  <si>
    <t>eco00010:Glycolysis / Gluconeogenesis</t>
  </si>
  <si>
    <t>Annotation Cluster 6</t>
  </si>
  <si>
    <t>Enrichment Score: 5.534171454834353</t>
  </si>
  <si>
    <t>Fatty acid biosynthesis</t>
  </si>
  <si>
    <t>FABG, FABI, FABB, ACPS, ACPP, ACCC, ACCD, FABD, ACCA, ACCB</t>
  </si>
  <si>
    <t>GO:0006633~fatty acid biosynthetic process</t>
  </si>
  <si>
    <t>FABG, FABZ, FABB, ACPS, ACPP, ACCC, ACCD, FABD, ACCA, ACCB</t>
  </si>
  <si>
    <t>Fatty acid metabolism</t>
  </si>
  <si>
    <t>Annotation Cluster 7</t>
  </si>
  <si>
    <t>Enrichment Score: 5.089677292383941</t>
  </si>
  <si>
    <t>ATP synthesis</t>
  </si>
  <si>
    <t>ATPG, ATPH, ATPE, ATPF, ATPC, ATPA, ATPB</t>
  </si>
  <si>
    <t>Hydrogen ion transport</t>
  </si>
  <si>
    <t>ATPG, ATPH, CYOB, ATPE, ATPF, ATPC, ATPA, ATPB</t>
  </si>
  <si>
    <t>GO:0046933~proton-transporting ATP synthase activity, rotational mechanism</t>
  </si>
  <si>
    <t>GO:0046961~proton-transporting ATPase activity, rotational mechanism</t>
  </si>
  <si>
    <t>Annotation Cluster 8</t>
  </si>
  <si>
    <t>Enrichment Score: 2.4084068009168673</t>
  </si>
  <si>
    <t>GO:0009423~chorismate biosynthetic process</t>
  </si>
  <si>
    <t>AROK, AROG, AROE, AROB, AROC, AROA</t>
  </si>
  <si>
    <t>GO:0009073~aromatic amino acid family biosynthetic process</t>
  </si>
  <si>
    <t>Aromatic amino acid biosynthesis</t>
  </si>
  <si>
    <t>Annotation Cluster 9</t>
  </si>
  <si>
    <t>Enrichment Score: 2.377157259569173</t>
  </si>
  <si>
    <t>IPR022967:RNA-binding domain, S1</t>
  </si>
  <si>
    <t>NUSA, INFA, PNP, RNE, RPSA</t>
  </si>
  <si>
    <t>SMART</t>
  </si>
  <si>
    <t>SM00316:SM00316</t>
  </si>
  <si>
    <t>IPR003029:Ribosomal protein S1, RNA-binding domain</t>
  </si>
  <si>
    <t>NUSA, PNP, RNE, RPSA</t>
  </si>
  <si>
    <t>Annotation Cluster 10</t>
  </si>
  <si>
    <t>Enrichment Score: 2.125486726560838</t>
  </si>
  <si>
    <t>Cell shape</t>
  </si>
  <si>
    <t>MRED, MURJ, MREB, MRDA, MREC, MRAY, MURG, MURB, ISPU, MURC, MURD, MURE</t>
  </si>
  <si>
    <t>GO:0008360~regulation of cell shape</t>
  </si>
  <si>
    <t>Peptidoglycan synthesis</t>
  </si>
  <si>
    <t>MURJ, MRDA, MRAY, MURG, MURB, ISPU, MURC, MURD, MURE</t>
  </si>
  <si>
    <t>GO:0009252~peptidoglycan biosynthetic process</t>
  </si>
  <si>
    <t>Cell wall biogenesis/degradation</t>
  </si>
  <si>
    <t>eco00550:Peptidoglycan biosynthesis</t>
  </si>
  <si>
    <t>MRDA, MRAY, MURG, MURB, MURC, MURD, MURE</t>
  </si>
  <si>
    <t>Annotation Cluster 11</t>
  </si>
  <si>
    <t>Enrichment Score: 1.842342935652062</t>
  </si>
  <si>
    <t>IPR002300:Aminoacyl-tRNA synthetase, class Ia</t>
  </si>
  <si>
    <t>ILES, LEUS, VALS</t>
  </si>
  <si>
    <t>IPR013155:Valyl/Leucyl/Isoleucyl-tRNA synthetase, class I, anticodon-binding</t>
  </si>
  <si>
    <t>IPR009008:Valyl/Leucyl/Isoleucyl-tRNA synthetase, class Ia, editing domain</t>
  </si>
  <si>
    <t>Annotation Cluster 12</t>
  </si>
  <si>
    <t>Enrichment Score: 1.7717193162322835</t>
  </si>
  <si>
    <t>GO:0007049~cell cycle</t>
  </si>
  <si>
    <t>MRAY, GROL, MURG, MURB, ISPU, MURC, GROS, MURD, MURE</t>
  </si>
  <si>
    <t>Cell cycle</t>
  </si>
  <si>
    <t>NLPD, MRAY, GROL, MURG, MURB, ISPU, MURC, GROS, MURD, MURE</t>
  </si>
  <si>
    <t>Cell division</t>
  </si>
  <si>
    <t>GO:0051301~cell division</t>
  </si>
  <si>
    <t>MRAY, GROL, MURG, PAL, MURB, ISPU, MURC, GROS, CLPX, MURD, MURE</t>
  </si>
  <si>
    <t>Annotation Cluster 13</t>
  </si>
  <si>
    <t>Enrichment Score: 1.7396036545806663</t>
  </si>
  <si>
    <t>IPR004365:Nucleic acid binding, OB-fold, tRNA/helicase-type</t>
  </si>
  <si>
    <t>ASNS, ASPS, LYSS, DNAE</t>
  </si>
  <si>
    <t>IPR004364:Aminoacyl-tRNA synthetase, class II (D/K/N)</t>
  </si>
  <si>
    <t>ASNS, ASPS, LYSS</t>
  </si>
  <si>
    <t>IPR018150:Aminoacyl-tRNA synthetase, class II (D/K/N)-like</t>
  </si>
  <si>
    <t>Annotation Cluster 14</t>
  </si>
  <si>
    <t>Enrichment Score: 1.578207403663476</t>
  </si>
  <si>
    <t>GO:0008854~exodeoxyribonuclease V activity</t>
  </si>
  <si>
    <t>RECD, RECB, RECC</t>
  </si>
  <si>
    <t>GO:0009338~exodeoxyribonuclease V complex</t>
  </si>
  <si>
    <t>GO:0004003~ATP-dependent DNA helicase activity</t>
  </si>
  <si>
    <t>RECD, RECB, RECC, RUVB</t>
  </si>
  <si>
    <t>GO:0000724~double-strand break repair via homologous recombination</t>
  </si>
  <si>
    <t>Annotation Cluster 15</t>
  </si>
  <si>
    <t>Enrichment Score: 1.4758874231293209</t>
  </si>
  <si>
    <t>DNA-directed RNA polymerase</t>
  </si>
  <si>
    <t>DNAG, RPOC, RPOA, RPOB</t>
  </si>
  <si>
    <t>eco03020:RNA polymerase</t>
  </si>
  <si>
    <t>RPOC, RPOA, RPOB</t>
  </si>
  <si>
    <t>GO:0003899~DNA-directed RNA polymerase activity</t>
  </si>
  <si>
    <t>Annotation Cluster 16</t>
  </si>
  <si>
    <t>Enrichment Score: 1.45691041887915</t>
  </si>
  <si>
    <t>GO:0004129~cytochrome-c oxidase activity</t>
  </si>
  <si>
    <t>CYOC, CYOB, CYOA</t>
  </si>
  <si>
    <t>GO:0009486~cytochrome bo3 ubiquinol oxidase activity</t>
  </si>
  <si>
    <t>GO:0015453~oxidoreduction-driven active transmembrane transporter activity</t>
  </si>
  <si>
    <t>GO:0009319~cytochrome o ubiquinol oxidase complex</t>
  </si>
  <si>
    <t>Functional Annotation Clustering using David</t>
  </si>
  <si>
    <t>Pathway</t>
  </si>
  <si>
    <t>MetaCyc Pathway</t>
  </si>
  <si>
    <t>Step #</t>
  </si>
  <si>
    <t>Gene/Genes</t>
  </si>
  <si>
    <t>Alanine</t>
  </si>
  <si>
    <t>Superpathway of L-alanine biosynthesis</t>
  </si>
  <si>
    <t>iscS/sufS/alaA/alaC/ilvE+avtA</t>
  </si>
  <si>
    <t>nifS</t>
  </si>
  <si>
    <t>iscS</t>
  </si>
  <si>
    <t>sufS</t>
  </si>
  <si>
    <t>ilvE</t>
  </si>
  <si>
    <t>Arginine</t>
  </si>
  <si>
    <t>L-arginine biosynthesis I (via L-ornithine)</t>
  </si>
  <si>
    <t>argA</t>
  </si>
  <si>
    <t>argB</t>
  </si>
  <si>
    <t>argC</t>
  </si>
  <si>
    <t>argD</t>
  </si>
  <si>
    <t>argE</t>
  </si>
  <si>
    <t>carA+carB</t>
  </si>
  <si>
    <t>carA</t>
  </si>
  <si>
    <t>carB</t>
  </si>
  <si>
    <t>argI/argF</t>
  </si>
  <si>
    <t>argI</t>
  </si>
  <si>
    <t>argH</t>
  </si>
  <si>
    <t>Asparagine</t>
  </si>
  <si>
    <t>superpathway of L-aspartate and L-asparagine biosynthesis</t>
  </si>
  <si>
    <t>asnB/asnA</t>
  </si>
  <si>
    <t>asnB</t>
  </si>
  <si>
    <t>Aspartate</t>
  </si>
  <si>
    <t>aspC/aspA</t>
  </si>
  <si>
    <t>aspC</t>
  </si>
  <si>
    <t>tyrB</t>
  </si>
  <si>
    <t>aspC/tyrB</t>
  </si>
  <si>
    <t>B1 (thiamine diphosphate)</t>
  </si>
  <si>
    <t>thiamine diphosphate biosynthesis I (E. coli)</t>
  </si>
  <si>
    <t>thiE</t>
  </si>
  <si>
    <t>thiL</t>
  </si>
  <si>
    <t>B2 (Flavin)</t>
  </si>
  <si>
    <t>flavin biosynthesis I (bacteria and plants)</t>
  </si>
  <si>
    <t>ribA</t>
  </si>
  <si>
    <t>ribD</t>
  </si>
  <si>
    <t>yigB/yigL</t>
  </si>
  <si>
    <t>yigB</t>
  </si>
  <si>
    <t>yigL</t>
  </si>
  <si>
    <t>ribB</t>
  </si>
  <si>
    <t>ribE</t>
  </si>
  <si>
    <t>ribH</t>
  </si>
  <si>
    <t>ribE/ribH</t>
  </si>
  <si>
    <t>ribC</t>
  </si>
  <si>
    <t>ribE/ribC</t>
  </si>
  <si>
    <t>ribF</t>
  </si>
  <si>
    <t>B5 (phosphopantothenate)</t>
  </si>
  <si>
    <t>phosphopantothenate biosynthesis I</t>
  </si>
  <si>
    <t>panB</t>
  </si>
  <si>
    <t>panE/ilvC</t>
  </si>
  <si>
    <t>ilvC</t>
  </si>
  <si>
    <t>panC</t>
  </si>
  <si>
    <t>coaA</t>
  </si>
  <si>
    <t>B6 (pyridoxal 5'-phosphate)</t>
  </si>
  <si>
    <t>pyridoxal 5'-phosphate biosynthesis I</t>
  </si>
  <si>
    <t>epd</t>
  </si>
  <si>
    <t>pdxB</t>
  </si>
  <si>
    <t>serC</t>
  </si>
  <si>
    <t>pdxA</t>
  </si>
  <si>
    <t>dxs</t>
  </si>
  <si>
    <t>pdxJ</t>
  </si>
  <si>
    <t>yfjG</t>
  </si>
  <si>
    <t>ratA</t>
  </si>
  <si>
    <t>pdxH</t>
  </si>
  <si>
    <t>B7 (biotin)</t>
  </si>
  <si>
    <t>Biotin biosynthesis I</t>
  </si>
  <si>
    <t>bioC</t>
  </si>
  <si>
    <t>fabG</t>
  </si>
  <si>
    <t>fabZ</t>
  </si>
  <si>
    <t>fabI</t>
  </si>
  <si>
    <t>fabB</t>
  </si>
  <si>
    <t>bioH</t>
  </si>
  <si>
    <t>bioF</t>
  </si>
  <si>
    <t>bioA</t>
  </si>
  <si>
    <t>bioD</t>
  </si>
  <si>
    <t>bioB</t>
  </si>
  <si>
    <t>B9 (Tetrahydrofolate)</t>
  </si>
  <si>
    <t>tetrahydrofolate biosynthesis</t>
  </si>
  <si>
    <t>folP</t>
  </si>
  <si>
    <t>folC</t>
  </si>
  <si>
    <t>folA/folM</t>
  </si>
  <si>
    <t>folA</t>
  </si>
  <si>
    <t>Chorismate</t>
  </si>
  <si>
    <t>chorismate biosynthesis I</t>
  </si>
  <si>
    <t>aroG/aroH/aroF</t>
  </si>
  <si>
    <t>aroF</t>
  </si>
  <si>
    <t>aroG</t>
  </si>
  <si>
    <t>aroB</t>
  </si>
  <si>
    <t>aroD/aroQ</t>
  </si>
  <si>
    <t>aroQ</t>
  </si>
  <si>
    <t>aroQ1</t>
  </si>
  <si>
    <t>aroE</t>
  </si>
  <si>
    <t>aroL/aroK</t>
  </si>
  <si>
    <t>aroL</t>
  </si>
  <si>
    <t>aroK</t>
  </si>
  <si>
    <t>aroA</t>
  </si>
  <si>
    <t>aroC</t>
  </si>
  <si>
    <t>Cysteine</t>
  </si>
  <si>
    <t>L-cysteine biosynthesis I</t>
  </si>
  <si>
    <t>cysE</t>
  </si>
  <si>
    <t>cysK/cysM</t>
  </si>
  <si>
    <t>cysK</t>
  </si>
  <si>
    <t>Glutamate</t>
  </si>
  <si>
    <t>L-glutamate and L-glutamine biosynthesis</t>
  </si>
  <si>
    <t>gdhA/gltB+gltD</t>
  </si>
  <si>
    <t>gdhA</t>
  </si>
  <si>
    <t>Glutamine</t>
  </si>
  <si>
    <t>glnA</t>
  </si>
  <si>
    <t>Glycine</t>
  </si>
  <si>
    <t>glycine biosynthesis I</t>
  </si>
  <si>
    <t>glyA</t>
  </si>
  <si>
    <t>Histidine</t>
  </si>
  <si>
    <t>L-histidine biosynthesis</t>
  </si>
  <si>
    <t>hisG</t>
  </si>
  <si>
    <t>hisI</t>
  </si>
  <si>
    <t>hisA</t>
  </si>
  <si>
    <t>hisH+hisF</t>
  </si>
  <si>
    <t>hisH</t>
  </si>
  <si>
    <t>hisF</t>
  </si>
  <si>
    <t>hisB</t>
  </si>
  <si>
    <t>hisD</t>
  </si>
  <si>
    <t>hisD,hisC</t>
  </si>
  <si>
    <t>hisC,hisD</t>
  </si>
  <si>
    <t>Isoleucine</t>
  </si>
  <si>
    <t>L-isoleucine biosynthesis I (from threonine)</t>
  </si>
  <si>
    <t>ilvA</t>
  </si>
  <si>
    <t>ilvI+ilvH/ilvM+ilvG/ilvB+ilvN</t>
  </si>
  <si>
    <t>ilvG</t>
  </si>
  <si>
    <t>ilvI</t>
  </si>
  <si>
    <t>ilvB</t>
  </si>
  <si>
    <t>ilvH</t>
  </si>
  <si>
    <t>ilvM</t>
  </si>
  <si>
    <t>ilvD</t>
  </si>
  <si>
    <t>Leucine</t>
  </si>
  <si>
    <t>L-leucine biosynthesis</t>
  </si>
  <si>
    <t>leuA</t>
  </si>
  <si>
    <t>leuC+leuD</t>
  </si>
  <si>
    <t>leuC</t>
  </si>
  <si>
    <t>leuD</t>
  </si>
  <si>
    <t>leuB/dmlA</t>
  </si>
  <si>
    <t>leuB</t>
  </si>
  <si>
    <t>ilvE/tyrB</t>
  </si>
  <si>
    <t>Lysine</t>
  </si>
  <si>
    <t>L-lysine biosynthesis I</t>
  </si>
  <si>
    <t>lysC/thrA/metL</t>
  </si>
  <si>
    <t>thrA</t>
  </si>
  <si>
    <t>asd</t>
  </si>
  <si>
    <t>dapA</t>
  </si>
  <si>
    <t>dapB</t>
  </si>
  <si>
    <t>dapD</t>
  </si>
  <si>
    <t>serC/argD</t>
  </si>
  <si>
    <t>dapE</t>
  </si>
  <si>
    <t>dapF</t>
  </si>
  <si>
    <t>lysA</t>
  </si>
  <si>
    <t>Methionine</t>
  </si>
  <si>
    <t>L-methionine biosynthesis I</t>
  </si>
  <si>
    <t>metA</t>
  </si>
  <si>
    <t>metB</t>
  </si>
  <si>
    <t>metC,metB</t>
  </si>
  <si>
    <t>metB,metC</t>
  </si>
  <si>
    <t>metC</t>
  </si>
  <si>
    <t>metC/malY</t>
  </si>
  <si>
    <t>malY</t>
  </si>
  <si>
    <t>metE/metH</t>
  </si>
  <si>
    <t>metE</t>
  </si>
  <si>
    <t>Phenylalanine</t>
  </si>
  <si>
    <t>L-phenylalanine biosynthesis I</t>
  </si>
  <si>
    <t>tyrA/pheA</t>
  </si>
  <si>
    <t>tyrA</t>
  </si>
  <si>
    <t>pheA</t>
  </si>
  <si>
    <t>ilvE/aspC/tyrB</t>
  </si>
  <si>
    <t>Proline</t>
  </si>
  <si>
    <t>L-proline biosynthesis I (from L-glutamate)</t>
  </si>
  <si>
    <t>proB</t>
  </si>
  <si>
    <t>proA</t>
  </si>
  <si>
    <t>proC</t>
  </si>
  <si>
    <t>Serine</t>
  </si>
  <si>
    <t>L-serine biosynthesis I</t>
  </si>
  <si>
    <t>serA</t>
  </si>
  <si>
    <t>serB</t>
  </si>
  <si>
    <t>Threonine</t>
  </si>
  <si>
    <t>L-threonine biosynthesis</t>
  </si>
  <si>
    <t>thrB</t>
  </si>
  <si>
    <t>thrC</t>
  </si>
  <si>
    <t>Tryptophan</t>
  </si>
  <si>
    <t>L-tryptophan biosynthesis</t>
  </si>
  <si>
    <t>trpE/trpD+pabA/pabB</t>
  </si>
  <si>
    <t>trpG,pabA</t>
  </si>
  <si>
    <t>pabA,trpG</t>
  </si>
  <si>
    <t>pabA</t>
  </si>
  <si>
    <t>trpE,pabB</t>
  </si>
  <si>
    <t>pabB</t>
  </si>
  <si>
    <t>trpD</t>
  </si>
  <si>
    <t>trpD/pabA</t>
  </si>
  <si>
    <t>trpC</t>
  </si>
  <si>
    <t>trpA</t>
  </si>
  <si>
    <t>trpB</t>
  </si>
  <si>
    <t>Tyrosine</t>
  </si>
  <si>
    <t>L-tyrosine biosynthesis I</t>
  </si>
  <si>
    <t>Valine</t>
  </si>
  <si>
    <t>L-valine biosynthesis</t>
  </si>
  <si>
    <t>-</t>
  </si>
  <si>
    <t>ureA</t>
  </si>
  <si>
    <t>ureB</t>
  </si>
  <si>
    <t>ureC</t>
  </si>
  <si>
    <t>ureD</t>
  </si>
  <si>
    <t>ureE</t>
  </si>
  <si>
    <t>ureF</t>
  </si>
  <si>
    <t>ureG</t>
  </si>
  <si>
    <t>ureJ</t>
  </si>
  <si>
    <t>Peptidoglycan</t>
  </si>
  <si>
    <t>peptidoglycan biosynthesis I (meso-diaminopimelate containing)</t>
  </si>
  <si>
    <t>A1</t>
  </si>
  <si>
    <t>murA</t>
  </si>
  <si>
    <t>A2</t>
  </si>
  <si>
    <t>murB</t>
  </si>
  <si>
    <t>A3</t>
  </si>
  <si>
    <t>murC</t>
  </si>
  <si>
    <t>B1</t>
  </si>
  <si>
    <t>murI</t>
  </si>
  <si>
    <t>murD</t>
  </si>
  <si>
    <t>C1</t>
  </si>
  <si>
    <t>ddlA/ddlB</t>
  </si>
  <si>
    <t>ddlA</t>
  </si>
  <si>
    <t>ddl</t>
  </si>
  <si>
    <t>murE</t>
  </si>
  <si>
    <t>murF</t>
  </si>
  <si>
    <t>mraY</t>
  </si>
  <si>
    <t>murG</t>
  </si>
  <si>
    <t>Type III secretion system</t>
  </si>
  <si>
    <t>invA</t>
  </si>
  <si>
    <t>invB</t>
  </si>
  <si>
    <t>invC</t>
  </si>
  <si>
    <t>spaM</t>
  </si>
  <si>
    <t>spaP</t>
  </si>
  <si>
    <t>spaQ</t>
  </si>
  <si>
    <t>spaR</t>
  </si>
  <si>
    <t>Quorum Sensing</t>
  </si>
  <si>
    <t>yenR/ypeR</t>
  </si>
  <si>
    <t>ypeI</t>
  </si>
  <si>
    <t>Transcription Factors</t>
  </si>
  <si>
    <t>23S rRNA 2'-O-ribose G2251 methyltransferase</t>
  </si>
  <si>
    <t>rlmB</t>
  </si>
  <si>
    <t>yjfH</t>
  </si>
  <si>
    <t>Dual-specificity RNA methyltransferase RlmN</t>
  </si>
  <si>
    <t>rlmN</t>
  </si>
  <si>
    <t>yfgB</t>
  </si>
  <si>
    <t>Elongation factor G</t>
  </si>
  <si>
    <t>fusA</t>
  </si>
  <si>
    <t>Elongation factor Ts</t>
  </si>
  <si>
    <t>tsf</t>
  </si>
  <si>
    <t>Elongation factor Tu</t>
  </si>
  <si>
    <t>tufA</t>
  </si>
  <si>
    <t>GTPase Der</t>
  </si>
  <si>
    <t>der</t>
  </si>
  <si>
    <t>engA</t>
  </si>
  <si>
    <t>Peptide chain release factor 1</t>
  </si>
  <si>
    <t>prfA</t>
  </si>
  <si>
    <t>prfB</t>
  </si>
  <si>
    <t>putative 50S ribosomal subunit protein L23</t>
  </si>
  <si>
    <t>rplW</t>
  </si>
  <si>
    <t>putative 50S ribosomal subunit protein L29</t>
  </si>
  <si>
    <t>rpmC</t>
  </si>
  <si>
    <t>Release factor glutamine methyltransferase</t>
  </si>
  <si>
    <t>prmC</t>
  </si>
  <si>
    <t>hemK</t>
  </si>
  <si>
    <t>ribosomal large subunit pseudouridine synthase C</t>
  </si>
  <si>
    <t>rluC</t>
  </si>
  <si>
    <t>ft</t>
  </si>
  <si>
    <t>Ribosomal RNA large subunit methyltransferase E</t>
  </si>
  <si>
    <t>rlmE</t>
  </si>
  <si>
    <t>rrmJ</t>
  </si>
  <si>
    <t>ftsJ</t>
  </si>
  <si>
    <t>Ribosomal silencing factor RsfS</t>
  </si>
  <si>
    <t>rsfS</t>
  </si>
  <si>
    <t>ybeB</t>
  </si>
  <si>
    <t>ribosome recycling factor</t>
  </si>
  <si>
    <t>frr</t>
  </si>
  <si>
    <t>Translation initiation factor IF-1</t>
  </si>
  <si>
    <t>infA</t>
  </si>
  <si>
    <t>Translation initiation factor IF-2</t>
  </si>
  <si>
    <t>infB</t>
  </si>
  <si>
    <t>Translation initiation factor IF-3</t>
  </si>
  <si>
    <t>infC</t>
  </si>
  <si>
    <t>tRNA delta(2)-isopentenylpyrophosphatetransferase</t>
  </si>
  <si>
    <t>miaA</t>
  </si>
  <si>
    <t>tRNA N6-adenosine threonylcarbamoyltransferase</t>
  </si>
  <si>
    <t>tsaD</t>
  </si>
  <si>
    <t>gcp</t>
  </si>
  <si>
    <t>tRNA-specific 2-thiouridylase MnmA</t>
  </si>
  <si>
    <t>mnmA</t>
  </si>
  <si>
    <t>trmU</t>
  </si>
  <si>
    <t>tRNA(Ile)-lysidine synthetase</t>
  </si>
  <si>
    <t>tilS</t>
  </si>
  <si>
    <t>mesJ</t>
  </si>
  <si>
    <t>Transcription Factors-tRNA</t>
  </si>
  <si>
    <t>alanyl-tRNA aminoacylation</t>
  </si>
  <si>
    <t>alaS</t>
  </si>
  <si>
    <t>arginyl-tRNA synthetase</t>
  </si>
  <si>
    <t>argS</t>
  </si>
  <si>
    <t>asparaginyl-tRNA aminoacylation</t>
  </si>
  <si>
    <t>asnS</t>
  </si>
  <si>
    <t>aspartyl-tRNA aminoacylation</t>
  </si>
  <si>
    <t>aspS</t>
  </si>
  <si>
    <t>Cysteine--tRNA ligase</t>
  </si>
  <si>
    <t>cysS</t>
  </si>
  <si>
    <t>lysyl-tRNA aminoacylation</t>
  </si>
  <si>
    <t>epmA</t>
  </si>
  <si>
    <t>glutaminyl-tRNA synthetase</t>
  </si>
  <si>
    <t>glnS</t>
  </si>
  <si>
    <t>glutamyl-tRNA synthetase</t>
  </si>
  <si>
    <t>gltX</t>
  </si>
  <si>
    <t>glycyl-tRNA aminoacylation (subunit a)</t>
  </si>
  <si>
    <t>glyQ</t>
  </si>
  <si>
    <t>glycyl-tRNA aminoacylation (subunit B)</t>
  </si>
  <si>
    <t>glyS</t>
  </si>
  <si>
    <t>histidyl-tRNA synthetase</t>
  </si>
  <si>
    <t>hisS</t>
  </si>
  <si>
    <t>isoleucyl-tRNA synthetase</t>
  </si>
  <si>
    <t>ileS</t>
  </si>
  <si>
    <t>leucyl-tRNA aminoacylation</t>
  </si>
  <si>
    <t>leuS</t>
  </si>
  <si>
    <t>lysS/lysU</t>
  </si>
  <si>
    <t>lysS</t>
  </si>
  <si>
    <t>lysU</t>
  </si>
  <si>
    <t>methionyl-tRNA aminoacylation</t>
  </si>
  <si>
    <t>metG</t>
  </si>
  <si>
    <t>phenylalanyl-tRNA synthetase subunit alpha</t>
  </si>
  <si>
    <t>pheS</t>
  </si>
  <si>
    <t>phenylalanyl-tRNA synthetase, beta subunit</t>
  </si>
  <si>
    <t>pheT</t>
  </si>
  <si>
    <t>prolyl-tRNA synthetase</t>
  </si>
  <si>
    <t>proS</t>
  </si>
  <si>
    <t>seryl-tRNA synthetase</t>
  </si>
  <si>
    <t>serS</t>
  </si>
  <si>
    <t>threonyl-tRNA synthetase</t>
  </si>
  <si>
    <t>thrS</t>
  </si>
  <si>
    <t>tryptophanyl-tRNA aminoacylation</t>
  </si>
  <si>
    <t>trpS</t>
  </si>
  <si>
    <t>tyrosyl-tRNA aminoacylation</t>
  </si>
  <si>
    <t>tyrS</t>
  </si>
  <si>
    <t>valyl-tRNA synthetase</t>
  </si>
  <si>
    <t>valS</t>
  </si>
  <si>
    <t>Transcription Factors-ribosome</t>
  </si>
  <si>
    <t>30S ribosomal protein S1</t>
  </si>
  <si>
    <t>rpsA</t>
  </si>
  <si>
    <t>30S ribosomal protein S10</t>
  </si>
  <si>
    <t>rpsJ</t>
  </si>
  <si>
    <t>30S ribosomal protein S11</t>
  </si>
  <si>
    <t>rpsK</t>
  </si>
  <si>
    <t>30S ribosomal protein S12</t>
  </si>
  <si>
    <t>rpsL</t>
  </si>
  <si>
    <t>30S ribosomal protein S13</t>
  </si>
  <si>
    <t>rpsM</t>
  </si>
  <si>
    <t>30S ribosomal protein S14</t>
  </si>
  <si>
    <t>rpsN</t>
  </si>
  <si>
    <t>30S ribosomal protein S15</t>
  </si>
  <si>
    <t>rpsO</t>
  </si>
  <si>
    <t>30S ribosomal protein S16</t>
  </si>
  <si>
    <t>rpsP</t>
  </si>
  <si>
    <t>30S ribosomal protein S17</t>
  </si>
  <si>
    <t>rpsQ</t>
  </si>
  <si>
    <t>30S ribosomal protein S18</t>
  </si>
  <si>
    <t>rpsR</t>
  </si>
  <si>
    <t>30S ribosomal protein S19</t>
  </si>
  <si>
    <t>rpsS</t>
  </si>
  <si>
    <t>30S ribosomal protein S2</t>
  </si>
  <si>
    <t>rpsB</t>
  </si>
  <si>
    <t>30S ribosomal protein S20</t>
  </si>
  <si>
    <t>rpsT</t>
  </si>
  <si>
    <t>30S ribosomal protein S21</t>
  </si>
  <si>
    <t>rpsU</t>
  </si>
  <si>
    <t>30S ribosomal protein S3</t>
  </si>
  <si>
    <t>rpsC</t>
  </si>
  <si>
    <t>30S ribosomal protein S4</t>
  </si>
  <si>
    <t>rpsD</t>
  </si>
  <si>
    <t>30S ribosomal protein S5</t>
  </si>
  <si>
    <t>rpsE</t>
  </si>
  <si>
    <t>30S ribosomal protein S6</t>
  </si>
  <si>
    <t>rpsF</t>
  </si>
  <si>
    <t>30S ribosomal protein S7</t>
  </si>
  <si>
    <t>rpsG</t>
  </si>
  <si>
    <t>30S ribosomal protein S8</t>
  </si>
  <si>
    <t>rpsH</t>
  </si>
  <si>
    <t>30S ribosomal protein S9</t>
  </si>
  <si>
    <t>rpsI</t>
  </si>
  <si>
    <t>50S ribosomal protein L10</t>
  </si>
  <si>
    <t>rplJ</t>
  </si>
  <si>
    <t>50S ribosomal protein L11</t>
  </si>
  <si>
    <t>rplK</t>
  </si>
  <si>
    <t>50S ribosomal protein L13</t>
  </si>
  <si>
    <t>rplM</t>
  </si>
  <si>
    <t>50S ribosomal protein L14</t>
  </si>
  <si>
    <t>rplN</t>
  </si>
  <si>
    <t>50S ribosomal protein L15</t>
  </si>
  <si>
    <t>rplO</t>
  </si>
  <si>
    <t>50S ribosomal protein L16</t>
  </si>
  <si>
    <t>rplP</t>
  </si>
  <si>
    <t>50S ribosomal protein L17</t>
  </si>
  <si>
    <t>rplQ</t>
  </si>
  <si>
    <t>50S ribosomal protein L18</t>
  </si>
  <si>
    <t>rplR</t>
  </si>
  <si>
    <t>50S ribosomal protein L19</t>
  </si>
  <si>
    <t>rplS</t>
  </si>
  <si>
    <t>50S ribosomal protein L2</t>
  </si>
  <si>
    <t>rplB</t>
  </si>
  <si>
    <t>50S ribosomal protein L20</t>
  </si>
  <si>
    <t>rplT</t>
  </si>
  <si>
    <t>50S ribosomal protein L21</t>
  </si>
  <si>
    <t>rplU</t>
  </si>
  <si>
    <t>50S ribosomal protein L22</t>
  </si>
  <si>
    <t>rplV</t>
  </si>
  <si>
    <t>50S ribosomal protein L27</t>
  </si>
  <si>
    <t>rpmA</t>
  </si>
  <si>
    <t>50S ribosomal protein L28</t>
  </si>
  <si>
    <t>rpmB</t>
  </si>
  <si>
    <t>50S ribosomal protein L3</t>
  </si>
  <si>
    <t>rplC</t>
  </si>
  <si>
    <t>50S ribosomal protein L30</t>
  </si>
  <si>
    <t>rpmD</t>
  </si>
  <si>
    <t>50S ribosomal protein L31 type B</t>
  </si>
  <si>
    <t>rpmE</t>
  </si>
  <si>
    <t>50S ribosomal protein L32</t>
  </si>
  <si>
    <t>rpmF</t>
  </si>
  <si>
    <t>50S ribosomal protein L33</t>
  </si>
  <si>
    <t>rpmG</t>
  </si>
  <si>
    <t>50S ribosomal protein L35</t>
  </si>
  <si>
    <t>rpmI</t>
  </si>
  <si>
    <t>50S ribosomal protein L4</t>
  </si>
  <si>
    <t>rplD</t>
  </si>
  <si>
    <t>50S ribosomal protein L5</t>
  </si>
  <si>
    <t>rplE</t>
  </si>
  <si>
    <t>50S ribosomal protein L6</t>
  </si>
  <si>
    <t>rplF</t>
  </si>
  <si>
    <t>50S ribosomal protein L7/L12</t>
  </si>
  <si>
    <t>rplL</t>
  </si>
  <si>
    <t>50S ribosomal protein L9</t>
  </si>
  <si>
    <t>rplI</t>
  </si>
  <si>
    <t>50S ribosomal subunit protein L1</t>
  </si>
  <si>
    <t>rplA</t>
  </si>
  <si>
    <t>50S ribosomal subunit protein L36</t>
  </si>
  <si>
    <t>rpmJ</t>
  </si>
  <si>
    <t>rmpJ</t>
  </si>
  <si>
    <t>Homoserine</t>
  </si>
  <si>
    <t>L-homoserine biosynthesis</t>
  </si>
  <si>
    <t>thrA/metL</t>
  </si>
  <si>
    <t>superpathway of glycolysis, pyruvate dehydrogenase, TCA, and glyoxylate bypass</t>
  </si>
  <si>
    <t>pgi</t>
  </si>
  <si>
    <t>pfkB/pfkA</t>
  </si>
  <si>
    <t>pfkA</t>
  </si>
  <si>
    <t>fbp/glpX/yggF/ybhA</t>
  </si>
  <si>
    <t>fbaB/fbaA</t>
  </si>
  <si>
    <t>fbaA</t>
  </si>
  <si>
    <t>fba</t>
  </si>
  <si>
    <t>3B</t>
  </si>
  <si>
    <t>tpiA</t>
  </si>
  <si>
    <t>gapA</t>
  </si>
  <si>
    <t>gap</t>
  </si>
  <si>
    <t>pgk</t>
  </si>
  <si>
    <t>gpmA/gpmM</t>
  </si>
  <si>
    <t>gpmA</t>
  </si>
  <si>
    <t>eno</t>
  </si>
  <si>
    <t>pykA/pykF</t>
  </si>
  <si>
    <t>pykA</t>
  </si>
  <si>
    <t>pykF</t>
  </si>
  <si>
    <t>ppsA</t>
  </si>
  <si>
    <t>Pyruvate Dehydrogenase</t>
  </si>
  <si>
    <t>lpd/aceE/aceF</t>
  </si>
  <si>
    <t>lpdA</t>
  </si>
  <si>
    <t>lpd</t>
  </si>
  <si>
    <t>aceE</t>
  </si>
  <si>
    <t>aceF</t>
  </si>
  <si>
    <t>TCA cycle</t>
  </si>
  <si>
    <t>gltA</t>
  </si>
  <si>
    <t>acnA/acnB</t>
  </si>
  <si>
    <t>acnA</t>
  </si>
  <si>
    <t>icd</t>
  </si>
  <si>
    <t>lpd+sucA+sucB</t>
  </si>
  <si>
    <t>sucA</t>
  </si>
  <si>
    <t>sucD/sucC</t>
  </si>
  <si>
    <t>sucD</t>
  </si>
  <si>
    <t>sucC</t>
  </si>
  <si>
    <t>sdhB+sdhA+sdhC</t>
  </si>
  <si>
    <t>sdhB</t>
  </si>
  <si>
    <t>sdhA</t>
  </si>
  <si>
    <t>sdhC</t>
  </si>
  <si>
    <t>fumC/fumD/fumE/fumA/fumB</t>
  </si>
  <si>
    <t>fumC</t>
  </si>
  <si>
    <t>fumB</t>
  </si>
  <si>
    <t>mdh/mqo</t>
  </si>
  <si>
    <t>mqo</t>
  </si>
  <si>
    <t>4~6</t>
  </si>
  <si>
    <t>aceA</t>
  </si>
  <si>
    <t>Pentose Phosphate Pathway</t>
  </si>
  <si>
    <t>zwf</t>
  </si>
  <si>
    <t>pgl</t>
  </si>
  <si>
    <t>ybhE</t>
  </si>
  <si>
    <t>gnd</t>
  </si>
  <si>
    <t>rpiB+rpe/rpiA+rpe</t>
  </si>
  <si>
    <t>rpe</t>
  </si>
  <si>
    <t>rpiA</t>
  </si>
  <si>
    <t>tktA/tktB</t>
  </si>
  <si>
    <t>tktA</t>
  </si>
  <si>
    <t>tal/talA/talB</t>
  </si>
  <si>
    <t>talA</t>
  </si>
  <si>
    <t>tal</t>
  </si>
  <si>
    <t>talB</t>
  </si>
  <si>
    <t xml:space="preserve">Pathway and Functional Completness Checking </t>
  </si>
  <si>
    <t>sucB</t>
  </si>
  <si>
    <t>2 (Reverse)</t>
  </si>
  <si>
    <t>8 (Reverse)</t>
  </si>
  <si>
    <t>Species</t>
  </si>
  <si>
    <t>Formica aquilonia</t>
  </si>
  <si>
    <t>Formica cinerea</t>
  </si>
  <si>
    <t>Formica exsecta</t>
  </si>
  <si>
    <t xml:space="preserve">Formica lemani </t>
  </si>
  <si>
    <t>Formica pratensis</t>
  </si>
  <si>
    <t>Formica truncorum</t>
  </si>
  <si>
    <t>Formica fusca</t>
  </si>
  <si>
    <t>BAR 18-17</t>
  </si>
  <si>
    <t>BAR 7-17</t>
  </si>
  <si>
    <t>BAR1-17</t>
  </si>
  <si>
    <t>BAR2-17</t>
  </si>
  <si>
    <t>x</t>
  </si>
  <si>
    <t>(Online)</t>
  </si>
  <si>
    <t>Formica cunicularia</t>
  </si>
  <si>
    <t>Cardiocondyla argyrotricha</t>
  </si>
  <si>
    <t>Cardiocondyla elegans</t>
  </si>
  <si>
    <t>Cardiocondyla nuda OR atalanta</t>
  </si>
  <si>
    <t>Cardiocondyla obscurior</t>
  </si>
  <si>
    <t>Cardiocondyla thoracica</t>
  </si>
  <si>
    <t>Cardiocondyla wroughtonii</t>
  </si>
  <si>
    <t>Formica lugubris</t>
  </si>
  <si>
    <t>B</t>
  </si>
  <si>
    <t>B10</t>
  </si>
  <si>
    <t>B8</t>
  </si>
  <si>
    <t>C</t>
  </si>
  <si>
    <t>F</t>
  </si>
  <si>
    <t>Formica lemani</t>
  </si>
  <si>
    <t>B4</t>
  </si>
  <si>
    <t>B2</t>
  </si>
  <si>
    <t>B3</t>
  </si>
  <si>
    <t>B5</t>
  </si>
  <si>
    <t>B11</t>
  </si>
  <si>
    <t>B6</t>
  </si>
  <si>
    <t>B9</t>
  </si>
  <si>
    <t>Formica picea</t>
  </si>
  <si>
    <t>ROAD</t>
  </si>
  <si>
    <t>X</t>
  </si>
  <si>
    <t>Formica pressilabris</t>
  </si>
  <si>
    <t>Formica rufibarbis</t>
  </si>
  <si>
    <t>KAUPPA</t>
  </si>
  <si>
    <t>KOFV1</t>
  </si>
  <si>
    <t>KOFV2</t>
  </si>
  <si>
    <t>KOFV3</t>
  </si>
  <si>
    <t>KOFV4</t>
  </si>
  <si>
    <t>NICK</t>
  </si>
  <si>
    <t>Formica sanguinea</t>
  </si>
  <si>
    <t>KOVER</t>
  </si>
  <si>
    <t>NICK2</t>
  </si>
  <si>
    <t>OBY</t>
  </si>
  <si>
    <t>RYSS1</t>
  </si>
  <si>
    <t>Formica selysi</t>
  </si>
  <si>
    <t>DE182</t>
  </si>
  <si>
    <t>DE181</t>
  </si>
  <si>
    <t>DE186</t>
  </si>
  <si>
    <t>DE200</t>
  </si>
  <si>
    <t>DE203</t>
  </si>
  <si>
    <t>DE209</t>
  </si>
  <si>
    <t>DE211</t>
  </si>
  <si>
    <t>DE216</t>
  </si>
  <si>
    <t>DE234</t>
  </si>
  <si>
    <t>DE212</t>
  </si>
  <si>
    <t>DE220</t>
  </si>
  <si>
    <t>DE222</t>
  </si>
  <si>
    <t>DE238</t>
  </si>
  <si>
    <t>YMFC1</t>
  </si>
  <si>
    <t>YVFC1</t>
  </si>
  <si>
    <t>YNFC1</t>
  </si>
  <si>
    <t>YSFC1</t>
  </si>
  <si>
    <t>YSFC2</t>
  </si>
  <si>
    <t>YSFC3</t>
  </si>
  <si>
    <t>CARGYROMAL123</t>
  </si>
  <si>
    <t>CARGYROMAL18</t>
  </si>
  <si>
    <t>Cardiocondyla emeryi</t>
  </si>
  <si>
    <t>CEMERYIMAL54</t>
  </si>
  <si>
    <t>CEMERYIMAL71</t>
  </si>
  <si>
    <t>Cardiocondyla itsukii</t>
  </si>
  <si>
    <t>CITSUKII1B1</t>
  </si>
  <si>
    <t>CITSUKII4A</t>
  </si>
  <si>
    <t>CITSUKIIHI34</t>
  </si>
  <si>
    <t>CITSUKIIHI36</t>
  </si>
  <si>
    <t>CITSUKIIHI37</t>
  </si>
  <si>
    <t>Cardiocondyla koshewnikovi/sahlbergi</t>
  </si>
  <si>
    <t>CKOSHGEOII28</t>
  </si>
  <si>
    <t>CKOSHGEOII38</t>
  </si>
  <si>
    <t>CKOSHGEOII39</t>
  </si>
  <si>
    <t>Cardiocondyla latifrons</t>
  </si>
  <si>
    <t>CLATIFRONSMAL8</t>
  </si>
  <si>
    <t>Cardiocondyla mauritanica</t>
  </si>
  <si>
    <t>CMAURIT#1</t>
  </si>
  <si>
    <t>CMAURITCN14</t>
  </si>
  <si>
    <t>CMAURITCN4</t>
  </si>
  <si>
    <t>CMAURITCN9</t>
  </si>
  <si>
    <t>Cardiocondyla microsecta</t>
  </si>
  <si>
    <t>CMICROSECTAMAL56</t>
  </si>
  <si>
    <t>CMINUTORISHIGAKI</t>
  </si>
  <si>
    <t>CMINUTOROKINAWA</t>
  </si>
  <si>
    <t>Cardiocondyla schuckardi</t>
  </si>
  <si>
    <t>CSHUCKARDIM85</t>
  </si>
  <si>
    <t>CSHUCKARDIM87</t>
  </si>
  <si>
    <t>Colony ID</t>
  </si>
  <si>
    <t>Queens Screened</t>
  </si>
  <si>
    <t>Workers Screened</t>
  </si>
  <si>
    <t>Cardiocondyla venustula</t>
  </si>
  <si>
    <t>Unknown</t>
  </si>
  <si>
    <t>A</t>
  </si>
  <si>
    <t>D</t>
  </si>
  <si>
    <t>E</t>
  </si>
  <si>
    <t>Clade</t>
  </si>
  <si>
    <t>Nuda Group</t>
  </si>
  <si>
    <t>Emeryi Group</t>
  </si>
  <si>
    <t>Palearctric Clade</t>
  </si>
  <si>
    <t>Argentea Group</t>
  </si>
  <si>
    <t>Minutior Group</t>
  </si>
  <si>
    <t>Wroughtonii Group</t>
  </si>
  <si>
    <t>Shuckardi Group</t>
  </si>
  <si>
    <t>Formica S. Str</t>
  </si>
  <si>
    <t>Coptoformica</t>
  </si>
  <si>
    <t>Raptiformica</t>
  </si>
  <si>
    <t>Symbiont</t>
  </si>
  <si>
    <t xml:space="preserve">Label </t>
  </si>
  <si>
    <t>Caste</t>
  </si>
  <si>
    <t xml:space="preserve"> Colony_ID</t>
  </si>
  <si>
    <t>Individual_ID</t>
  </si>
  <si>
    <t>Run_ID</t>
  </si>
  <si>
    <t>Extraction_Method</t>
  </si>
  <si>
    <t>Westeberhardia</t>
  </si>
  <si>
    <t>NO</t>
  </si>
  <si>
    <t>2.1_b_17</t>
  </si>
  <si>
    <t>Queen</t>
  </si>
  <si>
    <t>b_17</t>
  </si>
  <si>
    <t>1_16S</t>
  </si>
  <si>
    <t>Phenol</t>
  </si>
  <si>
    <t>CARGYROMAL123 Q1</t>
  </si>
  <si>
    <t>Q1</t>
  </si>
  <si>
    <t>2_16S</t>
  </si>
  <si>
    <t>Qiagen</t>
  </si>
  <si>
    <t>CARGYROMAL18 Q1</t>
  </si>
  <si>
    <t>CARGYROMAL18 Q2</t>
  </si>
  <si>
    <t>Q2</t>
  </si>
  <si>
    <t>CARGYROMAL18 Q3</t>
  </si>
  <si>
    <t>Q3</t>
  </si>
  <si>
    <t>CARGYROMAL18 Q4</t>
  </si>
  <si>
    <t>Q4</t>
  </si>
  <si>
    <t>CARGYROMAL123 Q2</t>
  </si>
  <si>
    <t>2.1_a_17</t>
  </si>
  <si>
    <t>a_17</t>
  </si>
  <si>
    <t>2.1_a_18</t>
  </si>
  <si>
    <t>a_18</t>
  </si>
  <si>
    <t>2.1_b_18</t>
  </si>
  <si>
    <t>b_18</t>
  </si>
  <si>
    <t>2.2_a_18</t>
  </si>
  <si>
    <t>2.2_b_18</t>
  </si>
  <si>
    <t>3.2_a_17</t>
  </si>
  <si>
    <t>3.1_a_17</t>
  </si>
  <si>
    <t>3.1_a_18</t>
  </si>
  <si>
    <t>3.1-b_17</t>
  </si>
  <si>
    <t>YES</t>
  </si>
  <si>
    <t>CEMERYIMAL54 Q1</t>
  </si>
  <si>
    <t>CEMERYIMAL54 Q2</t>
  </si>
  <si>
    <t>CEMERYIMAL71 Q1</t>
  </si>
  <si>
    <t>CEMERYIMAL71 Q2</t>
  </si>
  <si>
    <t>CEMERYIMAL54 Q4</t>
  </si>
  <si>
    <t>CEMERYIMAL71 Q3</t>
  </si>
  <si>
    <t>CITSUKIIHI37 Q2</t>
  </si>
  <si>
    <t>CITSUKII4A Q1</t>
  </si>
  <si>
    <t>CITSUKIIHI36 Q1</t>
  </si>
  <si>
    <t>CITSUKIIHI37 Q1</t>
  </si>
  <si>
    <t>CITSUKIIHI34 Q1</t>
  </si>
  <si>
    <t>CITSUKII1B1 Q1</t>
  </si>
  <si>
    <t>CITSUKII1B1 Q3</t>
  </si>
  <si>
    <t>CITSUKII4A Q2</t>
  </si>
  <si>
    <t>CITSUKII4A Q3</t>
  </si>
  <si>
    <t>CITSUKII4A Q4</t>
  </si>
  <si>
    <t>CITSUKIIHI36 Q2</t>
  </si>
  <si>
    <t>CITSUKIIHI36 Q3</t>
  </si>
  <si>
    <t>CITSUKIIHI36 Q4</t>
  </si>
  <si>
    <t>CITSUKIIHI37 Q3</t>
  </si>
  <si>
    <t>CITSUKIIHI37 Q4</t>
  </si>
  <si>
    <t>CLATIFRONSMAL8 Q1</t>
  </si>
  <si>
    <t>CLATIFRONSMAL8 Q2</t>
  </si>
  <si>
    <t>CMAURITCN14 Q1</t>
  </si>
  <si>
    <t>CMAURITCN4 Q1</t>
  </si>
  <si>
    <t>CMAURITCN4 Q2</t>
  </si>
  <si>
    <t>CMAURITCN9 Q1</t>
  </si>
  <si>
    <t>CMAURITCN9 Q2</t>
  </si>
  <si>
    <t>CMAURIT#1 Q1</t>
  </si>
  <si>
    <t>CMAURIT#1 Q2</t>
  </si>
  <si>
    <t>CMAURITCN9 Q3</t>
  </si>
  <si>
    <t>CMAURITCN4 Q3</t>
  </si>
  <si>
    <t>CMAURITCN4 Q4</t>
  </si>
  <si>
    <t>CMAURITCN9 Q4</t>
  </si>
  <si>
    <t>CMICROSECTAMAL56 Q1</t>
  </si>
  <si>
    <t>CMICROSECTAMAL56 Q2</t>
  </si>
  <si>
    <t>CMICROSECTAMAL56 Q3</t>
  </si>
  <si>
    <t>CMICROSECTAMAL56 Q4</t>
  </si>
  <si>
    <t>CMINUTOROKINAWA Q2</t>
  </si>
  <si>
    <t>CMINUTORISHIGAKI Q2</t>
  </si>
  <si>
    <t>CMINUTOROKINAWA Q1</t>
  </si>
  <si>
    <t>CMINUTORISHIGAKI Q1</t>
  </si>
  <si>
    <t>9</t>
  </si>
  <si>
    <t>Jamaica</t>
  </si>
  <si>
    <t>8.1_c_17</t>
  </si>
  <si>
    <t>c_17</t>
  </si>
  <si>
    <t>8.1_a_17</t>
  </si>
  <si>
    <t>8.1_a_18</t>
  </si>
  <si>
    <t>8.2_a_18</t>
  </si>
  <si>
    <t>1.1_b_17</t>
  </si>
  <si>
    <t>Tenerife</t>
  </si>
  <si>
    <t>1.1_a_17</t>
  </si>
  <si>
    <t>1.2_a_18</t>
  </si>
  <si>
    <t>5.1_a_17</t>
  </si>
  <si>
    <t>Japan</t>
  </si>
  <si>
    <t>5.1_a_18</t>
  </si>
  <si>
    <t>5.1_b_17</t>
  </si>
  <si>
    <t>5.1_c_17</t>
  </si>
  <si>
    <t>5.2_a_18</t>
  </si>
  <si>
    <t>5.2_b_18</t>
  </si>
  <si>
    <t>6.1_a_18</t>
  </si>
  <si>
    <t>Taiwan</t>
  </si>
  <si>
    <t>6.1_b_17</t>
  </si>
  <si>
    <t>6.1_c_17</t>
  </si>
  <si>
    <t>6.1_d_17</t>
  </si>
  <si>
    <t>d_17</t>
  </si>
  <si>
    <t>6.2_a_18</t>
  </si>
  <si>
    <t>6.2_b_18</t>
  </si>
  <si>
    <t>CSHUCKARDIM85 Q1</t>
  </si>
  <si>
    <t>CSHUCKARDIM87 Q1</t>
  </si>
  <si>
    <t>CSHUCKARDIM85 Q2</t>
  </si>
  <si>
    <t>9.1_b_17</t>
  </si>
  <si>
    <t>9.1_a_17</t>
  </si>
  <si>
    <t>9.1_a_18</t>
  </si>
  <si>
    <t>9.2_a_18</t>
  </si>
  <si>
    <t>9.2_b_18</t>
  </si>
  <si>
    <t>4.2_a_17</t>
  </si>
  <si>
    <t>4.1_b_17</t>
  </si>
  <si>
    <t>4.1_b_18</t>
  </si>
  <si>
    <t>7.1_c_17</t>
  </si>
  <si>
    <t>7.1_a_18</t>
  </si>
  <si>
    <t>7.1_a_17</t>
  </si>
  <si>
    <t>7.1_b_17</t>
  </si>
  <si>
    <t>Sodalis-like (Hugann)</t>
  </si>
  <si>
    <t>FA1Q</t>
  </si>
  <si>
    <t>1</t>
  </si>
  <si>
    <t>FA3Q</t>
  </si>
  <si>
    <t>3</t>
  </si>
  <si>
    <t>FA6Q</t>
  </si>
  <si>
    <t>6</t>
  </si>
  <si>
    <t>FA2Q</t>
  </si>
  <si>
    <t>2</t>
  </si>
  <si>
    <t>FA4Q</t>
  </si>
  <si>
    <t>4</t>
  </si>
  <si>
    <t>FA5Q</t>
  </si>
  <si>
    <t>5</t>
  </si>
  <si>
    <t>FA 1 Q</t>
  </si>
  <si>
    <t>QIagen</t>
  </si>
  <si>
    <t>FA 2 Q</t>
  </si>
  <si>
    <t>FA 3 Q</t>
  </si>
  <si>
    <t>FA 4 Q</t>
  </si>
  <si>
    <t>FA 5 Q</t>
  </si>
  <si>
    <t>FA 6 Q</t>
  </si>
  <si>
    <t>ONLINE</t>
  </si>
  <si>
    <t>FCINBAR1-17 Q1</t>
  </si>
  <si>
    <t>FCINBAR1-17 Q2</t>
  </si>
  <si>
    <t>FCINBAR18-17 Q1</t>
  </si>
  <si>
    <t>FCINBAR2-17 Q2</t>
  </si>
  <si>
    <t>FCINBAR2-17 Q1</t>
  </si>
  <si>
    <t>FCINBAR7-17 Q1</t>
  </si>
  <si>
    <t>FC 2</t>
  </si>
  <si>
    <t>FC X</t>
  </si>
  <si>
    <t>FC 1</t>
  </si>
  <si>
    <t>FC 3</t>
  </si>
  <si>
    <t>Nenännokka cinerea F1 Q4</t>
  </si>
  <si>
    <t>Salonselkä cinerea F1_tube 1_Q1</t>
  </si>
  <si>
    <t>Salonselkä cinerea F1_tube 1_Q2</t>
  </si>
  <si>
    <t>Salonselkä cinerea F1_tube 1_Q3</t>
  </si>
  <si>
    <t>Salonselkä cinerea F1_tube 1_Q4</t>
  </si>
  <si>
    <t>Salonselkä cinerea F1_tube 2_Q6</t>
  </si>
  <si>
    <t>Q6</t>
  </si>
  <si>
    <t>Salonselkä cinerea F2_Q1</t>
  </si>
  <si>
    <t>Salonselkä cinerea F2_Q2</t>
  </si>
  <si>
    <t>Salonselkä cinerea F2_Q3</t>
  </si>
  <si>
    <t>Salonselkä cinerea F2_Q4</t>
  </si>
  <si>
    <t>Salonselkä cinerea F2_Q5</t>
  </si>
  <si>
    <t>Q5</t>
  </si>
  <si>
    <t>Salonselkä cinerea F2_Q6</t>
  </si>
  <si>
    <t>Salonselkä cinerea F3_Q1</t>
  </si>
  <si>
    <t>Salonselkä cinerea F3_Q2</t>
  </si>
  <si>
    <t>Salonselkä cinerea F3_Q3</t>
  </si>
  <si>
    <t>Varjakka cinerea F1 Q1</t>
  </si>
  <si>
    <t>Varjakka cinerea F1 Q2</t>
  </si>
  <si>
    <t>Varjakka cinerea F1 Q4</t>
  </si>
  <si>
    <t>Salonselkä cinerea F1_tube 2_Q5</t>
  </si>
  <si>
    <t>Salonselkä cinerea F1_tube 2_Q7</t>
  </si>
  <si>
    <t>Q7</t>
  </si>
  <si>
    <t>Salonselkä cinerea F1_tube 2_Q8</t>
  </si>
  <si>
    <t>Q8</t>
  </si>
  <si>
    <t>Salonselkä cinerea F3_Q4</t>
  </si>
  <si>
    <t>Varjakka cinerea F1 Q3</t>
  </si>
  <si>
    <t>Murtoperä cinerea F1 Q1</t>
  </si>
  <si>
    <t>Murtoperä cinerea F1 Q2</t>
  </si>
  <si>
    <t>Murtoperä cinerea F1 Q3</t>
  </si>
  <si>
    <t>Murtoperä cinerea F1 Q4</t>
  </si>
  <si>
    <t>Murtoperä cinerea F1 Q5</t>
  </si>
  <si>
    <t>Nenännokka cinerea F1 Q1</t>
  </si>
  <si>
    <t>Nenännokka cinerea F1 Q2</t>
  </si>
  <si>
    <t>Nenännokka cinerea F1 Q3</t>
  </si>
  <si>
    <t>Nenännokka cinerea F1 Q5</t>
  </si>
  <si>
    <t>Salonselkä cinerea F3_Q5</t>
  </si>
  <si>
    <t>FEOBY2Q</t>
  </si>
  <si>
    <t>FEOBY3Q</t>
  </si>
  <si>
    <t>FEOBY4Q</t>
  </si>
  <si>
    <t>FEOBY1Q</t>
  </si>
  <si>
    <t>FEOBY5Q</t>
  </si>
  <si>
    <t>FEOBY6Q</t>
  </si>
  <si>
    <t>FEOBY 1 Q</t>
  </si>
  <si>
    <t>FEOBY 4 Q</t>
  </si>
  <si>
    <t>FEOBY 5 Q</t>
  </si>
  <si>
    <t>FEOBY 6 Q</t>
  </si>
  <si>
    <t>FFA3Q</t>
  </si>
  <si>
    <t>FFB8Q</t>
  </si>
  <si>
    <t>8</t>
  </si>
  <si>
    <t>FFB Q1</t>
  </si>
  <si>
    <t>FFB Q3</t>
  </si>
  <si>
    <t>FFB10 Q1</t>
  </si>
  <si>
    <t>FFB8 Q1</t>
  </si>
  <si>
    <t>FFB8 Q9</t>
  </si>
  <si>
    <t>Q9</t>
  </si>
  <si>
    <t>FFC Q1</t>
  </si>
  <si>
    <t>FFC Q8</t>
  </si>
  <si>
    <t>FFF Q1</t>
  </si>
  <si>
    <t>FFF Q5</t>
  </si>
  <si>
    <t>FFB Q2</t>
  </si>
  <si>
    <t>FFB8 Q10</t>
  </si>
  <si>
    <t>Q10</t>
  </si>
  <si>
    <t>FFB8 Q2</t>
  </si>
  <si>
    <t>FFB8 Q3</t>
  </si>
  <si>
    <t xml:space="preserve">FFB8 Q4 </t>
  </si>
  <si>
    <t>FFB8 Q5</t>
  </si>
  <si>
    <t>FFB8 Q6</t>
  </si>
  <si>
    <t>FFB8 Q7</t>
  </si>
  <si>
    <t>FFB8 Q8</t>
  </si>
  <si>
    <t>FFC Q10</t>
  </si>
  <si>
    <t>FFC Q11</t>
  </si>
  <si>
    <t>Q11</t>
  </si>
  <si>
    <t>FFC Q12</t>
  </si>
  <si>
    <t>Q12</t>
  </si>
  <si>
    <t>FFC Q3</t>
  </si>
  <si>
    <t>FFC Q4</t>
  </si>
  <si>
    <t>FFC Q5</t>
  </si>
  <si>
    <t>FFC Q6</t>
  </si>
  <si>
    <t>FFC Q7</t>
  </si>
  <si>
    <t>FFC Q9</t>
  </si>
  <si>
    <t>FFF Q3</t>
  </si>
  <si>
    <t>FFF Q4</t>
  </si>
  <si>
    <t>FLEB4 Q3</t>
  </si>
  <si>
    <t>FLEB4 Q1</t>
  </si>
  <si>
    <t>FLEB2 Q1</t>
  </si>
  <si>
    <t>FLEB2 Q2</t>
  </si>
  <si>
    <t>FLEB2 Q3</t>
  </si>
  <si>
    <t>FLEB3 Q1</t>
  </si>
  <si>
    <t>FLEB4 Q2</t>
  </si>
  <si>
    <t>FLEB5 Q1</t>
  </si>
  <si>
    <t>FLEB5 Q2</t>
  </si>
  <si>
    <t>FLEB5 Q3</t>
  </si>
  <si>
    <t>FLEB5 Q4</t>
  </si>
  <si>
    <t>FLEB5 Q5</t>
  </si>
  <si>
    <t>FLEA1 Q</t>
  </si>
  <si>
    <t>Q</t>
  </si>
  <si>
    <t>FLEB9 Q</t>
  </si>
  <si>
    <t>FLEA2 Q</t>
  </si>
  <si>
    <t>FLEB3 Q</t>
  </si>
  <si>
    <t>FLEB6 Q</t>
  </si>
  <si>
    <t>FLEB11 Q</t>
  </si>
  <si>
    <t>FLEB2 Q</t>
  </si>
  <si>
    <t>FLEB1 Q</t>
  </si>
  <si>
    <t>FLEB4 Q</t>
  </si>
  <si>
    <t>Servi1 Q1</t>
  </si>
  <si>
    <t>Servi2 Q1</t>
  </si>
  <si>
    <t>Servi13 Q1</t>
  </si>
  <si>
    <t>Servi14 Q1</t>
  </si>
  <si>
    <t>Servi15 Q1</t>
  </si>
  <si>
    <t>Servi25 Q1</t>
  </si>
  <si>
    <t>Servi26 Q1</t>
  </si>
  <si>
    <t>Servi3 Q1</t>
  </si>
  <si>
    <t>17</t>
  </si>
  <si>
    <t>19</t>
  </si>
  <si>
    <t>Servi18 Q1</t>
  </si>
  <si>
    <t>Servi19 Q1</t>
  </si>
  <si>
    <t>Servi20 Q1</t>
  </si>
  <si>
    <t>FPRA106Q</t>
  </si>
  <si>
    <t>106</t>
  </si>
  <si>
    <t>FPRAROADQ</t>
  </si>
  <si>
    <t>FPRAXQ</t>
  </si>
  <si>
    <t>FPRA56</t>
  </si>
  <si>
    <t>56</t>
  </si>
  <si>
    <t>FPRA12Q</t>
  </si>
  <si>
    <t>12</t>
  </si>
  <si>
    <t>FPRA19Q</t>
  </si>
  <si>
    <t>FPRA 106 Q</t>
  </si>
  <si>
    <t>FPRA 56 Q</t>
  </si>
  <si>
    <t>FPRA ROAD Q</t>
  </si>
  <si>
    <t>FPRA X Q</t>
  </si>
  <si>
    <t>FPRA A12 Q</t>
  </si>
  <si>
    <t>FPREM75Q</t>
  </si>
  <si>
    <t>75</t>
  </si>
  <si>
    <t>FPREM450Q</t>
  </si>
  <si>
    <t>450</t>
  </si>
  <si>
    <t>FPREM203Q</t>
  </si>
  <si>
    <t>203</t>
  </si>
  <si>
    <t>FPREM539Q</t>
  </si>
  <si>
    <t>539</t>
  </si>
  <si>
    <t>FPREM451Q</t>
  </si>
  <si>
    <t>451</t>
  </si>
  <si>
    <t>FPREM38Q</t>
  </si>
  <si>
    <t>38</t>
  </si>
  <si>
    <t>FPREM 203 Q</t>
  </si>
  <si>
    <t>FPREM 539 Q</t>
  </si>
  <si>
    <t>FPREM 451 Q</t>
  </si>
  <si>
    <t>FRUFKAUPPA Q1</t>
  </si>
  <si>
    <t>FRUFKAUPPA Q2</t>
  </si>
  <si>
    <t>FRUFKOFV1 Q1</t>
  </si>
  <si>
    <t>FRUFKOFV1 Q3</t>
  </si>
  <si>
    <t>FRUFKOFV2 Q1</t>
  </si>
  <si>
    <t>FRUFKOFV2 Q4</t>
  </si>
  <si>
    <t>FRUFKOFV3 Q1</t>
  </si>
  <si>
    <t>FRUFKOFV3 Q4</t>
  </si>
  <si>
    <t>FRUFKOFV4 Q1</t>
  </si>
  <si>
    <t>FRUFKOFV4 Q4</t>
  </si>
  <si>
    <t>FRUFKOFV1 Q2</t>
  </si>
  <si>
    <t>FRUFKOFV2 Q2</t>
  </si>
  <si>
    <t>FRUFKOFV2 Q3</t>
  </si>
  <si>
    <t>FRUFKOFV3 Q2</t>
  </si>
  <si>
    <t>FRUFKOFV3 Q3</t>
  </si>
  <si>
    <t>FRUFKOFV4 Q2</t>
  </si>
  <si>
    <t>FRUFKOFV4 Q3</t>
  </si>
  <si>
    <t>FSANKOVER Q1</t>
  </si>
  <si>
    <t>FSANKOVER Q5</t>
  </si>
  <si>
    <t>FSANNICK Q1</t>
  </si>
  <si>
    <t>FSANNICK Q7</t>
  </si>
  <si>
    <t>FSANNICK2 Q1</t>
  </si>
  <si>
    <t>FSANNICK2 Q4</t>
  </si>
  <si>
    <t>FSANOBY Q1</t>
  </si>
  <si>
    <t>FSANOBY Q4</t>
  </si>
  <si>
    <t>FSANR1 Q1</t>
  </si>
  <si>
    <t>FSANR1 Q8</t>
  </si>
  <si>
    <t>FSANKOVER Q2</t>
  </si>
  <si>
    <t>FSANKOVER Q3</t>
  </si>
  <si>
    <t>FSANKOVER Q4</t>
  </si>
  <si>
    <t>FSANNICK Q2</t>
  </si>
  <si>
    <t>FSANNICK Q3</t>
  </si>
  <si>
    <t>FSANNICK Q4</t>
  </si>
  <si>
    <t>FSANNICK Q5</t>
  </si>
  <si>
    <t>FSANNICK Q6</t>
  </si>
  <si>
    <t>FSANNICK2 Q2</t>
  </si>
  <si>
    <t>FSANNICK2 Q3</t>
  </si>
  <si>
    <t>FSANOBY Q2</t>
  </si>
  <si>
    <t>FSANOBY Q3</t>
  </si>
  <si>
    <t>FSANR1 Q2</t>
  </si>
  <si>
    <t>FSANR1 Q3</t>
  </si>
  <si>
    <t>FSANR1 Q4</t>
  </si>
  <si>
    <t>FSANR1 Q5</t>
  </si>
  <si>
    <t>FSANR1 Q6</t>
  </si>
  <si>
    <t>FSANR1 Q7</t>
  </si>
  <si>
    <t>FSELDE182 Q1</t>
  </si>
  <si>
    <t>FSELDE182 Q2</t>
  </si>
  <si>
    <t>FSELDE181 Q1</t>
  </si>
  <si>
    <t>FSELDE181 Q2</t>
  </si>
  <si>
    <t>FSELDE186 Q1</t>
  </si>
  <si>
    <t>FSELDE186 Q2</t>
  </si>
  <si>
    <t>FSELDE200 Q1</t>
  </si>
  <si>
    <t>FSELDE203 Q1</t>
  </si>
  <si>
    <t>FSELDE209 Q1</t>
  </si>
  <si>
    <t>FSELDE211 Q1</t>
  </si>
  <si>
    <t>FSELDE216 Q1</t>
  </si>
  <si>
    <t>FSELDE234 Q1</t>
  </si>
  <si>
    <t>FSELDE182 Q3</t>
  </si>
  <si>
    <t>FSELDE182 Q4</t>
  </si>
  <si>
    <t>FSELDE200 Q2</t>
  </si>
  <si>
    <t>FSELDE200 Q5</t>
  </si>
  <si>
    <t>FSELDE203 Q2</t>
  </si>
  <si>
    <t>FSELDE209 Q2</t>
  </si>
  <si>
    <t>FSELDE211 Q2</t>
  </si>
  <si>
    <t>FSELDE212 Q1</t>
  </si>
  <si>
    <t>FSELDE216 Q2</t>
  </si>
  <si>
    <t>FSELDE220 Q1</t>
  </si>
  <si>
    <t>FSELDE220 Q2</t>
  </si>
  <si>
    <t>FSELDE220 Q3</t>
  </si>
  <si>
    <t>FSELDE220 Q4</t>
  </si>
  <si>
    <t>FSELDE220 Q5</t>
  </si>
  <si>
    <t>FSELDE222 Q1</t>
  </si>
  <si>
    <t>FSELDE222 Q3</t>
  </si>
  <si>
    <t>FSELDE222 Q4</t>
  </si>
  <si>
    <t>FSELDE234 Q2</t>
  </si>
  <si>
    <t>FSELDE238 Q1</t>
  </si>
  <si>
    <t>FTK3Q</t>
  </si>
  <si>
    <t>FTK5Q</t>
  </si>
  <si>
    <t>FTTV1Q</t>
  </si>
  <si>
    <t>FTK4Q</t>
  </si>
  <si>
    <t>FTK2Q</t>
  </si>
  <si>
    <t>FTK6Q</t>
  </si>
  <si>
    <t>FTK1Q</t>
  </si>
  <si>
    <t>FTK 2 Q</t>
  </si>
  <si>
    <t>FTK 3 Q</t>
  </si>
  <si>
    <t>FTK 6 Q</t>
  </si>
  <si>
    <t>FCINEREA W6</t>
  </si>
  <si>
    <t>Worker</t>
  </si>
  <si>
    <t>W6</t>
  </si>
  <si>
    <t>FCINEREA W7</t>
  </si>
  <si>
    <t>W7</t>
  </si>
  <si>
    <t>FCINEREA W8</t>
  </si>
  <si>
    <t>W8</t>
  </si>
  <si>
    <t>FCINEREA W1</t>
  </si>
  <si>
    <t>W1</t>
  </si>
  <si>
    <t>FCINEREA W10</t>
  </si>
  <si>
    <t>W10</t>
  </si>
  <si>
    <t>FCINEREA W2</t>
  </si>
  <si>
    <t>W2</t>
  </si>
  <si>
    <t>FCINEREA W3</t>
  </si>
  <si>
    <t>W3</t>
  </si>
  <si>
    <t>FCINEREA W4</t>
  </si>
  <si>
    <t>W4</t>
  </si>
  <si>
    <t>FCINEREA W5</t>
  </si>
  <si>
    <t>W5</t>
  </si>
  <si>
    <t>FCINEREA W9</t>
  </si>
  <si>
    <t>W9</t>
  </si>
  <si>
    <t>FFA W1</t>
  </si>
  <si>
    <t>FFA W10</t>
  </si>
  <si>
    <t>FFA W2</t>
  </si>
  <si>
    <t>FFA W3</t>
  </si>
  <si>
    <t>FFA W4</t>
  </si>
  <si>
    <t>FFA W5</t>
  </si>
  <si>
    <t>FFA W6</t>
  </si>
  <si>
    <t>FFA W7</t>
  </si>
  <si>
    <t>FFA W8</t>
  </si>
  <si>
    <t>FFA W9</t>
  </si>
  <si>
    <t>FFA3 W1</t>
  </si>
  <si>
    <t>FFA3 W10</t>
  </si>
  <si>
    <t>FFA3 W2</t>
  </si>
  <si>
    <t>FFA3 W3</t>
  </si>
  <si>
    <t>FFA3 W4</t>
  </si>
  <si>
    <t>FFA3 W5</t>
  </si>
  <si>
    <t>FFA3 W6</t>
  </si>
  <si>
    <t>FFA3 W7</t>
  </si>
  <si>
    <t>FFA3 W8</t>
  </si>
  <si>
    <t xml:space="preserve">FFA3 W9 </t>
  </si>
  <si>
    <t>FFB W1</t>
  </si>
  <si>
    <t>FFB W10</t>
  </si>
  <si>
    <t>FFB W2</t>
  </si>
  <si>
    <t>FFB W3</t>
  </si>
  <si>
    <t>FFB W4</t>
  </si>
  <si>
    <t>FFB W5</t>
  </si>
  <si>
    <t>FFB W6</t>
  </si>
  <si>
    <t>FFB W7</t>
  </si>
  <si>
    <t>FFB W8</t>
  </si>
  <si>
    <t>FFB W9</t>
  </si>
  <si>
    <t>FFB10 W1</t>
  </si>
  <si>
    <t>FFB10 W10</t>
  </si>
  <si>
    <t>FFB10 W2</t>
  </si>
  <si>
    <t>FFB10 W3</t>
  </si>
  <si>
    <t>FFB10 W4</t>
  </si>
  <si>
    <t>FFB10 W5</t>
  </si>
  <si>
    <t>FFB10 W6</t>
  </si>
  <si>
    <t>FFB10 W7</t>
  </si>
  <si>
    <t>FFB10 W8</t>
  </si>
  <si>
    <t>FFB10 W9</t>
  </si>
  <si>
    <t>FFB8 W1</t>
  </si>
  <si>
    <t>FFB8 W10</t>
  </si>
  <si>
    <t>FFB8 W11 ABDOMEN</t>
  </si>
  <si>
    <t>W11</t>
  </si>
  <si>
    <t>FFB8 W12 ABDOMEN</t>
  </si>
  <si>
    <t>W12</t>
  </si>
  <si>
    <t>FFB8 W13 ABDOMEN</t>
  </si>
  <si>
    <t>W13</t>
  </si>
  <si>
    <t>FFB8 W14 ABDOMEN</t>
  </si>
  <si>
    <t>W14</t>
  </si>
  <si>
    <t>FFB8 W15 ABDOMEN</t>
  </si>
  <si>
    <t>W15</t>
  </si>
  <si>
    <t>FFB8 W2</t>
  </si>
  <si>
    <t>FFB8 W3</t>
  </si>
  <si>
    <t>FFB8 W4</t>
  </si>
  <si>
    <t>FFB8 W5</t>
  </si>
  <si>
    <t>FFB8 W6</t>
  </si>
  <si>
    <t>FFB8 W7</t>
  </si>
  <si>
    <t>FFB8 W8</t>
  </si>
  <si>
    <t>FFB8 W9</t>
  </si>
  <si>
    <t>FFC W1</t>
  </si>
  <si>
    <t>FFC W2</t>
  </si>
  <si>
    <t>FFC W3</t>
  </si>
  <si>
    <t>FFC W4</t>
  </si>
  <si>
    <t>FFC W5</t>
  </si>
  <si>
    <t>FFC W6</t>
  </si>
  <si>
    <t>FFC W7</t>
  </si>
  <si>
    <t>FFC W8</t>
  </si>
  <si>
    <t>FFC W9</t>
  </si>
  <si>
    <t>FFD W1</t>
  </si>
  <si>
    <t>FFD W10</t>
  </si>
  <si>
    <t>FFD W2</t>
  </si>
  <si>
    <t>FFD W3</t>
  </si>
  <si>
    <t>FFD W4</t>
  </si>
  <si>
    <t>FFD W5</t>
  </si>
  <si>
    <t>FFD W6</t>
  </si>
  <si>
    <t>FFD W7</t>
  </si>
  <si>
    <t>FFD W8</t>
  </si>
  <si>
    <t>FFD W9</t>
  </si>
  <si>
    <t>FFE W1</t>
  </si>
  <si>
    <t>FFE W10</t>
  </si>
  <si>
    <t>FFE W2</t>
  </si>
  <si>
    <t>FFE W3</t>
  </si>
  <si>
    <t>FFE W4</t>
  </si>
  <si>
    <t>FFE W5</t>
  </si>
  <si>
    <t>FFE W6</t>
  </si>
  <si>
    <t>FFE W7</t>
  </si>
  <si>
    <t>FFE W8</t>
  </si>
  <si>
    <t>FFE W9</t>
  </si>
  <si>
    <t>FFF W1</t>
  </si>
  <si>
    <t>FFF W10</t>
  </si>
  <si>
    <t>FFF W2</t>
  </si>
  <si>
    <t>FFF W3</t>
  </si>
  <si>
    <t>FFF W4</t>
  </si>
  <si>
    <t>FFF W5</t>
  </si>
  <si>
    <t>FFF W6</t>
  </si>
  <si>
    <t>FFF W7</t>
  </si>
  <si>
    <t>FFF W8</t>
  </si>
  <si>
    <t>FFF W9</t>
  </si>
  <si>
    <t>FLEB11 W7</t>
  </si>
  <si>
    <t>FLEB11 W8</t>
  </si>
  <si>
    <t>FLEB11 W9</t>
  </si>
  <si>
    <t>FLEB4 W1</t>
  </si>
  <si>
    <t>FLEB4 W10</t>
  </si>
  <si>
    <t>FLEB4 W11</t>
  </si>
  <si>
    <t>FLEB4 W12</t>
  </si>
  <si>
    <t>FLEB4 W13</t>
  </si>
  <si>
    <t>FLEB4 W14</t>
  </si>
  <si>
    <t>FLEB4 W15</t>
  </si>
  <si>
    <t>FLEB4 W16</t>
  </si>
  <si>
    <t>W16</t>
  </si>
  <si>
    <t>FLEB4 W17</t>
  </si>
  <si>
    <t>W17</t>
  </si>
  <si>
    <t>FLEB4 W18</t>
  </si>
  <si>
    <t>W18</t>
  </si>
  <si>
    <t>FLEB4 W2</t>
  </si>
  <si>
    <t>FLEB4 W3</t>
  </si>
  <si>
    <t>FLEB4 W4</t>
  </si>
  <si>
    <t>FLEB4 W5</t>
  </si>
  <si>
    <t>FLEB4 W6</t>
  </si>
  <si>
    <t>FLEB4 W7</t>
  </si>
  <si>
    <t>FLEB4 W8</t>
  </si>
  <si>
    <t>FLEB4 W9</t>
  </si>
  <si>
    <t>FLEB6 W1</t>
  </si>
  <si>
    <t>FLEB6 W10</t>
  </si>
  <si>
    <t>FLEB6 W2</t>
  </si>
  <si>
    <t>FLEB6 W3</t>
  </si>
  <si>
    <t>FLEB6 W4</t>
  </si>
  <si>
    <t>FLEB6 W5</t>
  </si>
  <si>
    <t>FLEB6 W6</t>
  </si>
  <si>
    <t>FLEB6 W7</t>
  </si>
  <si>
    <t>FLEB6 W8</t>
  </si>
  <si>
    <t>FLEB6 W9</t>
  </si>
  <si>
    <t>FLEA1 W1</t>
  </si>
  <si>
    <t>FLEA1 W10</t>
  </si>
  <si>
    <t>FLEA1 W2</t>
  </si>
  <si>
    <t>FLEA1 W3</t>
  </si>
  <si>
    <t>FLEA1 W4</t>
  </si>
  <si>
    <t>FLEA1 W5</t>
  </si>
  <si>
    <t>FLEA1 W6</t>
  </si>
  <si>
    <t>FLEA1 W7</t>
  </si>
  <si>
    <t>FLEA1 W8</t>
  </si>
  <si>
    <t>FLEA1 W9</t>
  </si>
  <si>
    <t>FLEA2 W1</t>
  </si>
  <si>
    <t>FLEA2 W10</t>
  </si>
  <si>
    <t>FLEA2 W2</t>
  </si>
  <si>
    <t>FLEA2 W3</t>
  </si>
  <si>
    <t>FLEA2 W4</t>
  </si>
  <si>
    <t>FLEA2 W5</t>
  </si>
  <si>
    <t>FLEA2 W6</t>
  </si>
  <si>
    <t>FLEA2 W7</t>
  </si>
  <si>
    <t>FLEA2 W8</t>
  </si>
  <si>
    <t>FLEA2 W9</t>
  </si>
  <si>
    <t>FLEB1 W1</t>
  </si>
  <si>
    <t>FLEB1 W10</t>
  </si>
  <si>
    <t>FLEB1 W2</t>
  </si>
  <si>
    <t>FLEB1 W3</t>
  </si>
  <si>
    <t>FLEB1 W4</t>
  </si>
  <si>
    <t>FLEB1 W5</t>
  </si>
  <si>
    <t>FLEB1 W6</t>
  </si>
  <si>
    <t>FLEB1 W7</t>
  </si>
  <si>
    <t>FLEB1 W8</t>
  </si>
  <si>
    <t>FLEB1 W9</t>
  </si>
  <si>
    <t>FLEB11 W1</t>
  </si>
  <si>
    <t>FLEB11 W10</t>
  </si>
  <si>
    <t>FLEB11 W2</t>
  </si>
  <si>
    <t>FLEB11 W3</t>
  </si>
  <si>
    <t>FLEB11 W4</t>
  </si>
  <si>
    <t>FLEB11 W5</t>
  </si>
  <si>
    <t>FLEB11 W6</t>
  </si>
  <si>
    <t>FLEB2 W1</t>
  </si>
  <si>
    <t>FLEB2 W10</t>
  </si>
  <si>
    <t>FLEB2 W2</t>
  </si>
  <si>
    <t>FLEB2 W3</t>
  </si>
  <si>
    <t>FLEB2 W4</t>
  </si>
  <si>
    <t>FLEB2 W5</t>
  </si>
  <si>
    <t>FLEB2 W6</t>
  </si>
  <si>
    <t>FLEB2 W7</t>
  </si>
  <si>
    <t>FLEB2 W8</t>
  </si>
  <si>
    <t>FLEB2 W9</t>
  </si>
  <si>
    <t>FLEB3 W1</t>
  </si>
  <si>
    <t>FLEB3 W10</t>
  </si>
  <si>
    <t>FLEB3 W11</t>
  </si>
  <si>
    <t>FLEB3 W12</t>
  </si>
  <si>
    <t>FLEB3 W2</t>
  </si>
  <si>
    <t>FLEB3 W3</t>
  </si>
  <si>
    <t>FLEB3 W4</t>
  </si>
  <si>
    <t>FLEB3 W5</t>
  </si>
  <si>
    <t>FLEB3 W6</t>
  </si>
  <si>
    <t>FLEB3 W7</t>
  </si>
  <si>
    <t>FLEB3 W8</t>
  </si>
  <si>
    <t>FLEB3 W9</t>
  </si>
  <si>
    <t>FLEB5 W1</t>
  </si>
  <si>
    <t>FLEB5 W10</t>
  </si>
  <si>
    <t>FLEB5 W2</t>
  </si>
  <si>
    <t>FLEB5 W3</t>
  </si>
  <si>
    <t>FLEB5 W4</t>
  </si>
  <si>
    <t>FLEB5 W5</t>
  </si>
  <si>
    <t>FLEB5 W6</t>
  </si>
  <si>
    <t>FLEB5 W7</t>
  </si>
  <si>
    <t>FLEB5 W8</t>
  </si>
  <si>
    <t>FLEB5 W9</t>
  </si>
  <si>
    <t>FLEB9 W1</t>
  </si>
  <si>
    <t>FLEB9 W10</t>
  </si>
  <si>
    <t>FLEB9 W2</t>
  </si>
  <si>
    <t>FLEB9 W3</t>
  </si>
  <si>
    <t>FLEB9 W4</t>
  </si>
  <si>
    <t>FLEB9 W5</t>
  </si>
  <si>
    <t>FLEB9 W6</t>
  </si>
  <si>
    <t>FLEB9 W7</t>
  </si>
  <si>
    <t>FLEB9 W8</t>
  </si>
  <si>
    <t>FLEB9 W9</t>
  </si>
  <si>
    <t>Servi1 W1</t>
  </si>
  <si>
    <t>Servi12 W1</t>
  </si>
  <si>
    <t>Servi13 W1</t>
  </si>
  <si>
    <t>Servi14 W1</t>
  </si>
  <si>
    <t>Servi15 W1</t>
  </si>
  <si>
    <t>Servi2 W1</t>
  </si>
  <si>
    <t>Servi25 W1</t>
  </si>
  <si>
    <t>Servi26 W1</t>
  </si>
  <si>
    <t>Servi3 W1</t>
  </si>
  <si>
    <t>Servi18 W1</t>
  </si>
  <si>
    <t>Servi18 W2</t>
  </si>
  <si>
    <t>Servi18 W3</t>
  </si>
  <si>
    <t>Servi18 W4</t>
  </si>
  <si>
    <t>Servi18 W5</t>
  </si>
  <si>
    <t>Servi18 W6</t>
  </si>
  <si>
    <t>Servi19 W1</t>
  </si>
  <si>
    <t>Servi19 W2</t>
  </si>
  <si>
    <t>Servi19 W3</t>
  </si>
  <si>
    <t>Servi19 W4</t>
  </si>
  <si>
    <t>Servi19 W5</t>
  </si>
  <si>
    <t>Servi19 W6</t>
  </si>
  <si>
    <t>Servi20 W1</t>
  </si>
  <si>
    <t>Servi20 W2</t>
  </si>
  <si>
    <t>Servi20 W3</t>
  </si>
  <si>
    <t>Servi20 W4</t>
  </si>
  <si>
    <t>Servi20 W5</t>
  </si>
  <si>
    <t>Servi20 W6</t>
  </si>
  <si>
    <t>FRUFKAUPPA W1</t>
  </si>
  <si>
    <t>FRUFKAUPPA W10</t>
  </si>
  <si>
    <t>FRUFKAUPPA W2</t>
  </si>
  <si>
    <t>FRUFKAUPPA W3</t>
  </si>
  <si>
    <t>FRUFKAUPPA W4</t>
  </si>
  <si>
    <t>FRUFKAUPPA W5</t>
  </si>
  <si>
    <t>FRUFKAUPPA W6</t>
  </si>
  <si>
    <t>FRUFKAUPPA W7</t>
  </si>
  <si>
    <t>FRUFKAUPPA W8</t>
  </si>
  <si>
    <t>FRUFKAUPPA W9</t>
  </si>
  <si>
    <t>FRUFKOFV1 W1</t>
  </si>
  <si>
    <t>FRUFKOFV1 W2</t>
  </si>
  <si>
    <t>FRUFKOFV1 W3</t>
  </si>
  <si>
    <t>FRUFKOFV1 W4</t>
  </si>
  <si>
    <t>FRUFKOFV1 W5</t>
  </si>
  <si>
    <t>FRUFKOFV1 W6</t>
  </si>
  <si>
    <t>FRUFKOFV1 W7</t>
  </si>
  <si>
    <t>FRUFKOFV1 W8</t>
  </si>
  <si>
    <t>FRUFKOFV1 W9</t>
  </si>
  <si>
    <t>FRUFKOFV2 W1</t>
  </si>
  <si>
    <t>FRUFKOFV2 W2</t>
  </si>
  <si>
    <t>FRUFKOFV2 W3</t>
  </si>
  <si>
    <t>FRUFKOFV2 W4</t>
  </si>
  <si>
    <t>FRUFKOFV2 W5</t>
  </si>
  <si>
    <t>FRUFKOFV2 W6</t>
  </si>
  <si>
    <t>FRUFKOFV2 W7</t>
  </si>
  <si>
    <t>FRUFKOFV2 W8</t>
  </si>
  <si>
    <t>FRUFKOFV2 W9</t>
  </si>
  <si>
    <t>FRUFKOFV3 W1</t>
  </si>
  <si>
    <t>FRUFKOFV3 W10</t>
  </si>
  <si>
    <t>FRUFKOFV3 W2</t>
  </si>
  <si>
    <t>FRUFKOFV3 W3</t>
  </si>
  <si>
    <t>FRUFKOFV3 W4</t>
  </si>
  <si>
    <t>FRUFKOFV3 W5</t>
  </si>
  <si>
    <t>FRUFKOFV3 W6</t>
  </si>
  <si>
    <t>FRUFKOFV3 W7</t>
  </si>
  <si>
    <t>FRUFKOFV3 W8</t>
  </si>
  <si>
    <t>FRUFKOFV3 W9</t>
  </si>
  <si>
    <t>FRUFKOFV4 W1</t>
  </si>
  <si>
    <t>FRUFKOFV4 W10</t>
  </si>
  <si>
    <t>FRUFKOFV4 W2</t>
  </si>
  <si>
    <t>FRUFKOFV4 W3</t>
  </si>
  <si>
    <t>FRUFKOFV4 W4</t>
  </si>
  <si>
    <t>FRUFKOFV4 W5</t>
  </si>
  <si>
    <t>FRUFKOFV4 W6</t>
  </si>
  <si>
    <t>FRUFKOFV4 W7</t>
  </si>
  <si>
    <t>FRUFKOFV4 W8</t>
  </si>
  <si>
    <t>FRUFKOFV4 W9</t>
  </si>
  <si>
    <t>FRUFNICK Q1</t>
  </si>
  <si>
    <t>FRUFNICK Q2</t>
  </si>
  <si>
    <t>FRUFNICK W1</t>
  </si>
  <si>
    <t>FRUFNICK W10</t>
  </si>
  <si>
    <t>FRUFNICK W2</t>
  </si>
  <si>
    <t>FRUFNICK W3</t>
  </si>
  <si>
    <t>FRUFNICK W4</t>
  </si>
  <si>
    <t>FRUFNICK W5</t>
  </si>
  <si>
    <t>FRUFNICK W6</t>
  </si>
  <si>
    <t>FRUFNICK W7</t>
  </si>
  <si>
    <t>FRUFNICK W8</t>
  </si>
  <si>
    <t>FRUFNICK W9</t>
  </si>
  <si>
    <t>FSANKOVER W1</t>
  </si>
  <si>
    <t>FSANKOVER W10</t>
  </si>
  <si>
    <t>FSANKOVER W2</t>
  </si>
  <si>
    <t>FSANKOVER W3</t>
  </si>
  <si>
    <t>FSANKOVER W4</t>
  </si>
  <si>
    <t>FSANKOVER W5</t>
  </si>
  <si>
    <t>FSANKOVER W6</t>
  </si>
  <si>
    <t>FSANKOVER W7</t>
  </si>
  <si>
    <t>FSANKOVER W8</t>
  </si>
  <si>
    <t>FSANKOVER W9</t>
  </si>
  <si>
    <t>FSANNICK W1</t>
  </si>
  <si>
    <t>FSANNICK W10</t>
  </si>
  <si>
    <t>FSANNICK W2</t>
  </si>
  <si>
    <t>FSANNICK W3</t>
  </si>
  <si>
    <t>FSANNICK W4</t>
  </si>
  <si>
    <t>FSANNICK W5</t>
  </si>
  <si>
    <t>FSANNICK W6</t>
  </si>
  <si>
    <t>FSANNICK W7</t>
  </si>
  <si>
    <t>FSANNICK W8</t>
  </si>
  <si>
    <t>FSANNICK W9</t>
  </si>
  <si>
    <t>FSANNICK2 W1</t>
  </si>
  <si>
    <t>FSANNICK2 W10</t>
  </si>
  <si>
    <t>FSANNICK2 W2</t>
  </si>
  <si>
    <t>FSANNICK2 W3</t>
  </si>
  <si>
    <t>FSANNICK2 W4</t>
  </si>
  <si>
    <t>FSANNICK2 W5</t>
  </si>
  <si>
    <t>FSANNICK2 W6</t>
  </si>
  <si>
    <t>FSANNICK2 W7</t>
  </si>
  <si>
    <t>FSANNICK2 W8</t>
  </si>
  <si>
    <t>FSANNICK2 W9</t>
  </si>
  <si>
    <t>FSANOBY W1</t>
  </si>
  <si>
    <t>FSANOBY W2</t>
  </si>
  <si>
    <t>FSANOBY W3</t>
  </si>
  <si>
    <t>FSANOBY W4</t>
  </si>
  <si>
    <t>FSANOBY W5</t>
  </si>
  <si>
    <t>FSANOBY W6</t>
  </si>
  <si>
    <t>FSANOBY W7</t>
  </si>
  <si>
    <t>FSANOBY W8</t>
  </si>
  <si>
    <t>FSANOBY W9</t>
  </si>
  <si>
    <t>FSANR1 W1</t>
  </si>
  <si>
    <t>FSANR1 W10</t>
  </si>
  <si>
    <t>FSANR1 W2</t>
  </si>
  <si>
    <t>FSANR1 W3</t>
  </si>
  <si>
    <t>FSANR1 W4</t>
  </si>
  <si>
    <t>FSANR1 W5</t>
  </si>
  <si>
    <t>FSANR1 W6</t>
  </si>
  <si>
    <t>FSANR1 W7</t>
  </si>
  <si>
    <t>FSANR1 W8</t>
  </si>
  <si>
    <t>FSANR1 W9</t>
  </si>
  <si>
    <t>FSELDE182 W1</t>
  </si>
  <si>
    <t>FSELDE182 W2</t>
  </si>
  <si>
    <t>FSELDE182 W3</t>
  </si>
  <si>
    <t>FSELDE182 W4</t>
  </si>
  <si>
    <t>FSELDE182 W5</t>
  </si>
  <si>
    <t>FSELDE182 W6</t>
  </si>
  <si>
    <t>FSELDE182 W7</t>
  </si>
  <si>
    <t>FSELDE182 W8</t>
  </si>
  <si>
    <t>FSELDE186 W1</t>
  </si>
  <si>
    <t>FSELDE186 W2</t>
  </si>
  <si>
    <t>FSELDE186 W3</t>
  </si>
  <si>
    <t>FSELDE186 W4</t>
  </si>
  <si>
    <t>FSELDE209 W1</t>
  </si>
  <si>
    <t>FSELDE209 W2</t>
  </si>
  <si>
    <t>FSELDE209 W4</t>
  </si>
  <si>
    <t>FSELDE220 W2</t>
  </si>
  <si>
    <t>FSELDE220 W5</t>
  </si>
  <si>
    <t>FSELDE220 W6</t>
  </si>
  <si>
    <t>FSELDE181 W1</t>
  </si>
  <si>
    <t>FSELDE181 W2</t>
  </si>
  <si>
    <t>FSELDE181 W3</t>
  </si>
  <si>
    <t>FSELDE181 W4</t>
  </si>
  <si>
    <t>FSELDE181 W5</t>
  </si>
  <si>
    <t>FSELDE203 W1</t>
  </si>
  <si>
    <t>FSELDE203 W2</t>
  </si>
  <si>
    <t>FSELDE203 W3</t>
  </si>
  <si>
    <t>FSELDE203 W4</t>
  </si>
  <si>
    <t>FSELDE203 W5</t>
  </si>
  <si>
    <t>FSELDE203 W6</t>
  </si>
  <si>
    <t>FSELDE203 W7</t>
  </si>
  <si>
    <t>FSELDE203 W8</t>
  </si>
  <si>
    <t>FSELDE209 W3</t>
  </si>
  <si>
    <t>FSELDE211 W1</t>
  </si>
  <si>
    <t>FSELDE212 W2</t>
  </si>
  <si>
    <t>FSELDE216 W1</t>
  </si>
  <si>
    <t>FSELDE216 W2</t>
  </si>
  <si>
    <t>FSELDE216 W3</t>
  </si>
  <si>
    <t>FSELDE216 W4</t>
  </si>
  <si>
    <t>FSELDE220 W1</t>
  </si>
  <si>
    <t>FSELDE220 W3</t>
  </si>
  <si>
    <t>FSELDE220 W4</t>
  </si>
  <si>
    <t>FSELDE222 W1</t>
  </si>
  <si>
    <t>FSELDE222 W2</t>
  </si>
  <si>
    <t>FSELDE222 W3</t>
  </si>
  <si>
    <t>FSELDE222 W4</t>
  </si>
  <si>
    <t>FSELDE234 W1</t>
  </si>
  <si>
    <t>FSELDE234 W2</t>
  </si>
  <si>
    <t>FSELDE234 W3</t>
  </si>
  <si>
    <t>FSELDE238 W1</t>
  </si>
  <si>
    <t>FSELDE238 W2</t>
  </si>
  <si>
    <t>FSELDE238 W3</t>
  </si>
  <si>
    <t>FSELDE238 W4</t>
  </si>
  <si>
    <t>German sample</t>
  </si>
  <si>
    <t>GCA_000331065.1_Blochmannia_chromaiodes</t>
  </si>
  <si>
    <t>GCA_000185985.2_Blochmannia_vafer</t>
  </si>
  <si>
    <t>GCA_000043285.1_Blochmannia_floridanus</t>
  </si>
  <si>
    <t>GCA_000011745.1_Blochmannia_pennsylvanicus</t>
  </si>
  <si>
    <t>Blochmannia Genomes</t>
  </si>
  <si>
    <t>Jungenella Genomes</t>
  </si>
  <si>
    <t>Hugann Genomes</t>
  </si>
  <si>
    <t>Formica selysi bound</t>
  </si>
  <si>
    <t>Plagiolepis pygmae bound</t>
  </si>
  <si>
    <t>Formica lemani bound</t>
  </si>
  <si>
    <t>Formica fusca bound</t>
  </si>
  <si>
    <t>Plagiolepis sp. bound</t>
  </si>
  <si>
    <t>Westeberhardia Genomes</t>
  </si>
  <si>
    <t>Cardiocondyla mauritannica bound</t>
  </si>
  <si>
    <t>Cardiocondyla minutior bound</t>
  </si>
  <si>
    <t>Cardiocondyla wroughtonii bound</t>
  </si>
  <si>
    <t>GCA_001242845.1_Westeberhardia_obscurior</t>
  </si>
  <si>
    <t>Location</t>
  </si>
  <si>
    <t>Cardiocondyla minutior</t>
  </si>
  <si>
    <t>Sample ID</t>
  </si>
  <si>
    <t>Sequencing Run</t>
  </si>
  <si>
    <t>Run 1</t>
  </si>
  <si>
    <t>Run 2</t>
  </si>
  <si>
    <t>Symbiont of Interest</t>
  </si>
  <si>
    <t>Extraction Method</t>
  </si>
  <si>
    <t>Sodalis-like symbiont (Jungenella)</t>
  </si>
  <si>
    <t>Sodalis-like symbiont (Hugann)</t>
  </si>
  <si>
    <t>Germany</t>
  </si>
  <si>
    <r>
      <t>Primer pairs used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16S and ITS runs</t>
    </r>
  </si>
  <si>
    <t>16S V4 original</t>
  </si>
  <si>
    <t>(Caporaso et al., 2011)</t>
  </si>
  <si>
    <t xml:space="preserve">GTGCCAGCMGCCGCGGTAA </t>
  </si>
  <si>
    <t>515F_Caporaso</t>
  </si>
  <si>
    <t>806R_Caporaso </t>
  </si>
  <si>
    <t>GGACTACHVGGGTWTCTAAT</t>
  </si>
  <si>
    <t>ITS5-5.8S</t>
  </si>
  <si>
    <t>ITS5</t>
  </si>
  <si>
    <t>5.8S_fungi</t>
  </si>
  <si>
    <t>GGAAGTAAAAGTCGTAACAAGG</t>
  </si>
  <si>
    <t>CAAGAGATCCGTTGTTGAAAGTT</t>
  </si>
  <si>
    <t>(Epp et al., 2012)</t>
  </si>
  <si>
    <t>Jerry</t>
  </si>
  <si>
    <t xml:space="preserve">Ben degenerate </t>
  </si>
  <si>
    <t>CAACATTTATTTTGATTTTTTGG</t>
  </si>
  <si>
    <t>GCWACWACRTAATAKGTATCATG</t>
  </si>
  <si>
    <t>Sodalis 16S diagnostic F2</t>
  </si>
  <si>
    <t xml:space="preserve">Sodalis 16S diagnostic R2 </t>
  </si>
  <si>
    <t>GACGGAGGGTGCAAGC</t>
  </si>
  <si>
    <t>CGCTACACCTGAAATTCTACCC</t>
  </si>
  <si>
    <t xml:space="preserve">WeBh2_F diagnostic </t>
  </si>
  <si>
    <t>WeBh2_R diagnostic</t>
  </si>
  <si>
    <t>AATTACTGGGCGTAAAGRGTACG</t>
  </si>
  <si>
    <t>TTCAYCCAGGGAGTCGTCTTC</t>
  </si>
  <si>
    <t>Sodalis 16S Diagnostic</t>
  </si>
  <si>
    <t>WeBh2 Diagnostic</t>
  </si>
  <si>
    <t>COXI Species Check</t>
  </si>
  <si>
    <t>GC%</t>
  </si>
  <si>
    <t>Coverage</t>
  </si>
  <si>
    <t>Contigs</t>
  </si>
  <si>
    <t>Country</t>
  </si>
  <si>
    <t>Collector</t>
  </si>
  <si>
    <t>Michel Chapuisat</t>
  </si>
  <si>
    <t>France</t>
  </si>
  <si>
    <t>Heikki Helanterä</t>
  </si>
  <si>
    <t>Finland</t>
  </si>
  <si>
    <t>Malaysia</t>
  </si>
  <si>
    <t>Hawaii</t>
  </si>
  <si>
    <t>Georgia</t>
  </si>
  <si>
    <t>Spain</t>
  </si>
  <si>
    <t>K. Yamauchi</t>
  </si>
  <si>
    <t>Madagascar</t>
  </si>
  <si>
    <t>Switzerland</t>
  </si>
  <si>
    <t>Dominic Burns</t>
  </si>
  <si>
    <t>England</t>
  </si>
  <si>
    <t>Purchased Online</t>
  </si>
  <si>
    <t>Jan Oettler</t>
  </si>
  <si>
    <t>10</t>
  </si>
  <si>
    <t>Percentage Queens Positive</t>
  </si>
  <si>
    <t>Percentage Workers Positive</t>
  </si>
  <si>
    <t>Column Explanations</t>
  </si>
  <si>
    <t>ONLINECUNI</t>
  </si>
  <si>
    <t>ONLINERUFI</t>
  </si>
  <si>
    <t>ONLINEFUS</t>
  </si>
  <si>
    <t>Species summary</t>
  </si>
  <si>
    <t>Colony data</t>
  </si>
  <si>
    <t>Cardiocondyla argryrotricha</t>
  </si>
  <si>
    <t>Cardiocondyla venestula</t>
  </si>
  <si>
    <t>Cardiocondyla thoracia</t>
  </si>
  <si>
    <t>Philipines/Malyasia</t>
  </si>
  <si>
    <t>Australia</t>
  </si>
  <si>
    <t># Contigs W</t>
  </si>
  <si>
    <t>Basepairs E</t>
  </si>
  <si>
    <t>Which WGS sequencing run the samples was in</t>
  </si>
  <si>
    <t>The ID of the sample within its sequencing run</t>
  </si>
  <si>
    <t>Location of sample collection</t>
  </si>
  <si>
    <t># Contigs E</t>
  </si>
  <si>
    <t>Number of contigs in the first round (all reads) assembly that were attributed to Westeberhardia by the Blobtools pipeline</t>
  </si>
  <si>
    <t>Number of basepairs in the first round (all reads) assembly that were attributed to Westeberhardia by the Blobtools pipeline</t>
  </si>
  <si>
    <t>Basepairs W</t>
  </si>
  <si>
    <t>Number of contigs in the first round (all reads) assembly that were attributed to the family Enterobacterales by the Blobtools pipeline</t>
  </si>
  <si>
    <t>Number of basepairs in the first round (all reads) assembly that were attributed to the family Enterobacterales by the Blobtools pipeline</t>
  </si>
  <si>
    <t>Final Symbiont Assembly Statistics</t>
  </si>
  <si>
    <t>Symbiont Present</t>
  </si>
  <si>
    <t>Basepairs (Kbp)</t>
  </si>
  <si>
    <t>The number of Kbp in the final symbiont assembly</t>
  </si>
  <si>
    <t>GC percentage of the final symbiont assembly</t>
  </si>
  <si>
    <t>The mean coverage of the final symbiont assembly</t>
  </si>
  <si>
    <t>Diagnostic PCR Tested</t>
  </si>
  <si>
    <t>Illumina 16S Tested</t>
  </si>
  <si>
    <t>YES*</t>
  </si>
  <si>
    <t>*Species indicates that only recently emerged queens where sampled in this colony</t>
  </si>
  <si>
    <t>Plagiolepis pygmaea</t>
  </si>
  <si>
    <r>
      <rPr>
        <i/>
        <sz val="12"/>
        <color theme="1"/>
        <rFont val="Calibri"/>
        <family val="2"/>
        <scheme val="minor"/>
      </rPr>
      <t>Cardiocondyla nuda</t>
    </r>
    <r>
      <rPr>
        <sz val="12"/>
        <color theme="1"/>
        <rFont val="Calibri"/>
        <family val="2"/>
        <scheme val="minor"/>
      </rPr>
      <t xml:space="preserve"> OR </t>
    </r>
    <r>
      <rPr>
        <i/>
        <sz val="12"/>
        <color theme="1"/>
        <rFont val="Calibri"/>
        <family val="2"/>
        <scheme val="minor"/>
      </rPr>
      <t>atalanta</t>
    </r>
  </si>
  <si>
    <r>
      <rPr>
        <i/>
        <sz val="12"/>
        <color theme="1"/>
        <rFont val="Calibri"/>
        <family val="2"/>
        <scheme val="minor"/>
      </rPr>
      <t>Cardiocondyla koshewnikovi</t>
    </r>
    <r>
      <rPr>
        <sz val="12"/>
        <color theme="1"/>
        <rFont val="Calibri"/>
        <family val="2"/>
        <scheme val="minor"/>
      </rPr>
      <t>/</t>
    </r>
    <r>
      <rPr>
        <i/>
        <sz val="12"/>
        <color theme="1"/>
        <rFont val="Calibri"/>
        <family val="2"/>
        <scheme val="minor"/>
      </rPr>
      <t>sahlbergi</t>
    </r>
  </si>
  <si>
    <r>
      <t>Plagiolepis</t>
    </r>
    <r>
      <rPr>
        <sz val="12"/>
        <color theme="1"/>
        <rFont val="Calibri"/>
        <family val="2"/>
        <scheme val="minor"/>
      </rPr>
      <t xml:space="preserve"> sp.</t>
    </r>
  </si>
  <si>
    <t>Primers used in Sanger sequencing</t>
  </si>
  <si>
    <r>
      <t>Cardiocondyla koshewnikovi</t>
    </r>
    <r>
      <rPr>
        <sz val="12"/>
        <color theme="1"/>
        <rFont val="Calibri"/>
        <family val="2"/>
        <scheme val="minor"/>
      </rPr>
      <t>/</t>
    </r>
    <r>
      <rPr>
        <i/>
        <sz val="12"/>
        <color theme="1"/>
        <rFont val="Calibri"/>
        <family val="2"/>
        <scheme val="minor"/>
      </rPr>
      <t>sahlbergi</t>
    </r>
  </si>
  <si>
    <t>The number of contigs in the final symbiont assembly</t>
  </si>
  <si>
    <r>
      <t xml:space="preserve">Cardiocondyla nuda </t>
    </r>
    <r>
      <rPr>
        <sz val="12"/>
        <color theme="1"/>
        <rFont val="Calibri"/>
        <family val="2"/>
        <scheme val="minor"/>
      </rPr>
      <t>OR</t>
    </r>
    <r>
      <rPr>
        <i/>
        <sz val="12"/>
        <color theme="1"/>
        <rFont val="Calibri"/>
        <family val="2"/>
        <scheme val="minor"/>
      </rPr>
      <t xml:space="preserve"> atalanta</t>
    </r>
  </si>
  <si>
    <r>
      <t>Formica cinerea</t>
    </r>
    <r>
      <rPr>
        <sz val="12"/>
        <color theme="1"/>
        <rFont val="Calibri"/>
        <family val="2"/>
        <scheme val="minor"/>
      </rPr>
      <t>*</t>
    </r>
  </si>
  <si>
    <r>
      <t xml:space="preserve">Formica lemani </t>
    </r>
    <r>
      <rPr>
        <sz val="12"/>
        <color theme="1"/>
        <rFont val="Calibri"/>
        <family val="2"/>
        <scheme val="minor"/>
      </rPr>
      <t>*</t>
    </r>
  </si>
  <si>
    <t>Serviformica (clade 2)</t>
  </si>
  <si>
    <t>Serviformica (clade 1)</t>
  </si>
  <si>
    <r>
      <t>Cardiocondyla nuda</t>
    </r>
    <r>
      <rPr>
        <sz val="12"/>
        <color theme="1"/>
        <rFont val="Calibri"/>
        <family val="2"/>
        <scheme val="minor"/>
      </rPr>
      <t>/</t>
    </r>
    <r>
      <rPr>
        <i/>
        <sz val="12"/>
        <color theme="1"/>
        <rFont val="Calibri"/>
        <family val="2"/>
        <scheme val="minor"/>
      </rPr>
      <t>atalanta</t>
    </r>
  </si>
  <si>
    <t>Whether the symbiont was established to be present or not, based on presence/absence of contigs identified as belonging to the focal symbiont species or family</t>
  </si>
  <si>
    <t>Urease Operon</t>
  </si>
  <si>
    <t>Cardiocondyla argyrotricha*</t>
  </si>
  <si>
    <t>Cardiocondyla microseta*</t>
  </si>
  <si>
    <t>Cardiocondyla latifrons*</t>
  </si>
  <si>
    <t>The species of the sample</t>
  </si>
  <si>
    <t>The caste of the sample</t>
  </si>
  <si>
    <t>Sylvia Cremer/Tina Wanke</t>
  </si>
  <si>
    <t>7</t>
  </si>
  <si>
    <t>Sabine Frohschammer</t>
  </si>
  <si>
    <t>Jürgen Heinze</t>
  </si>
  <si>
    <t>RSA</t>
  </si>
  <si>
    <t>Jan Oettler/Jürgen Heinze</t>
  </si>
  <si>
    <t>Masaki Suefuji</t>
  </si>
  <si>
    <t>Jürgen Heinze/D. Ortius</t>
  </si>
  <si>
    <t>FC 1 Q1</t>
  </si>
  <si>
    <t>FC 1 Q3</t>
  </si>
  <si>
    <t>FC 1 Q2</t>
  </si>
  <si>
    <t>FC 1 Q4</t>
  </si>
  <si>
    <t>FC 1 Q5</t>
  </si>
  <si>
    <t>FC 1 Q6</t>
  </si>
  <si>
    <t>FC 1 Q7</t>
  </si>
  <si>
    <t>FC 1 Q8</t>
  </si>
  <si>
    <t>FC 1 W1</t>
  </si>
  <si>
    <t>FC 1 W2</t>
  </si>
  <si>
    <t>FC 1 W3</t>
  </si>
  <si>
    <t>FC 1 W4</t>
  </si>
  <si>
    <t>FC 1 W5</t>
  </si>
  <si>
    <t>FC 1 W6</t>
  </si>
  <si>
    <t>FC 1 W7</t>
  </si>
  <si>
    <t>FC 1 W9</t>
  </si>
  <si>
    <t>FC 1 W10</t>
  </si>
  <si>
    <t>FC 2 W1</t>
  </si>
  <si>
    <t>FC 2 W2</t>
  </si>
  <si>
    <t>FC 2 W3</t>
  </si>
  <si>
    <t>FC 2 W4</t>
  </si>
  <si>
    <t>FC 2 W5</t>
  </si>
  <si>
    <t>FC 2 W6</t>
  </si>
  <si>
    <t>FC 2 W7</t>
  </si>
  <si>
    <t>FC 2 W8</t>
  </si>
  <si>
    <t>FC 2 W9</t>
  </si>
  <si>
    <t>FC 2 W10</t>
  </si>
  <si>
    <t>FC 3 W1</t>
  </si>
  <si>
    <t>FC 3 W2</t>
  </si>
  <si>
    <t>FC 3 W3</t>
  </si>
  <si>
    <t>FC 3 W4</t>
  </si>
  <si>
    <t>FC 3 W5</t>
  </si>
  <si>
    <t>FC 3 W6</t>
  </si>
  <si>
    <t>FC 3 W7</t>
  </si>
  <si>
    <t>FC 3 W8</t>
  </si>
  <si>
    <t>FC 3 W9</t>
  </si>
  <si>
    <t>FC 3 W10</t>
  </si>
  <si>
    <t>FC X W1</t>
  </si>
  <si>
    <t>FC X W2</t>
  </si>
  <si>
    <t>FC X W3</t>
  </si>
  <si>
    <t>FC X W4</t>
  </si>
  <si>
    <t>FC X W5</t>
  </si>
  <si>
    <t>FC X W6</t>
  </si>
  <si>
    <t>FC X W7</t>
  </si>
  <si>
    <t>FC X W8</t>
  </si>
  <si>
    <t>FC X W9</t>
  </si>
  <si>
    <t>FC X W10</t>
  </si>
  <si>
    <t>D6</t>
  </si>
  <si>
    <t>FLED6 Q1</t>
  </si>
  <si>
    <t>FLED6 Q2</t>
  </si>
  <si>
    <t>FLED6 Q3</t>
  </si>
  <si>
    <t>FLED6 Q4</t>
  </si>
  <si>
    <t>FLED6 Q5</t>
  </si>
  <si>
    <t>FLED6 W1</t>
  </si>
  <si>
    <t>FLED6 W2</t>
  </si>
  <si>
    <t>FLED6 W3</t>
  </si>
  <si>
    <t>FLED6 W4</t>
  </si>
  <si>
    <t>FLED6 W5</t>
  </si>
  <si>
    <t>FLED6 W6</t>
  </si>
  <si>
    <t>FLED6 W7</t>
  </si>
  <si>
    <t>FLED6 W8</t>
  </si>
  <si>
    <t>FLED6 W9</t>
  </si>
  <si>
    <t>FLED6 W10</t>
  </si>
  <si>
    <t>Fsel DE186 Q3</t>
  </si>
  <si>
    <t>Servi2 Q2</t>
  </si>
  <si>
    <t>Servi2 W2</t>
  </si>
  <si>
    <t>Servi2 W3</t>
  </si>
  <si>
    <t>Servi2 W4</t>
  </si>
  <si>
    <t>Servi2 W5</t>
  </si>
  <si>
    <t>Servi2 W6</t>
  </si>
  <si>
    <t>Servi2 W7</t>
  </si>
  <si>
    <t>Servi2 W8</t>
  </si>
  <si>
    <t>Servi2 Q3</t>
  </si>
  <si>
    <t>Fsel DE209 Q3</t>
  </si>
  <si>
    <t>Fsel DE220 Q6</t>
  </si>
  <si>
    <t>Fsel DE220 Q7</t>
  </si>
  <si>
    <t>Fsel DE220 Q8</t>
  </si>
  <si>
    <t>Fsel DE220 Q9</t>
  </si>
  <si>
    <t>Fsel DE220 Q10</t>
  </si>
  <si>
    <t>Servi2 W9</t>
  </si>
  <si>
    <t>25</t>
  </si>
  <si>
    <t>Servi3 Q2</t>
  </si>
  <si>
    <t>Servi3 Q3</t>
  </si>
  <si>
    <t>Servi3 Q4</t>
  </si>
  <si>
    <t>Servi3 Q5</t>
  </si>
  <si>
    <t>Servi3 Q6</t>
  </si>
  <si>
    <t>Servi3 W2</t>
  </si>
  <si>
    <t>Servi3 W3</t>
  </si>
  <si>
    <t>Servi3 W4</t>
  </si>
  <si>
    <t>Servi3 W5</t>
  </si>
  <si>
    <t>Servi3 W6</t>
  </si>
  <si>
    <t>Servi25 Q2</t>
  </si>
  <si>
    <t>Servi25 Q3</t>
  </si>
  <si>
    <t>Servi25 Q4</t>
  </si>
  <si>
    <t>Servi25 W2</t>
  </si>
  <si>
    <t>Servi25 W3</t>
  </si>
  <si>
    <t>16S_Webh_F2deg</t>
  </si>
  <si>
    <t xml:space="preserve">GGA AAC GRT AGC TAA TAC CAC </t>
  </si>
  <si>
    <t>16S_Webh_R5</t>
  </si>
  <si>
    <t>GGG CCA TGA TGA CTT GAC</t>
  </si>
  <si>
    <t>WeBh_16S188_F3</t>
  </si>
  <si>
    <t>ACT AGA GTT TCA TAG AGG RGA G</t>
  </si>
  <si>
    <t>WeBh_16S980_R1</t>
  </si>
  <si>
    <t xml:space="preserve"> TAT TCA CCG TGG CAT TCT G </t>
  </si>
  <si>
    <t>WeBh_CvrA92_F</t>
  </si>
  <si>
    <t>AGT TCW TTA TCT TCY CGY TTA GG</t>
  </si>
  <si>
    <t>WeBh_CvrA494_F</t>
  </si>
  <si>
    <t>GGA AGT AAT GAT CCA ATG GC</t>
  </si>
  <si>
    <t>WeBh_CvrA1013_R</t>
  </si>
  <si>
    <t xml:space="preserve"> GCT CCR CGT AAA CCW ACC C</t>
  </si>
  <si>
    <t>WeBh_CvrA1196_R</t>
  </si>
  <si>
    <t>CCA TDC CAA AWC GAA AAA TAG GAG</t>
  </si>
  <si>
    <t>WeBh_groL233_F</t>
  </si>
  <si>
    <t>CAA ATG GTV AAA GAA GTT GC</t>
  </si>
  <si>
    <t>WeBh_groL257_F</t>
  </si>
  <si>
    <t>TCAAAAGCWAATGAYACTGCTGG</t>
  </si>
  <si>
    <t>WeBg_groL1216_R</t>
  </si>
  <si>
    <t>GCT ACT ACT CCT TCT TCT ACW GC</t>
  </si>
  <si>
    <t>WeBh_groL1473_R</t>
  </si>
  <si>
    <t>CTT TAG TWG GAT CTA ARA TAC CC</t>
  </si>
  <si>
    <t>Primers Used For Westeberhardia Symbiont Phylogeny</t>
  </si>
  <si>
    <t>16S</t>
  </si>
  <si>
    <t>CvrA</t>
  </si>
  <si>
    <t>groL</t>
  </si>
  <si>
    <t>Sodalis-like (Jungenella)</t>
  </si>
  <si>
    <t xml:space="preserve">Plagiolepis sp. </t>
  </si>
  <si>
    <t>Plagiolepis pygmae</t>
  </si>
  <si>
    <t>Online</t>
  </si>
  <si>
    <t>Plag sp.</t>
  </si>
  <si>
    <t>Plag t.</t>
  </si>
  <si>
    <t>Plag sp. W1</t>
  </si>
  <si>
    <t>Plag sp. W2</t>
  </si>
  <si>
    <t>ITS Tested</t>
  </si>
  <si>
    <t>Illumina Sequenced</t>
  </si>
  <si>
    <t>Republic of South Africa</t>
  </si>
  <si>
    <t>FFU-2-3</t>
  </si>
  <si>
    <t>FSEL-2-6</t>
  </si>
  <si>
    <t>FLEM-2-4</t>
  </si>
  <si>
    <t>FCIN-2-5</t>
  </si>
  <si>
    <t>PPY-2-1</t>
  </si>
  <si>
    <t>PPY-2-2</t>
  </si>
  <si>
    <t>CEL-1-3</t>
  </si>
  <si>
    <t>CTHOR-1-9</t>
  </si>
  <si>
    <t>CVEN-1-4</t>
  </si>
  <si>
    <t>CARG-1-2</t>
  </si>
  <si>
    <t>CNU-1-8</t>
  </si>
  <si>
    <t>CMAUR-2-8</t>
  </si>
  <si>
    <t>CMINU-2-7</t>
  </si>
  <si>
    <t>CWRO-1-7</t>
  </si>
  <si>
    <t>COBS-1-5</t>
  </si>
  <si>
    <t>COBS-1-1</t>
  </si>
  <si>
    <t>Excludes Illumina Sequenced Samples</t>
  </si>
  <si>
    <t>The name of the symbiont whose presence/absence is being evaluated</t>
  </si>
  <si>
    <t>Whether the presence of the symbiont was tested using Diagnostic PCR:  YES* indicates sanger sequencing confirmation of results</t>
  </si>
  <si>
    <t>Whether the presence of the symbiont was tested using Illumina 16S sequencing data</t>
  </si>
  <si>
    <t>ITS_Tested</t>
  </si>
  <si>
    <t>ITS indicates this sample underwent ITS sequencing</t>
  </si>
  <si>
    <t>What species did the sample belong to, * indicates provisional name of a recognized morphospecies to be described by B. Seifert</t>
  </si>
  <si>
    <t>Label</t>
  </si>
  <si>
    <t>Sample ID Code</t>
  </si>
  <si>
    <t>Indicates the caste of the sample</t>
  </si>
  <si>
    <t>Colony ID for the sample</t>
  </si>
  <si>
    <t>Individual ID</t>
  </si>
  <si>
    <t>Individual sample ID number</t>
  </si>
  <si>
    <t>Country in which the sample was collected</t>
  </si>
  <si>
    <t>Name of sample collector</t>
  </si>
  <si>
    <t>Which 16S run the sample was sequenced in: 1_16S indicates the first run, 2_16S indicates the second run</t>
  </si>
  <si>
    <t>Extraction</t>
  </si>
  <si>
    <t>Indicates the extraction method used for the sample</t>
  </si>
  <si>
    <t>FLEB9</t>
  </si>
  <si>
    <t>Otu00001</t>
  </si>
  <si>
    <t>Otu00002</t>
  </si>
  <si>
    <t>Otu00003</t>
  </si>
  <si>
    <t>Otu00004</t>
  </si>
  <si>
    <t>Otu00005</t>
  </si>
  <si>
    <t>Otu00006</t>
  </si>
  <si>
    <t>Otu00007</t>
  </si>
  <si>
    <t>Otu00008</t>
  </si>
  <si>
    <t>Otu00009</t>
  </si>
  <si>
    <t>Otu00010</t>
  </si>
  <si>
    <t>Otu00011</t>
  </si>
  <si>
    <t>Otu00012</t>
  </si>
  <si>
    <t>Otu00013</t>
  </si>
  <si>
    <t>Otu00014</t>
  </si>
  <si>
    <t>Otu00015</t>
  </si>
  <si>
    <t>Otu00016</t>
  </si>
  <si>
    <t>Otu00017</t>
  </si>
  <si>
    <t>Otu00018</t>
  </si>
  <si>
    <t>Otu00019</t>
  </si>
  <si>
    <t>Otu00020</t>
  </si>
  <si>
    <t>Otu00021</t>
  </si>
  <si>
    <t>Otu00022</t>
  </si>
  <si>
    <t>Otu00023</t>
  </si>
  <si>
    <t>Otu00024</t>
  </si>
  <si>
    <t>Otu00025</t>
  </si>
  <si>
    <t>Otu00026</t>
  </si>
  <si>
    <t>Otu00027</t>
  </si>
  <si>
    <t>Otu00028</t>
  </si>
  <si>
    <t>Otu00029</t>
  </si>
  <si>
    <t>Otu00030</t>
  </si>
  <si>
    <t>Otu00031</t>
  </si>
  <si>
    <t>Otu00032</t>
  </si>
  <si>
    <t>Otu00033</t>
  </si>
  <si>
    <t>Otu00034</t>
  </si>
  <si>
    <t>Otu00035</t>
  </si>
  <si>
    <t>Otu00036</t>
  </si>
  <si>
    <t>Otu00037</t>
  </si>
  <si>
    <t>Otu00038</t>
  </si>
  <si>
    <t>Otu00039</t>
  </si>
  <si>
    <t>Otu00040</t>
  </si>
  <si>
    <t>Otu00041</t>
  </si>
  <si>
    <t>Otu00042</t>
  </si>
  <si>
    <t>Otu00043</t>
  </si>
  <si>
    <t>Otu00044</t>
  </si>
  <si>
    <t>Otu00045</t>
  </si>
  <si>
    <t>Otu00046</t>
  </si>
  <si>
    <t>Otu00048</t>
  </si>
  <si>
    <t>Otu00049</t>
  </si>
  <si>
    <t>Otu00050</t>
  </si>
  <si>
    <t>Otu00051</t>
  </si>
  <si>
    <t>Otu00052</t>
  </si>
  <si>
    <t>Otu00053</t>
  </si>
  <si>
    <t>Otu00054</t>
  </si>
  <si>
    <t>Otu00055</t>
  </si>
  <si>
    <t>Otu00056</t>
  </si>
  <si>
    <t>Otu00057</t>
  </si>
  <si>
    <t>Otu00058</t>
  </si>
  <si>
    <t>Otu00059</t>
  </si>
  <si>
    <t>Otu00060</t>
  </si>
  <si>
    <t>Otu00061</t>
  </si>
  <si>
    <t>Otu00063</t>
  </si>
  <si>
    <t>Otu00065</t>
  </si>
  <si>
    <t>Otu00067</t>
  </si>
  <si>
    <t>Otu00068</t>
  </si>
  <si>
    <t>Otu00069</t>
  </si>
  <si>
    <t>Otu00070</t>
  </si>
  <si>
    <t>Otu00072</t>
  </si>
  <si>
    <t>Otu00073</t>
  </si>
  <si>
    <t>Otu00074</t>
  </si>
  <si>
    <t>Otu00076</t>
  </si>
  <si>
    <t>Otu00077</t>
  </si>
  <si>
    <t>Otu00080</t>
  </si>
  <si>
    <t>Otu00081</t>
  </si>
  <si>
    <t>Otu00083</t>
  </si>
  <si>
    <t>Otu00084</t>
  </si>
  <si>
    <t>Otu00090</t>
  </si>
  <si>
    <t>Otu00091</t>
  </si>
  <si>
    <t>Otu00092</t>
  </si>
  <si>
    <t>Otu00093</t>
  </si>
  <si>
    <t>Otu00094</t>
  </si>
  <si>
    <t>Otu00096</t>
  </si>
  <si>
    <t>Otu00098</t>
  </si>
  <si>
    <t>Otu00100</t>
  </si>
  <si>
    <t>Otu00103</t>
  </si>
  <si>
    <t>Otu00104</t>
  </si>
  <si>
    <t>Otu00107</t>
  </si>
  <si>
    <t>Otu00112</t>
  </si>
  <si>
    <t>Otu00114</t>
  </si>
  <si>
    <t>Otu00116</t>
  </si>
  <si>
    <t>Otu00117</t>
  </si>
  <si>
    <t>Otu00120</t>
  </si>
  <si>
    <t>Otu00122</t>
  </si>
  <si>
    <t>Otu00123</t>
  </si>
  <si>
    <t>Otu00128</t>
  </si>
  <si>
    <t>Otu00129</t>
  </si>
  <si>
    <t>Otu00131</t>
  </si>
  <si>
    <t>Otu00134</t>
  </si>
  <si>
    <t>Otu00135</t>
  </si>
  <si>
    <t>Otu00136</t>
  </si>
  <si>
    <t>Otu00157</t>
  </si>
  <si>
    <t>Otu00159</t>
  </si>
  <si>
    <t>Otu00186</t>
  </si>
  <si>
    <t>Rank1</t>
  </si>
  <si>
    <t>Rank2</t>
  </si>
  <si>
    <t>Rank3</t>
  </si>
  <si>
    <t>Rank4</t>
  </si>
  <si>
    <t>Rank5</t>
  </si>
  <si>
    <t>Rank6</t>
  </si>
  <si>
    <t>Bacteria</t>
  </si>
  <si>
    <t>Proteobacteria</t>
  </si>
  <si>
    <t>Gammaproteobacteria</t>
  </si>
  <si>
    <t>Enterobacteriales</t>
  </si>
  <si>
    <t>Enterobacteriaceae</t>
  </si>
  <si>
    <t>Sodalis_like_Symbiont</t>
  </si>
  <si>
    <t>Alphaproteobacteria</t>
  </si>
  <si>
    <t>Rickettsiales</t>
  </si>
  <si>
    <t>Anaplasmataceae</t>
  </si>
  <si>
    <t>Wolbachia</t>
  </si>
  <si>
    <t>Firmicutes</t>
  </si>
  <si>
    <t>Bacilli</t>
  </si>
  <si>
    <t>Lactobacillales</t>
  </si>
  <si>
    <t>Lactobacillaceae</t>
  </si>
  <si>
    <t>Lactobacillus</t>
  </si>
  <si>
    <t>Acetobacterales</t>
  </si>
  <si>
    <t>Acetobacteraceae</t>
  </si>
  <si>
    <t>Acetobacteraceae_unclassified</t>
  </si>
  <si>
    <t>Acetobacterales_unclassified</t>
  </si>
  <si>
    <t>Lactobacillaceae_unclassified</t>
  </si>
  <si>
    <t>Tenericutes</t>
  </si>
  <si>
    <t>Mollicutes</t>
  </si>
  <si>
    <t>Entomoplasmatales</t>
  </si>
  <si>
    <t>Spiroplasmataceae</t>
  </si>
  <si>
    <t>Spiroplasma</t>
  </si>
  <si>
    <t>Actinobacteria</t>
  </si>
  <si>
    <t>Corynebacteriales</t>
  </si>
  <si>
    <t>uncultured</t>
  </si>
  <si>
    <t>uncultured_ge</t>
  </si>
  <si>
    <t>Enterobacteriaceae_unclassified</t>
  </si>
  <si>
    <t>Tsukamurellaceae</t>
  </si>
  <si>
    <t>Tsukamurella</t>
  </si>
  <si>
    <t>Yersinia</t>
  </si>
  <si>
    <t>Betaproteobacteriales</t>
  </si>
  <si>
    <t>Burkholderiaceae</t>
  </si>
  <si>
    <t>Burkholderia-Caballeronia-Paraburkholderia</t>
  </si>
  <si>
    <t>Pseudomonadales</t>
  </si>
  <si>
    <t>Pseudomonadaceae</t>
  </si>
  <si>
    <t>Pseudomonas</t>
  </si>
  <si>
    <t>Entomoplasmataceae</t>
  </si>
  <si>
    <t>Entomoplasmataceae_unclassified</t>
  </si>
  <si>
    <t>Rhizobiales</t>
  </si>
  <si>
    <t>Methylopilaceae</t>
  </si>
  <si>
    <t>Methylopila</t>
  </si>
  <si>
    <t>Rhizobiaceae</t>
  </si>
  <si>
    <t>Rhizobiaceae_unclassified</t>
  </si>
  <si>
    <t>Moraxellaceae</t>
  </si>
  <si>
    <t>Acinetobacter</t>
  </si>
  <si>
    <t>Rickettsiaceae</t>
  </si>
  <si>
    <t>Rickettsia</t>
  </si>
  <si>
    <t>Diplorickettsiales</t>
  </si>
  <si>
    <t>Diplorickettsiaceae</t>
  </si>
  <si>
    <t>Rickettsiella</t>
  </si>
  <si>
    <t>Xanthomonadales</t>
  </si>
  <si>
    <t>Xanthomonadaceae</t>
  </si>
  <si>
    <t>Stenotrophomonas</t>
  </si>
  <si>
    <t>Delftia</t>
  </si>
  <si>
    <t>Caulobacterales</t>
  </si>
  <si>
    <t>Caulobacteraceae</t>
  </si>
  <si>
    <t>Brevundimonas</t>
  </si>
  <si>
    <t>Allorhizobium-Neorhizobium-Pararhizobium-Rhizobium</t>
  </si>
  <si>
    <t>Micrococcales</t>
  </si>
  <si>
    <t>Microbacteriaceae</t>
  </si>
  <si>
    <t>Galbitalea</t>
  </si>
  <si>
    <t>Verrucomicrobia</t>
  </si>
  <si>
    <t>Verrucomicrobiae</t>
  </si>
  <si>
    <t>Chthoniobacterales</t>
  </si>
  <si>
    <t>Terrimicrobiaceae</t>
  </si>
  <si>
    <t>Terrimicrobium</t>
  </si>
  <si>
    <t>Sphingomonadales</t>
  </si>
  <si>
    <t>Sphingomonadaceae</t>
  </si>
  <si>
    <t>Sphingomonas</t>
  </si>
  <si>
    <t>Mycobacteriaceae</t>
  </si>
  <si>
    <t>Mycobacterium</t>
  </si>
  <si>
    <t>Sphingomonadaceae_unclassified</t>
  </si>
  <si>
    <t>Bacteroidetes</t>
  </si>
  <si>
    <t>Bacteroidia</t>
  </si>
  <si>
    <t>Sphingobacteriales</t>
  </si>
  <si>
    <t>Sphingobacteriaceae</t>
  </si>
  <si>
    <t>Sphingobacterium</t>
  </si>
  <si>
    <t>Brucella</t>
  </si>
  <si>
    <t>Entomoplasma</t>
  </si>
  <si>
    <t>Chlamydiae</t>
  </si>
  <si>
    <t>Chlamydiales</t>
  </si>
  <si>
    <t>Simkaniaceae</t>
  </si>
  <si>
    <t>Candidatus_Rhabdochlamydia</t>
  </si>
  <si>
    <t>Flavobacteriales</t>
  </si>
  <si>
    <t>Weeksellaceae</t>
  </si>
  <si>
    <t>Chryseobacterium</t>
  </si>
  <si>
    <t>Orbales</t>
  </si>
  <si>
    <t>Orbaceae</t>
  </si>
  <si>
    <t>Gilliamella</t>
  </si>
  <si>
    <t>Enterococcaceae</t>
  </si>
  <si>
    <t>Enterococcus</t>
  </si>
  <si>
    <t>Brevibacteriaceae</t>
  </si>
  <si>
    <t>Brevibacterium</t>
  </si>
  <si>
    <t>Beijerinckiaceae</t>
  </si>
  <si>
    <t>Methylobacterium</t>
  </si>
  <si>
    <t>Achromobacter</t>
  </si>
  <si>
    <t>Verrucomicrobiales</t>
  </si>
  <si>
    <t>Rubritaleaceae</t>
  </si>
  <si>
    <t>Luteolibacter</t>
  </si>
  <si>
    <t>Frankiales</t>
  </si>
  <si>
    <t>Geodermatophilaceae</t>
  </si>
  <si>
    <t>Modestobacter</t>
  </si>
  <si>
    <t>Shinella</t>
  </si>
  <si>
    <t>Pseudonocardiales</t>
  </si>
  <si>
    <t>Pseudonocardiaceae</t>
  </si>
  <si>
    <t>Crossiella</t>
  </si>
  <si>
    <t>Sphingobacteriaceae_unclassified</t>
  </si>
  <si>
    <t>Sphingopyxis</t>
  </si>
  <si>
    <t>Nocardiaceae</t>
  </si>
  <si>
    <t>Gordonia</t>
  </si>
  <si>
    <t>Planctomycetes</t>
  </si>
  <si>
    <t>Planctomycetacia</t>
  </si>
  <si>
    <t>Planctomycetales</t>
  </si>
  <si>
    <t>Rubinisphaeraceae</t>
  </si>
  <si>
    <t>Rubinisphaera</t>
  </si>
  <si>
    <t>Devosiaceae</t>
  </si>
  <si>
    <t>Devosia</t>
  </si>
  <si>
    <t>Isosphaerales</t>
  </si>
  <si>
    <t>Isosphaeraceae</t>
  </si>
  <si>
    <t>Isosphaera</t>
  </si>
  <si>
    <t>Cellulomonadaceae</t>
  </si>
  <si>
    <t>Actinotalea</t>
  </si>
  <si>
    <t>Neorhizobium</t>
  </si>
  <si>
    <t>Bosea</t>
  </si>
  <si>
    <t>Comamonas</t>
  </si>
  <si>
    <t>Cytophagales</t>
  </si>
  <si>
    <t>Spirosomaceae</t>
  </si>
  <si>
    <t>Dyadobacter</t>
  </si>
  <si>
    <t>Acidothermaceae</t>
  </si>
  <si>
    <t>Acidothermus</t>
  </si>
  <si>
    <t>Rhodocyclaceae</t>
  </si>
  <si>
    <t>Rhodocyclaceae_unclassified</t>
  </si>
  <si>
    <t>Micrococcaceae</t>
  </si>
  <si>
    <t>Haematomicrobium</t>
  </si>
  <si>
    <t>Otu00047</t>
  </si>
  <si>
    <t>Otu00062</t>
  </si>
  <si>
    <t>Otu00064</t>
  </si>
  <si>
    <t>Otu00066</t>
  </si>
  <si>
    <t>Otu00071</t>
  </si>
  <si>
    <t>Otu00075</t>
  </si>
  <si>
    <t>Otu00078</t>
  </si>
  <si>
    <t>Otu00079</t>
  </si>
  <si>
    <t>Otu00082</t>
  </si>
  <si>
    <t>Otu00085</t>
  </si>
  <si>
    <t>Otu00086</t>
  </si>
  <si>
    <t>Otu00087</t>
  </si>
  <si>
    <t>Otu00088</t>
  </si>
  <si>
    <t>Otu00089</t>
  </si>
  <si>
    <t>Otu00095</t>
  </si>
  <si>
    <t>Otu00097</t>
  </si>
  <si>
    <t>Otu00101</t>
  </si>
  <si>
    <t>Otu00102</t>
  </si>
  <si>
    <t>Otu00105</t>
  </si>
  <si>
    <t>Otu00106</t>
  </si>
  <si>
    <t>Otu00108</t>
  </si>
  <si>
    <t>Otu00109</t>
  </si>
  <si>
    <t>Otu00110</t>
  </si>
  <si>
    <t>Otu00111</t>
  </si>
  <si>
    <t>Otu00113</t>
  </si>
  <si>
    <t>Otu00115</t>
  </si>
  <si>
    <t>Otu00121</t>
  </si>
  <si>
    <t>Otu00124</t>
  </si>
  <si>
    <t>Otu00126</t>
  </si>
  <si>
    <t>Otu00127</t>
  </si>
  <si>
    <t>Otu00130</t>
  </si>
  <si>
    <t>Otu00132</t>
  </si>
  <si>
    <t>Otu00133</t>
  </si>
  <si>
    <t>Otu00137</t>
  </si>
  <si>
    <t>Otu00138</t>
  </si>
  <si>
    <t>Otu00139</t>
  </si>
  <si>
    <t>Otu00140</t>
  </si>
  <si>
    <t>Otu00141</t>
  </si>
  <si>
    <t>Otu00142</t>
  </si>
  <si>
    <t>Otu00143</t>
  </si>
  <si>
    <t>Otu00144</t>
  </si>
  <si>
    <t>Otu00145</t>
  </si>
  <si>
    <t>Otu00146</t>
  </si>
  <si>
    <t>Otu00148</t>
  </si>
  <si>
    <t>Otu00149</t>
  </si>
  <si>
    <t>Otu00150</t>
  </si>
  <si>
    <t>Otu00151</t>
  </si>
  <si>
    <t>Otu00152</t>
  </si>
  <si>
    <t>Otu00153</t>
  </si>
  <si>
    <t>Otu00154</t>
  </si>
  <si>
    <t>Otu00155</t>
  </si>
  <si>
    <t>Otu00161</t>
  </si>
  <si>
    <t>Otu00162</t>
  </si>
  <si>
    <t>Otu00163</t>
  </si>
  <si>
    <t>Otu00164</t>
  </si>
  <si>
    <t>Otu00170</t>
  </si>
  <si>
    <t>Otu00173</t>
  </si>
  <si>
    <t>Otu00178</t>
  </si>
  <si>
    <t>Otu00179</t>
  </si>
  <si>
    <t>Otu00182</t>
  </si>
  <si>
    <t>Otu00199</t>
  </si>
  <si>
    <t>Otu00201</t>
  </si>
  <si>
    <t>Otu00204</t>
  </si>
  <si>
    <t>Otu00210</t>
  </si>
  <si>
    <t>Otu00224</t>
  </si>
  <si>
    <t>Otu00228</t>
  </si>
  <si>
    <t>Otu00239</t>
  </si>
  <si>
    <t>Otu00306</t>
  </si>
  <si>
    <t>Otu00313</t>
  </si>
  <si>
    <t>Otu00339</t>
  </si>
  <si>
    <t>Otu00430</t>
  </si>
  <si>
    <t>Otu00473</t>
  </si>
  <si>
    <t>Candidatus_Westeberhardia</t>
  </si>
  <si>
    <t>Serratia</t>
  </si>
  <si>
    <t>Bacillales</t>
  </si>
  <si>
    <t>Staphylococcaceae</t>
  </si>
  <si>
    <t>Staphylococcus</t>
  </si>
  <si>
    <t>Arsenophonus</t>
  </si>
  <si>
    <t>Mesoplasma</t>
  </si>
  <si>
    <t>Flavobacteriaceae</t>
  </si>
  <si>
    <t>Flavobacterium</t>
  </si>
  <si>
    <t>Vulcaniibacterium</t>
  </si>
  <si>
    <t>Segniliparaceae</t>
  </si>
  <si>
    <t>Segniliparus</t>
  </si>
  <si>
    <t>Pluralibacter</t>
  </si>
  <si>
    <t>Xanthobacteraceae</t>
  </si>
  <si>
    <t>Bradyrhizobium</t>
  </si>
  <si>
    <t>Rhodobacterales</t>
  </si>
  <si>
    <t>Rhodobacteraceae</t>
  </si>
  <si>
    <t>Paracoccus</t>
  </si>
  <si>
    <t>Aeromonadales</t>
  </si>
  <si>
    <t>Aeromonadaceae</t>
  </si>
  <si>
    <t>Aeromonas</t>
  </si>
  <si>
    <t>Methyloversatilis</t>
  </si>
  <si>
    <t>Chitinophagales</t>
  </si>
  <si>
    <t>Chitinophagaceae</t>
  </si>
  <si>
    <t>Sediminibacterium</t>
  </si>
  <si>
    <t>Corynebacteriaceae</t>
  </si>
  <si>
    <t>Corynebacterium_1</t>
  </si>
  <si>
    <t>Myroides</t>
  </si>
  <si>
    <t>Pseudonocardia</t>
  </si>
  <si>
    <t>Burkholderiaceae_unclassified</t>
  </si>
  <si>
    <t>Nocardia</t>
  </si>
  <si>
    <t>Ralstonia</t>
  </si>
  <si>
    <t>Chelatococcus</t>
  </si>
  <si>
    <t>Pseudoxanthomonas</t>
  </si>
  <si>
    <t>Glutamicibacter</t>
  </si>
  <si>
    <t>Bacillales_unclassified</t>
  </si>
  <si>
    <t>Enhydrobacter</t>
  </si>
  <si>
    <t>Acidovorax</t>
  </si>
  <si>
    <t>Massilia</t>
  </si>
  <si>
    <t>Streptomycetales</t>
  </si>
  <si>
    <t>Streptomycetaceae</t>
  </si>
  <si>
    <t>Streptomyces</t>
  </si>
  <si>
    <t>Corynebacteriaceae_unclassified</t>
  </si>
  <si>
    <t>Spirosoma</t>
  </si>
  <si>
    <t>Pigmentiphaga</t>
  </si>
  <si>
    <t>Microvirga</t>
  </si>
  <si>
    <t>Rhodoluna</t>
  </si>
  <si>
    <t>Luteimonas</t>
  </si>
  <si>
    <t>RsaHf231</t>
  </si>
  <si>
    <t>RsaHf231_cl</t>
  </si>
  <si>
    <t>RsaHf231_or</t>
  </si>
  <si>
    <t>RsaHf231_fa</t>
  </si>
  <si>
    <t>RsaHf231_ge</t>
  </si>
  <si>
    <t>Sphingobium</t>
  </si>
  <si>
    <t>Polynucleobacter</t>
  </si>
  <si>
    <t>Caldimonas</t>
  </si>
  <si>
    <t>Vibrionimonas</t>
  </si>
  <si>
    <t>Lysobacter</t>
  </si>
  <si>
    <t>Verrucomicrobiaceae</t>
  </si>
  <si>
    <t>Paenibacillaceae</t>
  </si>
  <si>
    <t>Paenibacillus</t>
  </si>
  <si>
    <t>Bacillaceae</t>
  </si>
  <si>
    <t>Bacillaceae_unclassified</t>
  </si>
  <si>
    <t>Betaproteobacteriales_unclassified</t>
  </si>
  <si>
    <t>Pseudonocardiaceae_unclassified</t>
  </si>
  <si>
    <t>Pseudomonadaceae_unclassified</t>
  </si>
  <si>
    <t>Thermoleophilia</t>
  </si>
  <si>
    <t>Solirubrobacterales</t>
  </si>
  <si>
    <t>Solirubrobacteraceae</t>
  </si>
  <si>
    <t>Parviterribacter</t>
  </si>
  <si>
    <t>Pseudarcicella</t>
  </si>
  <si>
    <t>Mesorhizobium</t>
  </si>
  <si>
    <t>Propionibacteriales</t>
  </si>
  <si>
    <t>Nocardioidaceae</t>
  </si>
  <si>
    <t>Aeromicrobium</t>
  </si>
  <si>
    <t>Afipia</t>
  </si>
  <si>
    <t>Anoxybacillus</t>
  </si>
  <si>
    <t>Lentimicrobiaceae</t>
  </si>
  <si>
    <t>Lentimicrobiaceae_ge</t>
  </si>
  <si>
    <t>Belnapia</t>
  </si>
  <si>
    <t>Nocardioides</t>
  </si>
  <si>
    <t>Chitinophagaceae_unclassified</t>
  </si>
  <si>
    <t>Caulobacter</t>
  </si>
  <si>
    <t>Promicromonosporaceae</t>
  </si>
  <si>
    <t>Promicromonospora</t>
  </si>
  <si>
    <t>Alkanindiges</t>
  </si>
  <si>
    <t>Whether the symbiont of interest was found to be present in the sample (results agree across all tests)</t>
  </si>
  <si>
    <t>Reads_Generated</t>
  </si>
  <si>
    <t>Reads_Generated2</t>
  </si>
  <si>
    <t>Total Reads Generated from Amplicon Sequencing (Both Forward and Reverse)</t>
  </si>
  <si>
    <t>Method used for extraction</t>
  </si>
  <si>
    <t>Symbiont of interest in the sample</t>
  </si>
  <si>
    <t>Reads (Post Filter)</t>
  </si>
  <si>
    <t>Raw Reads</t>
  </si>
  <si>
    <t>Reads used for assembling after trimming and filtering</t>
  </si>
  <si>
    <t>Reads generated by each library</t>
  </si>
  <si>
    <t>Total OTUs</t>
  </si>
  <si>
    <t xml:space="preserve">Count of Total OTUs in each sample </t>
  </si>
  <si>
    <t>S184</t>
  </si>
  <si>
    <t xml:space="preserve">16S Run 1 </t>
  </si>
  <si>
    <t>ID</t>
  </si>
  <si>
    <t>Total Reads</t>
  </si>
  <si>
    <t>16S Run 2</t>
  </si>
  <si>
    <t>NOSAMPLE1</t>
  </si>
  <si>
    <t>NOSAMPLE2</t>
  </si>
  <si>
    <t>NOSAMPLE3</t>
  </si>
  <si>
    <t>NOSAMPLE4</t>
  </si>
  <si>
    <t>NOSAMPLE5</t>
  </si>
  <si>
    <t>NOSAMPLE6</t>
  </si>
  <si>
    <t>Negative Control for Run:</t>
  </si>
  <si>
    <t>Hugann OTU Count</t>
  </si>
  <si>
    <t>Westeberhardia OTU Count</t>
  </si>
  <si>
    <t>Reads To Symbiont</t>
  </si>
  <si>
    <t>Reads to Symbiont</t>
  </si>
  <si>
    <t>Reads matching symbiont proxy ( Sodalis or  Cardiocondyla Obscuriror Westeberhardia)  based on Kraken2 results</t>
  </si>
  <si>
    <t>Motril</t>
  </si>
  <si>
    <t>1999</t>
  </si>
  <si>
    <t>29/06/2002</t>
  </si>
  <si>
    <t>Potshkovi</t>
  </si>
  <si>
    <t>16/09/2006</t>
  </si>
  <si>
    <t>Ishigaki</t>
  </si>
  <si>
    <t>Okinawa</t>
  </si>
  <si>
    <t>23/11/2000</t>
  </si>
  <si>
    <t>22/04/2002</t>
  </si>
  <si>
    <t>Koke'e State Park</t>
  </si>
  <si>
    <t>29/08/2006</t>
  </si>
  <si>
    <t>Tsimbazaza</t>
  </si>
  <si>
    <t>13/03/2021</t>
  </si>
  <si>
    <t>Tioman</t>
  </si>
  <si>
    <t>Baku</t>
  </si>
  <si>
    <t>06/2006</t>
  </si>
  <si>
    <t>Lundu</t>
  </si>
  <si>
    <t>Deborence</t>
  </si>
  <si>
    <t>Les Barges</t>
  </si>
  <si>
    <t>Oulu</t>
  </si>
  <si>
    <t>Date</t>
  </si>
  <si>
    <t>Within Country Location</t>
  </si>
  <si>
    <t>Loire</t>
  </si>
  <si>
    <t>Hlalanathi, Drakensberg</t>
  </si>
  <si>
    <t>Nakijin, Okinawa</t>
  </si>
  <si>
    <t>2013</t>
  </si>
  <si>
    <t>Iron Range NP, Queensland</t>
  </si>
  <si>
    <t>Naha, Okinawa</t>
  </si>
  <si>
    <t>Cairns,Queensland</t>
  </si>
  <si>
    <t>Santobonog</t>
  </si>
  <si>
    <t>Lundu Gunung</t>
  </si>
  <si>
    <t>antstore.net</t>
  </si>
  <si>
    <t>antsmynala.co.uk</t>
  </si>
  <si>
    <t>buy-ants.breezily.co.uk</t>
  </si>
  <si>
    <t>Raasepori</t>
  </si>
  <si>
    <t>Hanko</t>
  </si>
  <si>
    <t>Prästkulla, Raasepori</t>
  </si>
  <si>
    <t>May 2017</t>
  </si>
  <si>
    <t>May 2018</t>
  </si>
  <si>
    <t>July 2020</t>
  </si>
  <si>
    <t>Murtoperä, Oulu</t>
  </si>
  <si>
    <t>Nenännokka, Oulu</t>
  </si>
  <si>
    <t>Salonselkä, Oulu</t>
  </si>
  <si>
    <t>Varjakka, Oulu</t>
  </si>
  <si>
    <t>Öby, Raasepori</t>
  </si>
  <si>
    <t>Lappohja, Hanko</t>
  </si>
  <si>
    <t>Hyytiälä, Juupajoki</t>
  </si>
  <si>
    <t>Muonio</t>
  </si>
  <si>
    <t>Inari</t>
  </si>
  <si>
    <t>Enontekiö</t>
  </si>
  <si>
    <t>Koverhar, Hanko</t>
  </si>
  <si>
    <t>Lappohja Hanko</t>
  </si>
  <si>
    <t>Öby, raasepori</t>
  </si>
  <si>
    <t>Tvärminne, Hanko</t>
  </si>
  <si>
    <t>Kopparnäs, Inkoo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</si>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</sst>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 (Corps)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E1F2"/>
        <bgColor rgb="FFD9E1F2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1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0" borderId="6" xfId="0" applyFont="1" applyFill="1" applyBorder="1"/>
    <xf numFmtId="0" fontId="0" fillId="0" borderId="8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5" xfId="0" applyBorder="1"/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9" xfId="0" applyBorder="1"/>
    <xf numFmtId="0" fontId="0" fillId="0" borderId="0" xfId="0" applyAlignment="1">
      <alignment horizontal="left" vertical="center"/>
    </xf>
    <xf numFmtId="0" fontId="0" fillId="0" borderId="31" xfId="0" applyBorder="1"/>
    <xf numFmtId="0" fontId="1" fillId="0" borderId="32" xfId="0" applyFont="1" applyBorder="1"/>
    <xf numFmtId="49" fontId="1" fillId="0" borderId="32" xfId="0" applyNumberFormat="1" applyFont="1" applyBorder="1"/>
    <xf numFmtId="0" fontId="1" fillId="0" borderId="33" xfId="0" applyFont="1" applyBorder="1"/>
    <xf numFmtId="49" fontId="3" fillId="0" borderId="7" xfId="0" applyNumberFormat="1" applyFont="1" applyFill="1" applyBorder="1"/>
    <xf numFmtId="0" fontId="4" fillId="0" borderId="7" xfId="0" applyFont="1" applyFill="1" applyBorder="1"/>
    <xf numFmtId="49" fontId="4" fillId="0" borderId="7" xfId="0" applyNumberFormat="1" applyFont="1" applyFill="1" applyBorder="1"/>
    <xf numFmtId="0" fontId="1" fillId="0" borderId="7" xfId="0" applyFont="1" applyFill="1" applyBorder="1" applyAlignment="1">
      <alignment horizontal="left"/>
    </xf>
    <xf numFmtId="0" fontId="3" fillId="0" borderId="7" xfId="0" applyFont="1" applyFill="1" applyBorder="1"/>
    <xf numFmtId="0" fontId="0" fillId="3" borderId="7" xfId="0" applyFill="1" applyBorder="1"/>
    <xf numFmtId="0" fontId="1" fillId="0" borderId="34" xfId="0" applyFont="1" applyBorder="1"/>
    <xf numFmtId="0" fontId="1" fillId="0" borderId="30" xfId="0" applyFont="1" applyBorder="1"/>
    <xf numFmtId="0" fontId="1" fillId="0" borderId="33" xfId="0" applyFont="1" applyBorder="1" applyAlignment="1">
      <alignment horizontal="left" vertical="center"/>
    </xf>
    <xf numFmtId="0" fontId="0" fillId="0" borderId="10" xfId="0" applyBorder="1" applyAlignment="1"/>
    <xf numFmtId="0" fontId="0" fillId="2" borderId="4" xfId="0" applyFill="1" applyBorder="1"/>
    <xf numFmtId="0" fontId="0" fillId="0" borderId="4" xfId="0" applyFill="1" applyBorder="1"/>
    <xf numFmtId="0" fontId="0" fillId="0" borderId="35" xfId="0" applyBorder="1"/>
    <xf numFmtId="0" fontId="0" fillId="0" borderId="15" xfId="0" applyFill="1" applyBorder="1"/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20" xfId="0" applyBorder="1" applyAlignment="1">
      <alignment vertical="center"/>
    </xf>
    <xf numFmtId="0" fontId="6" fillId="0" borderId="8" xfId="0" applyFont="1" applyBorder="1"/>
    <xf numFmtId="0" fontId="5" fillId="0" borderId="21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7" xfId="0" applyBorder="1" applyAlignment="1">
      <alignment vertical="center"/>
    </xf>
    <xf numFmtId="0" fontId="5" fillId="0" borderId="18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Font="1" applyFill="1" applyBorder="1"/>
    <xf numFmtId="0" fontId="0" fillId="0" borderId="7" xfId="0" applyFont="1" applyBorder="1"/>
    <xf numFmtId="0" fontId="1" fillId="0" borderId="7" xfId="0" applyFont="1" applyFill="1" applyBorder="1"/>
    <xf numFmtId="49" fontId="0" fillId="0" borderId="7" xfId="0" applyNumberFormat="1" applyFont="1" applyFill="1" applyBorder="1"/>
    <xf numFmtId="49" fontId="7" fillId="0" borderId="7" xfId="0" applyNumberFormat="1" applyFont="1" applyFill="1" applyBorder="1"/>
    <xf numFmtId="0" fontId="7" fillId="0" borderId="7" xfId="0" applyFont="1" applyFill="1" applyBorder="1"/>
    <xf numFmtId="0" fontId="6" fillId="0" borderId="7" xfId="0" applyFont="1" applyFill="1" applyBorder="1"/>
    <xf numFmtId="0" fontId="0" fillId="0" borderId="0" xfId="0" applyFont="1"/>
    <xf numFmtId="49" fontId="0" fillId="0" borderId="32" xfId="0" applyNumberFormat="1" applyFont="1" applyFill="1" applyBorder="1"/>
    <xf numFmtId="0" fontId="8" fillId="0" borderId="7" xfId="0" applyFont="1" applyFill="1" applyBorder="1"/>
    <xf numFmtId="0" fontId="1" fillId="0" borderId="32" xfId="0" applyFont="1" applyFill="1" applyBorder="1"/>
    <xf numFmtId="49" fontId="8" fillId="0" borderId="7" xfId="0" applyNumberFormat="1" applyFont="1" applyFill="1" applyBorder="1"/>
    <xf numFmtId="49" fontId="6" fillId="0" borderId="7" xfId="0" applyNumberFormat="1" applyFont="1" applyFill="1" applyBorder="1"/>
    <xf numFmtId="0" fontId="0" fillId="0" borderId="7" xfId="0" applyBorder="1" applyAlignment="1">
      <alignment horizontal="left"/>
    </xf>
    <xf numFmtId="0" fontId="1" fillId="0" borderId="0" xfId="0" applyFont="1"/>
    <xf numFmtId="0" fontId="0" fillId="0" borderId="7" xfId="0" applyBorder="1" applyAlignment="1">
      <alignment horizontal="right"/>
    </xf>
    <xf numFmtId="3" fontId="0" fillId="0" borderId="7" xfId="0" applyNumberFormat="1" applyBorder="1"/>
    <xf numFmtId="0" fontId="0" fillId="0" borderId="7" xfId="0" applyFill="1" applyBorder="1" applyAlignment="1">
      <alignment horizontal="right"/>
    </xf>
    <xf numFmtId="3" fontId="0" fillId="0" borderId="7" xfId="0" applyNumberFormat="1" applyFill="1" applyBorder="1"/>
    <xf numFmtId="3" fontId="0" fillId="0" borderId="7" xfId="0" applyNumberFormat="1" applyFill="1" applyBorder="1" applyAlignment="1">
      <alignment horizontal="right"/>
    </xf>
    <xf numFmtId="0" fontId="11" fillId="0" borderId="7" xfId="0" applyFont="1" applyFill="1" applyBorder="1" applyAlignment="1">
      <alignment horizontal="right"/>
    </xf>
    <xf numFmtId="0" fontId="0" fillId="0" borderId="36" xfId="0" applyBorder="1"/>
    <xf numFmtId="0" fontId="0" fillId="3" borderId="5" xfId="0" applyFill="1" applyBorder="1"/>
    <xf numFmtId="0" fontId="0" fillId="3" borderId="17" xfId="0" applyFill="1" applyBorder="1"/>
    <xf numFmtId="0" fontId="8" fillId="0" borderId="5" xfId="0" applyFont="1" applyBorder="1"/>
    <xf numFmtId="0" fontId="8" fillId="0" borderId="7" xfId="0" applyFont="1" applyBorder="1"/>
    <xf numFmtId="0" fontId="8" fillId="0" borderId="17" xfId="0" applyFont="1" applyBorder="1"/>
    <xf numFmtId="0" fontId="0" fillId="0" borderId="32" xfId="0" applyFont="1" applyFill="1" applyBorder="1"/>
    <xf numFmtId="0" fontId="0" fillId="4" borderId="15" xfId="0" applyFill="1" applyBorder="1"/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0" xfId="0" applyFill="1"/>
    <xf numFmtId="0" fontId="1" fillId="0" borderId="33" xfId="0" applyFont="1" applyFill="1" applyBorder="1"/>
    <xf numFmtId="0" fontId="0" fillId="0" borderId="0" xfId="0" applyFont="1" applyFill="1"/>
    <xf numFmtId="49" fontId="1" fillId="0" borderId="32" xfId="0" applyNumberFormat="1" applyFont="1" applyFill="1" applyBorder="1"/>
    <xf numFmtId="9" fontId="0" fillId="0" borderId="5" xfId="0" applyNumberFormat="1" applyBorder="1"/>
    <xf numFmtId="9" fontId="0" fillId="0" borderId="7" xfId="0" applyNumberFormat="1" applyBorder="1"/>
    <xf numFmtId="9" fontId="0" fillId="0" borderId="17" xfId="0" applyNumberFormat="1" applyBorder="1"/>
    <xf numFmtId="9" fontId="0" fillId="0" borderId="0" xfId="0" applyNumberFormat="1"/>
    <xf numFmtId="9" fontId="1" fillId="0" borderId="33" xfId="0" applyNumberFormat="1" applyFont="1" applyBorder="1"/>
    <xf numFmtId="9" fontId="0" fillId="3" borderId="7" xfId="0" applyNumberFormat="1" applyFill="1" applyBorder="1"/>
    <xf numFmtId="9" fontId="1" fillId="0" borderId="37" xfId="0" applyNumberFormat="1" applyFont="1" applyBorder="1"/>
    <xf numFmtId="9" fontId="0" fillId="3" borderId="41" xfId="0" applyNumberFormat="1" applyFill="1" applyBorder="1"/>
    <xf numFmtId="9" fontId="0" fillId="3" borderId="4" xfId="0" applyNumberFormat="1" applyFill="1" applyBorder="1"/>
    <xf numFmtId="9" fontId="0" fillId="0" borderId="4" xfId="0" applyNumberFormat="1" applyBorder="1"/>
    <xf numFmtId="9" fontId="0" fillId="3" borderId="35" xfId="0" applyNumberFormat="1" applyFill="1" applyBorder="1"/>
    <xf numFmtId="0" fontId="0" fillId="0" borderId="42" xfId="0" applyBorder="1"/>
    <xf numFmtId="0" fontId="8" fillId="0" borderId="32" xfId="0" applyFont="1" applyFill="1" applyBorder="1"/>
    <xf numFmtId="0" fontId="6" fillId="5" borderId="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2" fillId="0" borderId="7" xfId="0" applyFont="1" applyFill="1" applyBorder="1"/>
    <xf numFmtId="1" fontId="0" fillId="0" borderId="7" xfId="0" applyNumberFormat="1" applyBorder="1"/>
    <xf numFmtId="1" fontId="3" fillId="0" borderId="7" xfId="0" applyNumberFormat="1" applyFont="1" applyFill="1" applyBorder="1"/>
    <xf numFmtId="1" fontId="0" fillId="0" borderId="7" xfId="0" applyNumberFormat="1" applyFont="1" applyFill="1" applyBorder="1"/>
    <xf numFmtId="1" fontId="0" fillId="0" borderId="7" xfId="0" applyNumberFormat="1" applyFill="1" applyBorder="1"/>
    <xf numFmtId="0" fontId="13" fillId="0" borderId="0" xfId="0" applyFont="1"/>
    <xf numFmtId="0" fontId="14" fillId="0" borderId="0" xfId="0" applyFont="1"/>
    <xf numFmtId="0" fontId="14" fillId="0" borderId="7" xfId="0" applyFont="1" applyBorder="1"/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 vertical="center"/>
    </xf>
    <xf numFmtId="0" fontId="12" fillId="0" borderId="32" xfId="0" applyFont="1" applyFill="1" applyBorder="1"/>
    <xf numFmtId="0" fontId="7" fillId="0" borderId="32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2" xfId="0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3" fillId="0" borderId="32" xfId="0" applyFont="1" applyFill="1" applyBorder="1"/>
    <xf numFmtId="0" fontId="6" fillId="0" borderId="32" xfId="0" applyFont="1" applyFill="1" applyBorder="1"/>
    <xf numFmtId="0" fontId="0" fillId="0" borderId="0" xfId="0" applyFont="1" applyFill="1" applyBorder="1"/>
  </cellXfs>
  <cellStyles count="8"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Normal" xfId="0" builtinId="0"/>
  </cellStyles>
  <dxfs count="291">
    <dxf>
      <numFmt numFmtId="13" formatCode="0%"/>
      <fill>
        <patternFill patternType="solid">
          <fgColor indexed="64"/>
          <bgColor theme="1" tint="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1" tint="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ont>
        <strike val="0"/>
        <outline val="0"/>
        <shadow val="0"/>
        <u val="none"/>
        <vertAlign val="baseline"/>
        <sz val="12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Corps)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Corps)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</font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14996795556505021"/>
        </patternFill>
      </fill>
    </dxf>
    <dxf>
      <fill>
        <patternFill patternType="solid">
          <bgColor theme="1" tint="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1499679555650502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1" tint="0.499984740745262"/>
        </patternFill>
      </fill>
    </dxf>
    <dxf>
      <fill>
        <patternFill>
          <bgColor theme="1" tint="0.14996795556505021"/>
        </patternFill>
      </fill>
    </dxf>
    <dxf>
      <fill>
        <patternFill patternType="solid">
          <bgColor theme="1" tint="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 patternType="solid"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53" displayName="Tableau153" ref="A1:S855" totalsRowShown="0" headerRowDxfId="121" dataDxfId="119" headerRowBorderDxfId="120" tableBorderDxfId="118">
  <autoFilter ref="A1:S855" xr:uid="{00000000-0009-0000-0100-000001000000}"/>
  <sortState xmlns:xlrd2="http://schemas.microsoft.com/office/spreadsheetml/2017/richdata2" ref="A2:S855">
    <sortCondition ref="G1:G855"/>
  </sortState>
  <tableColumns count="19">
    <tableColumn id="2" xr3:uid="{00000000-0010-0000-0000-000002000000}" name="Symbiont" dataDxfId="117"/>
    <tableColumn id="5" xr3:uid="{41E24A1C-C0A9-3940-A6E7-72EC6179AD7B}" name="Symbiont Present" dataDxfId="116"/>
    <tableColumn id="15" xr3:uid="{00000000-0010-0000-0000-00000F000000}" name="Diagnostic PCR Tested" dataDxfId="115"/>
    <tableColumn id="3" xr3:uid="{00000000-0010-0000-0000-000003000000}" name="Illumina 16S Tested" dataDxfId="114"/>
    <tableColumn id="17" xr3:uid="{00000000-0010-0000-0000-000011000000}" name="ITS Tested" dataDxfId="113"/>
    <tableColumn id="4" xr3:uid="{07CE9B6F-7D3A-3F49-AB1B-14DE08453FAB}" name="Illumina Sequenced" dataDxfId="112"/>
    <tableColumn id="6" xr3:uid="{00000000-0010-0000-0000-000006000000}" name="Species" dataDxfId="111"/>
    <tableColumn id="7" xr3:uid="{00000000-0010-0000-0000-000007000000}" name="Label " dataDxfId="110"/>
    <tableColumn id="8" xr3:uid="{00000000-0010-0000-0000-000008000000}" name="Caste" dataDxfId="109"/>
    <tableColumn id="9" xr3:uid="{00000000-0010-0000-0000-000009000000}" name=" Colony_ID" dataDxfId="108"/>
    <tableColumn id="10" xr3:uid="{00000000-0010-0000-0000-00000A000000}" name="Individual_ID" dataDxfId="107"/>
    <tableColumn id="1" xr3:uid="{00000000-0010-0000-0000-000001000000}" name="Country" dataDxfId="106"/>
    <tableColumn id="12" xr3:uid="{51EAE94E-DCCF-5E41-BB4E-1E788E2B5583}" name="Within Country Location" dataDxfId="105"/>
    <tableColumn id="19" xr3:uid="{2F63696C-1CEB-814B-B669-6226976B33B6}" name="Date" dataDxfId="104"/>
    <tableColumn id="16" xr3:uid="{00000000-0010-0000-0000-000010000000}" name="Collector" dataDxfId="103"/>
    <tableColumn id="13" xr3:uid="{00000000-0010-0000-0000-00000D000000}" name="Run_ID" dataDxfId="102"/>
    <tableColumn id="18" xr3:uid="{DA53A3D2-EBBA-8A4F-BDA0-61D20C576D6E}" name="Reads_Generated2" dataDxfId="101"/>
    <tableColumn id="22" xr3:uid="{D24BF81E-8090-6543-BB79-275BC68A011A}" name="Total OTUs" dataDxfId="100"/>
    <tableColumn id="14" xr3:uid="{00000000-0010-0000-0000-00000E000000}" name="Extraction_Method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5959C-88FC-6646-870B-9E09F439864D}" name="Tableau5" displayName="Tableau5" ref="A3:S19" totalsRowShown="0" headerRowDxfId="78" dataDxfId="77">
  <autoFilter ref="A3:S19" xr:uid="{AFA638A2-6F6C-8F4C-92F5-9CD4153472B4}"/>
  <sortState xmlns:xlrd2="http://schemas.microsoft.com/office/spreadsheetml/2017/richdata2" ref="A4:S19">
    <sortCondition ref="A3:A19"/>
  </sortState>
  <tableColumns count="19">
    <tableColumn id="1" xr3:uid="{8C6C86ED-A4BE-BA4D-8D72-5F764B917515}" name="Sequencing Run" dataDxfId="76"/>
    <tableColumn id="2" xr3:uid="{FFD84B95-70C9-BE49-BAE9-031D3590B0DD}" name="Sample ID" dataDxfId="75"/>
    <tableColumn id="3" xr3:uid="{9285D5B4-B35C-4F40-B6D5-3668ACE580E2}" name="Species" dataDxfId="74"/>
    <tableColumn id="16" xr3:uid="{76794F7A-7269-8E4C-8F5B-4584B0BA9CF6}" name="Caste" dataDxfId="73"/>
    <tableColumn id="4" xr3:uid="{F5A36F0F-A293-6D41-91D6-74D366B252C1}" name="Location" dataDxfId="72"/>
    <tableColumn id="5" xr3:uid="{36B984B4-9E2F-C448-90FC-F42616039062}" name="Symbiont of Interest" dataDxfId="71"/>
    <tableColumn id="6" xr3:uid="{234C2339-7231-B347-A59F-0AEA6F598D18}" name="Extraction Method" dataDxfId="70"/>
    <tableColumn id="19" xr3:uid="{102B6D51-221F-0448-AA22-DCA9B92566CF}" name="Raw Reads" dataDxfId="69"/>
    <tableColumn id="17" xr3:uid="{E709FD8E-4452-414A-B34D-83A16AE6D2B0}" name="Reads (Post Filter)" dataDxfId="68"/>
    <tableColumn id="18" xr3:uid="{C39878E6-A4BB-C14A-AF4B-59A372FA82F0}" name="Reads To Symbiont" dataDxfId="67">
      <calculatedColumnFormula>590+579</calculatedColumnFormula>
    </tableColumn>
    <tableColumn id="7" xr3:uid="{AF204AD0-5DAE-134B-8B18-08C4BC826A33}" name="# Contigs W" dataDxfId="66"/>
    <tableColumn id="8" xr3:uid="{7859756E-6E8E-2947-B4F0-77F1DC825DEB}" name="Basepairs W" dataDxfId="65"/>
    <tableColumn id="9" xr3:uid="{2B662F57-65E5-B14A-BE54-1ADD3FA81A55}" name="# Contigs E" dataDxfId="64"/>
    <tableColumn id="10" xr3:uid="{4A044D0A-8FFA-4E4E-9FFF-92F1A3F22700}" name="Basepairs E" dataDxfId="63"/>
    <tableColumn id="11" xr3:uid="{AD99576E-FFC2-B045-AC31-6B9F86131072}" name="Symbiont Present" dataDxfId="62"/>
    <tableColumn id="12" xr3:uid="{A3B1F352-BC9E-D44C-8627-94B58776B9A7}" name="Basepairs (Kbp)" dataDxfId="61"/>
    <tableColumn id="13" xr3:uid="{A6E66ED0-EF93-1548-BB40-35BBC73CB4B0}" name="GC%" dataDxfId="60"/>
    <tableColumn id="14" xr3:uid="{C382D255-DC2B-784C-9D7E-F0C85EE5A36A}" name="Coverage" dataDxfId="59"/>
    <tableColumn id="15" xr3:uid="{07CB0A95-88F0-FD4F-8855-E901F662E61D}" name="Contigs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3" displayName="Tableau3" ref="A35:F182" totalsRowShown="0" headerRowDxfId="17" headerRowBorderDxfId="16" tableBorderDxfId="15">
  <autoFilter ref="A35:F182" xr:uid="{00000000-0009-0000-0100-000003000000}"/>
  <sortState xmlns:xlrd2="http://schemas.microsoft.com/office/spreadsheetml/2017/richdata2" ref="A2:F148">
    <sortCondition ref="A1:A148"/>
  </sortState>
  <tableColumns count="6">
    <tableColumn id="1" xr3:uid="{00000000-0010-0000-0100-000001000000}" name="Species" dataDxfId="14"/>
    <tableColumn id="2" xr3:uid="{00000000-0010-0000-0100-000002000000}" name="Colony ID" dataDxfId="13"/>
    <tableColumn id="3" xr3:uid="{00000000-0010-0000-0100-000003000000}" name="Queens Screened" dataDxfId="12"/>
    <tableColumn id="8" xr3:uid="{00000000-0010-0000-0100-000008000000}" name="Percentage Queens Positive" dataDxfId="11"/>
    <tableColumn id="5" xr3:uid="{00000000-0010-0000-0100-000005000000}" name="Workers Screened" dataDxfId="10"/>
    <tableColumn id="14" xr3:uid="{00000000-0010-0000-0100-00000E000000}" name="Percentage Workers Positiv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au2" displayName="Tableau2" ref="A2:F31" totalsRowShown="0" headerRowDxfId="8" headerRowBorderDxfId="7" tableBorderDxfId="6">
  <autoFilter ref="A2:F31" xr:uid="{00000000-0009-0000-0100-000002000000}"/>
  <sortState xmlns:xlrd2="http://schemas.microsoft.com/office/spreadsheetml/2017/richdata2" ref="A3:F31">
    <sortCondition ref="A2:A31"/>
  </sortState>
  <tableColumns count="6">
    <tableColumn id="1" xr3:uid="{00000000-0010-0000-0200-000001000000}" name="Clade" dataDxfId="5"/>
    <tableColumn id="2" xr3:uid="{00000000-0010-0000-0200-000002000000}" name="Species" dataDxfId="4"/>
    <tableColumn id="3" xr3:uid="{00000000-0010-0000-0200-000003000000}" name="Queens Screened" dataDxfId="3"/>
    <tableColumn id="8" xr3:uid="{9743001C-7610-7840-A6D7-C422469E01B4}" name="Percentage Queens Positive" dataDxfId="2"/>
    <tableColumn id="5" xr3:uid="{00000000-0010-0000-0200-000005000000}" name="Workers Screened" dataDxfId="1"/>
    <tableColumn id="9" xr3:uid="{4E056B89-7965-DC4B-98A3-764C6A451388}" name="Percentage Workers Posit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zoomScale="70" zoomScaleNormal="70" workbookViewId="0">
      <selection activeCell="B49" sqref="B49"/>
    </sheetView>
  </sheetViews>
  <sheetFormatPr baseColWidth="10" defaultColWidth="11.1640625" defaultRowHeight="16" x14ac:dyDescent="0.2"/>
  <cols>
    <col min="1" max="1" width="23.6640625" customWidth="1"/>
    <col min="2" max="2" width="53.6640625" customWidth="1"/>
  </cols>
  <sheetData>
    <row r="1" spans="1:13" ht="17" thickBot="1" x14ac:dyDescent="0.25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3" ht="20" thickBot="1" x14ac:dyDescent="0.3">
      <c r="A2" s="131" t="s">
        <v>147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3"/>
    </row>
    <row r="3" spans="1:13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3" x14ac:dyDescent="0.2">
      <c r="A4" t="s">
        <v>0</v>
      </c>
      <c r="B4" t="s">
        <v>1</v>
      </c>
    </row>
    <row r="5" spans="1:13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</row>
    <row r="6" spans="1:13" x14ac:dyDescent="0.2">
      <c r="A6" t="s">
        <v>15</v>
      </c>
      <c r="B6" t="s">
        <v>16</v>
      </c>
      <c r="C6">
        <v>52</v>
      </c>
      <c r="D6">
        <v>18.439716312056699</v>
      </c>
      <c r="E6" s="1">
        <v>8.1736224873121E-56</v>
      </c>
      <c r="F6" t="s">
        <v>17</v>
      </c>
      <c r="G6">
        <v>282</v>
      </c>
      <c r="H6">
        <v>56</v>
      </c>
      <c r="I6">
        <v>4139</v>
      </c>
      <c r="J6">
        <v>13.6289260385005</v>
      </c>
      <c r="K6" s="1">
        <v>1.3813422003557399E-53</v>
      </c>
      <c r="L6" s="1">
        <v>1.3813422003557399E-53</v>
      </c>
      <c r="M6" s="1">
        <v>1.02987643340132E-53</v>
      </c>
    </row>
    <row r="7" spans="1:13" x14ac:dyDescent="0.2">
      <c r="A7" t="s">
        <v>15</v>
      </c>
      <c r="B7" t="s">
        <v>18</v>
      </c>
      <c r="C7">
        <v>52</v>
      </c>
      <c r="D7">
        <v>18.439716312056699</v>
      </c>
      <c r="E7" s="1">
        <v>7.3275334488167594E-55</v>
      </c>
      <c r="F7" t="s">
        <v>17</v>
      </c>
      <c r="G7">
        <v>282</v>
      </c>
      <c r="H7">
        <v>57</v>
      </c>
      <c r="I7">
        <v>4139</v>
      </c>
      <c r="J7">
        <v>13.3898220729127</v>
      </c>
      <c r="K7" s="1">
        <v>1.2383531528500301E-52</v>
      </c>
      <c r="L7" s="1">
        <v>6.1917657642501596E-53</v>
      </c>
      <c r="M7" s="1">
        <v>4.61634607275455E-53</v>
      </c>
    </row>
    <row r="8" spans="1:13" x14ac:dyDescent="0.2">
      <c r="A8" t="s">
        <v>19</v>
      </c>
      <c r="B8" t="s">
        <v>20</v>
      </c>
      <c r="C8">
        <v>52</v>
      </c>
      <c r="D8">
        <v>18.439716312056699</v>
      </c>
      <c r="E8" s="1">
        <v>1.3553556481438301E-49</v>
      </c>
      <c r="F8" t="s">
        <v>17</v>
      </c>
      <c r="G8">
        <v>276</v>
      </c>
      <c r="H8">
        <v>57</v>
      </c>
      <c r="I8">
        <v>3186</v>
      </c>
      <c r="J8">
        <v>10.5308924485125</v>
      </c>
      <c r="K8" s="1">
        <v>4.2151560657273099E-47</v>
      </c>
      <c r="L8" s="1">
        <v>4.2151560657273099E-47</v>
      </c>
      <c r="M8" s="1">
        <v>3.9982991620243E-47</v>
      </c>
    </row>
    <row r="9" spans="1:13" x14ac:dyDescent="0.2">
      <c r="A9" t="s">
        <v>21</v>
      </c>
      <c r="B9" t="s">
        <v>22</v>
      </c>
      <c r="C9">
        <v>51</v>
      </c>
      <c r="D9">
        <v>18.085106382978701</v>
      </c>
      <c r="E9" s="1">
        <v>3.4132780563179001E-43</v>
      </c>
      <c r="F9" t="s">
        <v>23</v>
      </c>
      <c r="G9">
        <v>276</v>
      </c>
      <c r="H9">
        <v>64</v>
      </c>
      <c r="I9">
        <v>3277</v>
      </c>
      <c r="J9">
        <v>9.4614470108695592</v>
      </c>
      <c r="K9" s="1">
        <v>1.10248881219068E-40</v>
      </c>
      <c r="L9" s="1">
        <v>1.10248881219068E-40</v>
      </c>
      <c r="M9" s="1">
        <v>1.0512896413459099E-40</v>
      </c>
    </row>
    <row r="10" spans="1:13" x14ac:dyDescent="0.2">
      <c r="A10" t="s">
        <v>24</v>
      </c>
      <c r="B10" t="s">
        <v>25</v>
      </c>
      <c r="C10">
        <v>52</v>
      </c>
      <c r="D10">
        <v>18.439716312056699</v>
      </c>
      <c r="E10" s="1">
        <v>1.01796747463726E-29</v>
      </c>
      <c r="F10" t="s">
        <v>17</v>
      </c>
      <c r="G10">
        <v>198</v>
      </c>
      <c r="H10">
        <v>78</v>
      </c>
      <c r="I10">
        <v>1564</v>
      </c>
      <c r="J10">
        <v>5.2659932659932602</v>
      </c>
      <c r="K10" s="1">
        <v>5.7006178579686797E-28</v>
      </c>
      <c r="L10" s="1">
        <v>5.7006178579686797E-28</v>
      </c>
      <c r="M10" s="1">
        <v>4.5808536358676902E-28</v>
      </c>
    </row>
    <row r="12" spans="1:13" x14ac:dyDescent="0.2">
      <c r="A12" t="s">
        <v>26</v>
      </c>
      <c r="B12" t="s">
        <v>27</v>
      </c>
    </row>
    <row r="13" spans="1:13" x14ac:dyDescent="0.2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t="s">
        <v>12</v>
      </c>
      <c r="L13" t="s">
        <v>13</v>
      </c>
      <c r="M13" t="s">
        <v>14</v>
      </c>
    </row>
    <row r="14" spans="1:13" x14ac:dyDescent="0.2">
      <c r="A14" t="s">
        <v>15</v>
      </c>
      <c r="B14" t="s">
        <v>28</v>
      </c>
      <c r="C14">
        <v>13</v>
      </c>
      <c r="D14">
        <v>4.6099290780141802</v>
      </c>
      <c r="E14" s="1">
        <v>9.3860706135993905E-14</v>
      </c>
      <c r="F14" t="s">
        <v>29</v>
      </c>
      <c r="G14">
        <v>282</v>
      </c>
      <c r="H14">
        <v>13</v>
      </c>
      <c r="I14">
        <v>4139</v>
      </c>
      <c r="J14">
        <v>14.677304964538999</v>
      </c>
      <c r="K14" s="1">
        <v>1.58545399031595E-11</v>
      </c>
      <c r="L14" s="1">
        <v>1.5862459336982899E-12</v>
      </c>
      <c r="M14" s="1">
        <v>1.18264489731352E-12</v>
      </c>
    </row>
    <row r="15" spans="1:13" x14ac:dyDescent="0.2">
      <c r="A15" t="s">
        <v>15</v>
      </c>
      <c r="B15" t="s">
        <v>30</v>
      </c>
      <c r="C15">
        <v>13</v>
      </c>
      <c r="D15">
        <v>4.6099290780141802</v>
      </c>
      <c r="E15" s="1">
        <v>6.1710721095792005E-13</v>
      </c>
      <c r="F15" t="s">
        <v>29</v>
      </c>
      <c r="G15">
        <v>282</v>
      </c>
      <c r="H15">
        <v>14</v>
      </c>
      <c r="I15">
        <v>4139</v>
      </c>
      <c r="J15">
        <v>13.6289260385005</v>
      </c>
      <c r="K15" s="1">
        <v>1.04283470747645E-10</v>
      </c>
      <c r="L15" s="1">
        <v>9.4810107865353199E-12</v>
      </c>
      <c r="M15" s="1">
        <v>7.0686825982452696E-12</v>
      </c>
    </row>
    <row r="16" spans="1:13" x14ac:dyDescent="0.2">
      <c r="A16" t="s">
        <v>31</v>
      </c>
      <c r="B16" t="s">
        <v>32</v>
      </c>
      <c r="C16">
        <v>13</v>
      </c>
      <c r="D16">
        <v>4.6099290780141802</v>
      </c>
      <c r="E16" s="1">
        <v>3.7372986674300101E-12</v>
      </c>
      <c r="F16" t="s">
        <v>29</v>
      </c>
      <c r="G16">
        <v>273</v>
      </c>
      <c r="H16">
        <v>13</v>
      </c>
      <c r="I16">
        <v>2941</v>
      </c>
      <c r="J16">
        <v>10.772893772893701</v>
      </c>
      <c r="K16" s="1">
        <v>1.9060453215757801E-10</v>
      </c>
      <c r="L16" s="1">
        <v>4.7650558009732701E-11</v>
      </c>
      <c r="M16" s="1">
        <v>3.9241636008015102E-11</v>
      </c>
    </row>
    <row r="17" spans="1:13" x14ac:dyDescent="0.2">
      <c r="A17" t="s">
        <v>31</v>
      </c>
      <c r="B17" t="s">
        <v>33</v>
      </c>
      <c r="C17">
        <v>13</v>
      </c>
      <c r="D17">
        <v>4.6099290780141802</v>
      </c>
      <c r="E17" s="1">
        <v>2.4018165161901501E-11</v>
      </c>
      <c r="F17" t="s">
        <v>29</v>
      </c>
      <c r="G17">
        <v>273</v>
      </c>
      <c r="H17">
        <v>14</v>
      </c>
      <c r="I17">
        <v>2941</v>
      </c>
      <c r="J17">
        <v>10.003401360544199</v>
      </c>
      <c r="K17" s="1">
        <v>1.2249241621020699E-9</v>
      </c>
      <c r="L17" s="1">
        <v>2.4498528465139599E-10</v>
      </c>
      <c r="M17" s="1">
        <v>2.01752587359973E-10</v>
      </c>
    </row>
    <row r="18" spans="1:13" x14ac:dyDescent="0.2">
      <c r="A18" t="s">
        <v>19</v>
      </c>
      <c r="B18" t="s">
        <v>34</v>
      </c>
      <c r="C18">
        <v>12</v>
      </c>
      <c r="D18">
        <v>4.2553191489361701</v>
      </c>
      <c r="E18" s="1">
        <v>1.2665607303820901E-8</v>
      </c>
      <c r="F18" t="s">
        <v>35</v>
      </c>
      <c r="G18">
        <v>276</v>
      </c>
      <c r="H18">
        <v>17</v>
      </c>
      <c r="I18">
        <v>3186</v>
      </c>
      <c r="J18">
        <v>8.1483375959079201</v>
      </c>
      <c r="K18" s="1">
        <v>3.9389961500324504E-6</v>
      </c>
      <c r="L18" s="1">
        <v>7.8780077429766003E-7</v>
      </c>
      <c r="M18" s="1">
        <v>7.4727083092543303E-7</v>
      </c>
    </row>
    <row r="19" spans="1:13" x14ac:dyDescent="0.2">
      <c r="A19" t="s">
        <v>19</v>
      </c>
      <c r="B19" t="s">
        <v>36</v>
      </c>
      <c r="C19">
        <v>11</v>
      </c>
      <c r="D19">
        <v>3.9007092198581499</v>
      </c>
      <c r="E19" s="1">
        <v>4.59738432189382E-7</v>
      </c>
      <c r="F19" t="s">
        <v>37</v>
      </c>
      <c r="G19">
        <v>276</v>
      </c>
      <c r="H19">
        <v>18</v>
      </c>
      <c r="I19">
        <v>3186</v>
      </c>
      <c r="J19">
        <v>7.0543478260869499</v>
      </c>
      <c r="K19" s="1">
        <v>1.42968464319381E-4</v>
      </c>
      <c r="L19" s="1">
        <v>2.3829775401816301E-5</v>
      </c>
      <c r="M19" s="1">
        <v>2.26038062493112E-5</v>
      </c>
    </row>
    <row r="20" spans="1:13" x14ac:dyDescent="0.2">
      <c r="A20" t="s">
        <v>19</v>
      </c>
      <c r="B20" t="s">
        <v>38</v>
      </c>
      <c r="C20">
        <v>13</v>
      </c>
      <c r="D20">
        <v>4.6099290780141802</v>
      </c>
      <c r="E20" s="1">
        <v>1.16842728260871E-6</v>
      </c>
      <c r="F20" t="s">
        <v>29</v>
      </c>
      <c r="G20">
        <v>276</v>
      </c>
      <c r="H20">
        <v>28</v>
      </c>
      <c r="I20">
        <v>3186</v>
      </c>
      <c r="J20">
        <v>5.3594720496894404</v>
      </c>
      <c r="K20" s="1">
        <v>3.63315082264503E-4</v>
      </c>
      <c r="L20" s="1">
        <v>5.1911554984472602E-5</v>
      </c>
      <c r="M20" s="1">
        <v>4.9240864052795597E-5</v>
      </c>
    </row>
    <row r="22" spans="1:13" x14ac:dyDescent="0.2">
      <c r="A22" t="s">
        <v>39</v>
      </c>
      <c r="B22" t="s">
        <v>40</v>
      </c>
    </row>
    <row r="23" spans="1:13" x14ac:dyDescent="0.2">
      <c r="A23" t="s">
        <v>2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12</v>
      </c>
      <c r="L23" t="s">
        <v>13</v>
      </c>
      <c r="M23" t="s">
        <v>14</v>
      </c>
    </row>
    <row r="24" spans="1:13" x14ac:dyDescent="0.2">
      <c r="A24" t="s">
        <v>41</v>
      </c>
      <c r="B24" t="s">
        <v>42</v>
      </c>
      <c r="C24">
        <v>10</v>
      </c>
      <c r="D24">
        <v>3.5460992907801399</v>
      </c>
      <c r="E24" s="1">
        <v>1.2993346216398299E-9</v>
      </c>
      <c r="F24" t="s">
        <v>43</v>
      </c>
      <c r="G24">
        <v>282</v>
      </c>
      <c r="H24">
        <v>11</v>
      </c>
      <c r="I24">
        <v>4147</v>
      </c>
      <c r="J24">
        <v>13.368794326241099</v>
      </c>
      <c r="K24" s="1">
        <v>7.4321913834385303E-7</v>
      </c>
      <c r="L24" s="1">
        <v>3.7225936909981199E-7</v>
      </c>
      <c r="M24" s="1">
        <v>3.7225936909981199E-7</v>
      </c>
    </row>
    <row r="25" spans="1:13" x14ac:dyDescent="0.2">
      <c r="A25" t="s">
        <v>44</v>
      </c>
      <c r="B25" t="s">
        <v>45</v>
      </c>
      <c r="C25">
        <v>9</v>
      </c>
      <c r="D25">
        <v>3.1914893617021201</v>
      </c>
      <c r="E25" s="1">
        <v>4.9854419159292601E-9</v>
      </c>
      <c r="F25" t="s">
        <v>46</v>
      </c>
      <c r="G25">
        <v>282</v>
      </c>
      <c r="H25">
        <v>9</v>
      </c>
      <c r="I25">
        <v>3956</v>
      </c>
      <c r="J25">
        <v>14.0283687943262</v>
      </c>
      <c r="K25" s="1">
        <v>4.7810274110826603E-6</v>
      </c>
      <c r="L25" s="1">
        <v>2.3905193986880801E-6</v>
      </c>
      <c r="M25" s="1">
        <v>2.3805485148562198E-6</v>
      </c>
    </row>
    <row r="26" spans="1:13" x14ac:dyDescent="0.2">
      <c r="A26" t="s">
        <v>41</v>
      </c>
      <c r="B26" t="s">
        <v>47</v>
      </c>
      <c r="C26">
        <v>9</v>
      </c>
      <c r="D26">
        <v>3.1914893617021201</v>
      </c>
      <c r="E26" s="1">
        <v>1.6136016593248798E-8</v>
      </c>
      <c r="F26" t="s">
        <v>48</v>
      </c>
      <c r="G26">
        <v>282</v>
      </c>
      <c r="H26">
        <v>10</v>
      </c>
      <c r="I26">
        <v>4147</v>
      </c>
      <c r="J26">
        <v>13.235106382978699</v>
      </c>
      <c r="K26" s="1">
        <v>9.2297589946443992E-6</v>
      </c>
      <c r="L26" s="1">
        <v>2.3114843769828901E-6</v>
      </c>
      <c r="M26" s="1">
        <v>2.3114843769828901E-6</v>
      </c>
    </row>
    <row r="28" spans="1:13" x14ac:dyDescent="0.2">
      <c r="A28" t="s">
        <v>49</v>
      </c>
      <c r="B28" t="s">
        <v>50</v>
      </c>
    </row>
    <row r="29" spans="1:13" x14ac:dyDescent="0.2">
      <c r="A29" t="s">
        <v>2</v>
      </c>
      <c r="B29" t="s">
        <v>3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  <c r="L29" t="s">
        <v>13</v>
      </c>
      <c r="M29" t="s">
        <v>14</v>
      </c>
    </row>
    <row r="30" spans="1:13" x14ac:dyDescent="0.2">
      <c r="A30" t="s">
        <v>15</v>
      </c>
      <c r="B30" t="s">
        <v>51</v>
      </c>
      <c r="C30">
        <v>70</v>
      </c>
      <c r="D30">
        <v>24.8226950354609</v>
      </c>
      <c r="E30" s="1">
        <v>3.8229952135506298E-10</v>
      </c>
      <c r="F30" t="s">
        <v>52</v>
      </c>
      <c r="G30">
        <v>282</v>
      </c>
      <c r="H30">
        <v>486</v>
      </c>
      <c r="I30">
        <v>4139</v>
      </c>
      <c r="J30">
        <v>2.1140151183492399</v>
      </c>
      <c r="K30" s="1">
        <v>6.4608617678096799E-8</v>
      </c>
      <c r="L30" s="1">
        <v>5.3840515924171397E-9</v>
      </c>
      <c r="M30" s="1">
        <v>4.0141449742281601E-9</v>
      </c>
    </row>
    <row r="31" spans="1:13" x14ac:dyDescent="0.2">
      <c r="A31" t="s">
        <v>15</v>
      </c>
      <c r="B31" t="s">
        <v>53</v>
      </c>
      <c r="C31">
        <v>61</v>
      </c>
      <c r="D31">
        <v>21.631205673758799</v>
      </c>
      <c r="E31" s="1">
        <v>2.6770952016054698E-9</v>
      </c>
      <c r="F31" t="s">
        <v>54</v>
      </c>
      <c r="G31">
        <v>282</v>
      </c>
      <c r="H31">
        <v>412</v>
      </c>
      <c r="I31">
        <v>4139</v>
      </c>
      <c r="J31">
        <v>2.1730961233904802</v>
      </c>
      <c r="K31" s="1">
        <v>4.5242898916164599E-7</v>
      </c>
      <c r="L31" s="1">
        <v>3.4802237620871103E-8</v>
      </c>
      <c r="M31" s="1">
        <v>2.5947230415560701E-8</v>
      </c>
    </row>
    <row r="32" spans="1:13" x14ac:dyDescent="0.2">
      <c r="A32" t="s">
        <v>19</v>
      </c>
      <c r="B32" t="s">
        <v>55</v>
      </c>
      <c r="C32">
        <v>65</v>
      </c>
      <c r="D32">
        <v>23.0496453900709</v>
      </c>
      <c r="E32" s="1">
        <v>3.4404182202096298E-6</v>
      </c>
      <c r="F32" t="s">
        <v>56</v>
      </c>
      <c r="G32">
        <v>276</v>
      </c>
      <c r="H32">
        <v>433</v>
      </c>
      <c r="I32">
        <v>3186</v>
      </c>
      <c r="J32">
        <v>1.7328547042875699</v>
      </c>
      <c r="K32">
        <v>1.0693996912214301E-3</v>
      </c>
      <c r="L32" s="1">
        <v>1.3374625831064901E-4</v>
      </c>
      <c r="M32" s="1">
        <v>1.2686542187023001E-4</v>
      </c>
    </row>
    <row r="34" spans="1:13" x14ac:dyDescent="0.2">
      <c r="A34" t="s">
        <v>57</v>
      </c>
      <c r="B34" t="s">
        <v>58</v>
      </c>
    </row>
    <row r="35" spans="1:13" x14ac:dyDescent="0.2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 t="s">
        <v>9</v>
      </c>
      <c r="I35" t="s">
        <v>10</v>
      </c>
      <c r="J35" t="s">
        <v>11</v>
      </c>
      <c r="K35" t="s">
        <v>12</v>
      </c>
      <c r="L35" t="s">
        <v>13</v>
      </c>
      <c r="M35" t="s">
        <v>14</v>
      </c>
    </row>
    <row r="36" spans="1:13" x14ac:dyDescent="0.2">
      <c r="A36" t="s">
        <v>15</v>
      </c>
      <c r="B36" t="s">
        <v>59</v>
      </c>
      <c r="C36">
        <v>12</v>
      </c>
      <c r="D36">
        <v>4.2553191489361701</v>
      </c>
      <c r="E36" s="1">
        <v>5.4124619314498998E-9</v>
      </c>
      <c r="F36" t="s">
        <v>60</v>
      </c>
      <c r="G36">
        <v>282</v>
      </c>
      <c r="H36">
        <v>19</v>
      </c>
      <c r="I36">
        <v>4139</v>
      </c>
      <c r="J36">
        <v>9.2698768197088395</v>
      </c>
      <c r="K36" s="1">
        <v>9.1470564911322296E-7</v>
      </c>
      <c r="L36" s="1">
        <v>6.0980404427668898E-8</v>
      </c>
      <c r="M36" s="1">
        <v>4.5464680224179202E-8</v>
      </c>
    </row>
    <row r="37" spans="1:13" x14ac:dyDescent="0.2">
      <c r="A37" t="s">
        <v>21</v>
      </c>
      <c r="B37" t="s">
        <v>61</v>
      </c>
      <c r="C37">
        <v>12</v>
      </c>
      <c r="D37">
        <v>4.2553191489361701</v>
      </c>
      <c r="E37" s="1">
        <v>1.9736725718431699E-7</v>
      </c>
      <c r="F37" t="s">
        <v>60</v>
      </c>
      <c r="G37">
        <v>276</v>
      </c>
      <c r="H37">
        <v>21</v>
      </c>
      <c r="I37">
        <v>3277</v>
      </c>
      <c r="J37">
        <v>6.78467908902691</v>
      </c>
      <c r="K37" s="1">
        <v>6.3747598403551806E-5</v>
      </c>
      <c r="L37" s="1">
        <v>3.1874812035267201E-5</v>
      </c>
      <c r="M37" s="1">
        <v>3.03945576063848E-5</v>
      </c>
    </row>
    <row r="38" spans="1:13" x14ac:dyDescent="0.2">
      <c r="A38" t="s">
        <v>24</v>
      </c>
      <c r="B38" t="s">
        <v>62</v>
      </c>
      <c r="C38">
        <v>12</v>
      </c>
      <c r="D38">
        <v>4.2553191489361701</v>
      </c>
      <c r="E38">
        <v>8.0027535216875296E-3</v>
      </c>
      <c r="F38" t="s">
        <v>60</v>
      </c>
      <c r="G38">
        <v>198</v>
      </c>
      <c r="H38">
        <v>40</v>
      </c>
      <c r="I38">
        <v>1564</v>
      </c>
      <c r="J38">
        <v>2.3696969696969599</v>
      </c>
      <c r="K38">
        <v>0.362344465488807</v>
      </c>
      <c r="L38">
        <v>4.9427296198994802E-2</v>
      </c>
      <c r="M38">
        <v>3.9718363017049403E-2</v>
      </c>
    </row>
    <row r="40" spans="1:13" x14ac:dyDescent="0.2">
      <c r="A40" t="s">
        <v>63</v>
      </c>
      <c r="B40" t="s">
        <v>64</v>
      </c>
    </row>
    <row r="41" spans="1:13" x14ac:dyDescent="0.2">
      <c r="A41" t="s">
        <v>2</v>
      </c>
      <c r="B41" t="s">
        <v>3</v>
      </c>
      <c r="C41" t="s">
        <v>4</v>
      </c>
      <c r="D41" t="s">
        <v>5</v>
      </c>
      <c r="E41" t="s">
        <v>6</v>
      </c>
      <c r="F41" t="s">
        <v>7</v>
      </c>
      <c r="G41" t="s">
        <v>8</v>
      </c>
      <c r="H41" t="s">
        <v>9</v>
      </c>
      <c r="I41" t="s">
        <v>10</v>
      </c>
      <c r="J41" t="s">
        <v>11</v>
      </c>
      <c r="K41" t="s">
        <v>12</v>
      </c>
      <c r="L41" t="s">
        <v>13</v>
      </c>
      <c r="M41" t="s">
        <v>14</v>
      </c>
    </row>
    <row r="42" spans="1:13" x14ac:dyDescent="0.2">
      <c r="A42" t="s">
        <v>15</v>
      </c>
      <c r="B42" t="s">
        <v>65</v>
      </c>
      <c r="C42">
        <v>10</v>
      </c>
      <c r="D42">
        <v>3.5460992907801399</v>
      </c>
      <c r="E42" s="1">
        <v>9.4238513118248494E-8</v>
      </c>
      <c r="F42" t="s">
        <v>66</v>
      </c>
      <c r="G42">
        <v>282</v>
      </c>
      <c r="H42">
        <v>15</v>
      </c>
      <c r="I42">
        <v>4139</v>
      </c>
      <c r="J42">
        <v>9.7848699763593299</v>
      </c>
      <c r="K42" s="1">
        <v>1.5926182642012001E-5</v>
      </c>
      <c r="L42" s="1">
        <v>9.953942948115E-7</v>
      </c>
      <c r="M42" s="1">
        <v>7.42128290806207E-7</v>
      </c>
    </row>
    <row r="43" spans="1:13" x14ac:dyDescent="0.2">
      <c r="A43" t="s">
        <v>21</v>
      </c>
      <c r="B43" t="s">
        <v>67</v>
      </c>
      <c r="C43">
        <v>10</v>
      </c>
      <c r="D43">
        <v>3.5460992907801399</v>
      </c>
      <c r="E43" s="1">
        <v>4.48914419867422E-6</v>
      </c>
      <c r="F43" t="s">
        <v>68</v>
      </c>
      <c r="G43">
        <v>276</v>
      </c>
      <c r="H43">
        <v>18</v>
      </c>
      <c r="I43">
        <v>3277</v>
      </c>
      <c r="J43">
        <v>6.5962157809983903</v>
      </c>
      <c r="K43">
        <v>1.4489460933185801E-3</v>
      </c>
      <c r="L43" s="1">
        <v>4.8333119205725799E-4</v>
      </c>
      <c r="M43" s="1">
        <v>4.6088547106388702E-4</v>
      </c>
    </row>
    <row r="44" spans="1:13" x14ac:dyDescent="0.2">
      <c r="A44" t="s">
        <v>15</v>
      </c>
      <c r="B44" t="s">
        <v>69</v>
      </c>
      <c r="C44">
        <v>10</v>
      </c>
      <c r="D44">
        <v>3.5460992907801399</v>
      </c>
      <c r="E44" s="1">
        <v>5.9032836906595803E-5</v>
      </c>
      <c r="F44" t="s">
        <v>66</v>
      </c>
      <c r="G44">
        <v>282</v>
      </c>
      <c r="H44">
        <v>28</v>
      </c>
      <c r="I44">
        <v>4139</v>
      </c>
      <c r="J44">
        <v>5.2418946301925002</v>
      </c>
      <c r="K44">
        <v>9.9272403130390395E-3</v>
      </c>
      <c r="L44" s="1">
        <v>4.1568955988394602E-4</v>
      </c>
      <c r="M44" s="1">
        <v>3.09922393759628E-4</v>
      </c>
    </row>
    <row r="46" spans="1:13" x14ac:dyDescent="0.2">
      <c r="A46" t="s">
        <v>70</v>
      </c>
      <c r="B46" t="s">
        <v>71</v>
      </c>
    </row>
    <row r="47" spans="1:13" x14ac:dyDescent="0.2">
      <c r="A47" t="s">
        <v>2</v>
      </c>
      <c r="B47" t="s">
        <v>3</v>
      </c>
      <c r="C47" t="s">
        <v>4</v>
      </c>
      <c r="D47" t="s">
        <v>5</v>
      </c>
      <c r="E47" t="s">
        <v>6</v>
      </c>
      <c r="F47" t="s">
        <v>7</v>
      </c>
      <c r="G47" t="s">
        <v>8</v>
      </c>
      <c r="H47" t="s">
        <v>9</v>
      </c>
      <c r="I47" t="s">
        <v>10</v>
      </c>
      <c r="J47" t="s">
        <v>11</v>
      </c>
      <c r="K47" t="s">
        <v>12</v>
      </c>
      <c r="L47" t="s">
        <v>13</v>
      </c>
      <c r="M47" t="s">
        <v>14</v>
      </c>
    </row>
    <row r="48" spans="1:13" x14ac:dyDescent="0.2">
      <c r="A48" t="s">
        <v>15</v>
      </c>
      <c r="B48" t="s">
        <v>72</v>
      </c>
      <c r="C48">
        <v>7</v>
      </c>
      <c r="D48">
        <v>2.4822695035460902</v>
      </c>
      <c r="E48" s="1">
        <v>6.56080649470954E-6</v>
      </c>
      <c r="F48" t="s">
        <v>73</v>
      </c>
      <c r="G48">
        <v>282</v>
      </c>
      <c r="H48">
        <v>9</v>
      </c>
      <c r="I48">
        <v>4139</v>
      </c>
      <c r="J48">
        <v>11.4156816390858</v>
      </c>
      <c r="K48">
        <v>1.1081654655146201E-3</v>
      </c>
      <c r="L48" s="1">
        <v>5.5438814880295599E-5</v>
      </c>
      <c r="M48" s="1">
        <v>4.1333080916670098E-5</v>
      </c>
    </row>
    <row r="49" spans="1:13" x14ac:dyDescent="0.2">
      <c r="A49" t="s">
        <v>15</v>
      </c>
      <c r="B49" t="s">
        <v>74</v>
      </c>
      <c r="C49">
        <v>8</v>
      </c>
      <c r="D49">
        <v>2.83687943262411</v>
      </c>
      <c r="E49" s="1">
        <v>7.4343691981047896E-6</v>
      </c>
      <c r="F49" t="s">
        <v>75</v>
      </c>
      <c r="G49">
        <v>282</v>
      </c>
      <c r="H49">
        <v>13</v>
      </c>
      <c r="I49">
        <v>4139</v>
      </c>
      <c r="J49">
        <v>9.0321876704855395</v>
      </c>
      <c r="K49">
        <v>1.25562410836987E-3</v>
      </c>
      <c r="L49" s="1">
        <v>5.98289711657004E-5</v>
      </c>
      <c r="M49" s="1">
        <v>4.4606215188628702E-5</v>
      </c>
    </row>
    <row r="50" spans="1:13" x14ac:dyDescent="0.2">
      <c r="A50" t="s">
        <v>19</v>
      </c>
      <c r="B50" t="s">
        <v>76</v>
      </c>
      <c r="C50">
        <v>7</v>
      </c>
      <c r="D50">
        <v>2.4822695035460902</v>
      </c>
      <c r="E50" s="1">
        <v>9.4742477754331507E-6</v>
      </c>
      <c r="F50" t="s">
        <v>73</v>
      </c>
      <c r="G50">
        <v>276</v>
      </c>
      <c r="H50">
        <v>8</v>
      </c>
      <c r="I50">
        <v>3186</v>
      </c>
      <c r="J50">
        <v>10.1005434782608</v>
      </c>
      <c r="K50">
        <v>2.9421683306328698E-3</v>
      </c>
      <c r="L50" s="1">
        <v>2.9464910581597102E-4</v>
      </c>
      <c r="M50" s="1">
        <v>2.7949030937527699E-4</v>
      </c>
    </row>
    <row r="51" spans="1:13" x14ac:dyDescent="0.2">
      <c r="A51" t="s">
        <v>19</v>
      </c>
      <c r="B51" t="s">
        <v>77</v>
      </c>
      <c r="C51">
        <v>7</v>
      </c>
      <c r="D51">
        <v>2.4822695035460902</v>
      </c>
      <c r="E51" s="1">
        <v>9.4742477754331507E-6</v>
      </c>
      <c r="F51" t="s">
        <v>73</v>
      </c>
      <c r="G51">
        <v>276</v>
      </c>
      <c r="H51">
        <v>8</v>
      </c>
      <c r="I51">
        <v>3186</v>
      </c>
      <c r="J51">
        <v>10.1005434782608</v>
      </c>
      <c r="K51">
        <v>2.9421683306328698E-3</v>
      </c>
      <c r="L51" s="1">
        <v>2.9464910581597102E-4</v>
      </c>
      <c r="M51" s="1">
        <v>2.7949030937527699E-4</v>
      </c>
    </row>
    <row r="53" spans="1:13" x14ac:dyDescent="0.2">
      <c r="A53" t="s">
        <v>78</v>
      </c>
      <c r="B53" t="s">
        <v>79</v>
      </c>
    </row>
    <row r="54" spans="1:13" x14ac:dyDescent="0.2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</row>
    <row r="55" spans="1:13" s="95" customFormat="1" x14ac:dyDescent="0.2">
      <c r="A55" s="95" t="s">
        <v>21</v>
      </c>
      <c r="B55" s="95" t="s">
        <v>80</v>
      </c>
      <c r="C55" s="95">
        <v>6</v>
      </c>
      <c r="D55" s="95">
        <v>2.1276595744680802</v>
      </c>
      <c r="E55" s="95">
        <v>1.2151693575784099E-3</v>
      </c>
      <c r="F55" s="95" t="s">
        <v>81</v>
      </c>
      <c r="G55" s="95">
        <v>276</v>
      </c>
      <c r="H55" s="95">
        <v>11</v>
      </c>
      <c r="I55" s="95">
        <v>3277</v>
      </c>
      <c r="J55" s="95">
        <v>6.4762845849802302</v>
      </c>
      <c r="K55" s="95">
        <v>0.324794623342406</v>
      </c>
      <c r="L55" s="95">
        <v>3.2708308541485702E-2</v>
      </c>
      <c r="M55" s="95">
        <v>3.1189346844512699E-2</v>
      </c>
    </row>
    <row r="56" spans="1:13" s="95" customFormat="1" x14ac:dyDescent="0.2">
      <c r="A56" s="95" t="s">
        <v>21</v>
      </c>
      <c r="B56" s="95" t="s">
        <v>82</v>
      </c>
      <c r="C56" s="95">
        <v>6</v>
      </c>
      <c r="D56" s="95">
        <v>2.1276595744680802</v>
      </c>
      <c r="E56" s="95">
        <v>4.2653310624869902E-3</v>
      </c>
      <c r="F56" s="95" t="s">
        <v>81</v>
      </c>
      <c r="G56" s="95">
        <v>276</v>
      </c>
      <c r="H56" s="95">
        <v>14</v>
      </c>
      <c r="I56" s="95">
        <v>3277</v>
      </c>
      <c r="J56" s="95">
        <v>5.08850931677018</v>
      </c>
      <c r="K56" s="95">
        <v>0.74858454080484704</v>
      </c>
      <c r="L56" s="95">
        <v>8.1041290187252896E-2</v>
      </c>
      <c r="M56" s="95">
        <v>7.7277762779176098E-2</v>
      </c>
    </row>
    <row r="57" spans="1:13" s="95" customFormat="1" x14ac:dyDescent="0.2">
      <c r="A57" s="95" t="s">
        <v>15</v>
      </c>
      <c r="B57" s="95" t="s">
        <v>83</v>
      </c>
      <c r="C57" s="95">
        <v>6</v>
      </c>
      <c r="D57" s="95">
        <v>2.1276595744680802</v>
      </c>
      <c r="E57" s="95">
        <v>1.1486561500851001E-2</v>
      </c>
      <c r="F57" s="95" t="s">
        <v>81</v>
      </c>
      <c r="G57" s="95">
        <v>282</v>
      </c>
      <c r="H57" s="95">
        <v>21</v>
      </c>
      <c r="I57" s="95">
        <v>4139</v>
      </c>
      <c r="J57" s="95">
        <v>4.1935157041539997</v>
      </c>
      <c r="K57" s="95">
        <v>0.85807606507814005</v>
      </c>
      <c r="L57" s="95">
        <v>4.8530722341095602E-2</v>
      </c>
      <c r="M57" s="95">
        <v>3.6182668727680799E-2</v>
      </c>
    </row>
    <row r="59" spans="1:13" x14ac:dyDescent="0.2">
      <c r="A59" t="s">
        <v>84</v>
      </c>
      <c r="B59" t="s">
        <v>85</v>
      </c>
    </row>
    <row r="60" spans="1:13" x14ac:dyDescent="0.2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7</v>
      </c>
      <c r="G60" t="s">
        <v>8</v>
      </c>
      <c r="H60" t="s">
        <v>9</v>
      </c>
      <c r="I60" t="s">
        <v>10</v>
      </c>
      <c r="J60" t="s">
        <v>11</v>
      </c>
      <c r="K60" t="s">
        <v>12</v>
      </c>
      <c r="L60" t="s">
        <v>13</v>
      </c>
      <c r="M60" t="s">
        <v>14</v>
      </c>
    </row>
    <row r="61" spans="1:13" x14ac:dyDescent="0.2">
      <c r="A61" t="s">
        <v>44</v>
      </c>
      <c r="B61" t="s">
        <v>86</v>
      </c>
      <c r="C61">
        <v>5</v>
      </c>
      <c r="D61">
        <v>1.7730496453900699</v>
      </c>
      <c r="E61">
        <v>1.3878846802396099E-3</v>
      </c>
      <c r="F61" t="s">
        <v>87</v>
      </c>
      <c r="G61">
        <v>282</v>
      </c>
      <c r="H61">
        <v>8</v>
      </c>
      <c r="I61">
        <v>3956</v>
      </c>
      <c r="J61">
        <v>8.7677304964539005</v>
      </c>
      <c r="K61">
        <v>0.73602632274726199</v>
      </c>
      <c r="L61">
        <v>0.16637267604372399</v>
      </c>
      <c r="M61">
        <v>0.165678733703604</v>
      </c>
    </row>
    <row r="62" spans="1:13" x14ac:dyDescent="0.2">
      <c r="A62" t="s">
        <v>88</v>
      </c>
      <c r="B62" t="s">
        <v>89</v>
      </c>
      <c r="C62">
        <v>5</v>
      </c>
      <c r="D62">
        <v>1.7730496453900699</v>
      </c>
      <c r="E62">
        <v>3.5055935956228002E-3</v>
      </c>
      <c r="F62" t="s">
        <v>87</v>
      </c>
      <c r="G62">
        <v>74</v>
      </c>
      <c r="H62">
        <v>8</v>
      </c>
      <c r="I62">
        <v>792</v>
      </c>
      <c r="J62">
        <v>6.6891891891891797</v>
      </c>
      <c r="K62">
        <v>0.234245147690015</v>
      </c>
      <c r="L62">
        <v>0.26642511326733298</v>
      </c>
      <c r="M62">
        <v>0.26642511326733298</v>
      </c>
    </row>
    <row r="63" spans="1:13" x14ac:dyDescent="0.2">
      <c r="A63" t="s">
        <v>44</v>
      </c>
      <c r="B63" t="s">
        <v>90</v>
      </c>
      <c r="C63">
        <v>4</v>
      </c>
      <c r="D63">
        <v>1.4184397163120499</v>
      </c>
      <c r="E63">
        <v>1.5184946723498301E-2</v>
      </c>
      <c r="F63" t="s">
        <v>91</v>
      </c>
      <c r="G63">
        <v>282</v>
      </c>
      <c r="H63">
        <v>8</v>
      </c>
      <c r="I63">
        <v>3956</v>
      </c>
      <c r="J63">
        <v>7.0141843971631204</v>
      </c>
      <c r="K63">
        <v>0.99999957622384095</v>
      </c>
      <c r="L63">
        <v>0.661925632174312</v>
      </c>
      <c r="M63">
        <v>0.65916473277003995</v>
      </c>
    </row>
    <row r="65" spans="1:13" x14ac:dyDescent="0.2">
      <c r="A65" t="s">
        <v>92</v>
      </c>
      <c r="B65" t="s">
        <v>93</v>
      </c>
    </row>
    <row r="66" spans="1:13" x14ac:dyDescent="0.2">
      <c r="A66" t="s">
        <v>2</v>
      </c>
      <c r="B66" t="s">
        <v>3</v>
      </c>
      <c r="C66" t="s">
        <v>4</v>
      </c>
      <c r="D66" t="s">
        <v>5</v>
      </c>
      <c r="E66" t="s">
        <v>6</v>
      </c>
      <c r="F66" t="s">
        <v>7</v>
      </c>
      <c r="G66" t="s">
        <v>8</v>
      </c>
      <c r="H66" t="s">
        <v>9</v>
      </c>
      <c r="I66" t="s">
        <v>10</v>
      </c>
      <c r="J66" t="s">
        <v>11</v>
      </c>
      <c r="K66" t="s">
        <v>12</v>
      </c>
      <c r="L66" t="s">
        <v>13</v>
      </c>
      <c r="M66" t="s">
        <v>14</v>
      </c>
    </row>
    <row r="67" spans="1:13" x14ac:dyDescent="0.2">
      <c r="A67" t="s">
        <v>15</v>
      </c>
      <c r="B67" t="s">
        <v>94</v>
      </c>
      <c r="C67">
        <v>12</v>
      </c>
      <c r="D67">
        <v>4.2553191489361701</v>
      </c>
      <c r="E67" s="1">
        <v>2.7240383484501002E-4</v>
      </c>
      <c r="F67" t="s">
        <v>95</v>
      </c>
      <c r="G67">
        <v>282</v>
      </c>
      <c r="H67">
        <v>48</v>
      </c>
      <c r="I67">
        <v>4139</v>
      </c>
      <c r="J67">
        <v>3.6693262411347498</v>
      </c>
      <c r="K67">
        <v>4.49986448078072E-2</v>
      </c>
      <c r="L67">
        <v>1.70504622551136E-3</v>
      </c>
      <c r="M67">
        <v>1.2712178959433801E-3</v>
      </c>
    </row>
    <row r="68" spans="1:13" x14ac:dyDescent="0.2">
      <c r="A68" t="s">
        <v>21</v>
      </c>
      <c r="B68" t="s">
        <v>96</v>
      </c>
      <c r="C68">
        <v>12</v>
      </c>
      <c r="D68">
        <v>4.2553191489361701</v>
      </c>
      <c r="E68">
        <v>1.9259130771330801E-3</v>
      </c>
      <c r="F68" t="s">
        <v>95</v>
      </c>
      <c r="G68">
        <v>276</v>
      </c>
      <c r="H68">
        <v>49</v>
      </c>
      <c r="I68">
        <v>3277</v>
      </c>
      <c r="J68">
        <v>2.9077196095829598</v>
      </c>
      <c r="K68">
        <v>0.46348980829757103</v>
      </c>
      <c r="L68">
        <v>4.7851532608768198E-2</v>
      </c>
      <c r="M68">
        <v>4.5629325212076202E-2</v>
      </c>
    </row>
    <row r="69" spans="1:13" x14ac:dyDescent="0.2">
      <c r="A69" t="s">
        <v>15</v>
      </c>
      <c r="B69" t="s">
        <v>97</v>
      </c>
      <c r="C69">
        <v>9</v>
      </c>
      <c r="D69">
        <v>3.1914893617021201</v>
      </c>
      <c r="E69">
        <v>4.6473821669971299E-3</v>
      </c>
      <c r="F69" t="s">
        <v>98</v>
      </c>
      <c r="G69">
        <v>282</v>
      </c>
      <c r="H69">
        <v>40</v>
      </c>
      <c r="I69">
        <v>4139</v>
      </c>
      <c r="J69">
        <v>3.30239361702127</v>
      </c>
      <c r="K69">
        <v>0.54490009152220298</v>
      </c>
      <c r="L69">
        <v>2.24402167492147E-2</v>
      </c>
      <c r="M69">
        <v>1.6730575801189598E-2</v>
      </c>
    </row>
    <row r="70" spans="1:13" x14ac:dyDescent="0.2">
      <c r="A70" t="s">
        <v>21</v>
      </c>
      <c r="B70" t="s">
        <v>99</v>
      </c>
      <c r="C70">
        <v>9</v>
      </c>
      <c r="D70">
        <v>3.1914893617021201</v>
      </c>
      <c r="E70">
        <v>3.10701259753213E-2</v>
      </c>
      <c r="F70" t="s">
        <v>98</v>
      </c>
      <c r="G70">
        <v>276</v>
      </c>
      <c r="H70">
        <v>45</v>
      </c>
      <c r="I70">
        <v>3277</v>
      </c>
      <c r="J70">
        <v>2.3746376811594199</v>
      </c>
      <c r="K70">
        <v>0.99996263819535203</v>
      </c>
      <c r="L70">
        <v>0.32653905586168303</v>
      </c>
      <c r="M70">
        <v>0.31137470342228502</v>
      </c>
    </row>
    <row r="71" spans="1:13" x14ac:dyDescent="0.2">
      <c r="A71" t="s">
        <v>15</v>
      </c>
      <c r="B71" t="s">
        <v>100</v>
      </c>
      <c r="C71">
        <v>9</v>
      </c>
      <c r="D71">
        <v>3.1914893617021201</v>
      </c>
      <c r="E71">
        <v>4.7947080873227799E-2</v>
      </c>
      <c r="F71" t="s">
        <v>98</v>
      </c>
      <c r="G71">
        <v>282</v>
      </c>
      <c r="H71">
        <v>60</v>
      </c>
      <c r="I71">
        <v>4139</v>
      </c>
      <c r="J71">
        <v>2.2015957446808501</v>
      </c>
      <c r="K71">
        <v>0.99975241516637903</v>
      </c>
      <c r="L71">
        <v>0.15288786165236801</v>
      </c>
      <c r="M71">
        <v>0.113987399811824</v>
      </c>
    </row>
    <row r="72" spans="1:13" x14ac:dyDescent="0.2">
      <c r="A72" t="s">
        <v>24</v>
      </c>
      <c r="B72" t="s">
        <v>101</v>
      </c>
      <c r="C72">
        <v>7</v>
      </c>
      <c r="D72">
        <v>2.4822695035460902</v>
      </c>
      <c r="E72">
        <v>4.8631332407267198E-2</v>
      </c>
      <c r="F72" t="s">
        <v>102</v>
      </c>
      <c r="G72">
        <v>198</v>
      </c>
      <c r="H72">
        <v>22</v>
      </c>
      <c r="I72">
        <v>1564</v>
      </c>
      <c r="J72">
        <v>2.5133149678604201</v>
      </c>
      <c r="K72">
        <v>0.938689440689779</v>
      </c>
      <c r="L72">
        <v>0.181556974320464</v>
      </c>
      <c r="M72">
        <v>0.14589399722180099</v>
      </c>
    </row>
    <row r="74" spans="1:13" x14ac:dyDescent="0.2">
      <c r="A74" t="s">
        <v>103</v>
      </c>
      <c r="B74" t="s">
        <v>104</v>
      </c>
    </row>
    <row r="75" spans="1:13" x14ac:dyDescent="0.2">
      <c r="A75" t="s">
        <v>2</v>
      </c>
      <c r="B75" t="s">
        <v>3</v>
      </c>
      <c r="C75" t="s">
        <v>4</v>
      </c>
      <c r="D75" t="s">
        <v>5</v>
      </c>
      <c r="E75" t="s">
        <v>6</v>
      </c>
      <c r="F75" t="s">
        <v>7</v>
      </c>
      <c r="G75" t="s">
        <v>8</v>
      </c>
      <c r="H75" t="s">
        <v>9</v>
      </c>
      <c r="I75" t="s">
        <v>10</v>
      </c>
      <c r="J75" t="s">
        <v>11</v>
      </c>
      <c r="K75" t="s">
        <v>12</v>
      </c>
      <c r="L75" t="s">
        <v>13</v>
      </c>
      <c r="M75" t="s">
        <v>14</v>
      </c>
    </row>
    <row r="76" spans="1:13" x14ac:dyDescent="0.2">
      <c r="A76" t="s">
        <v>44</v>
      </c>
      <c r="B76" t="s">
        <v>105</v>
      </c>
      <c r="C76">
        <v>3</v>
      </c>
      <c r="D76">
        <v>1.0638297872340401</v>
      </c>
      <c r="E76">
        <v>1.43766289592377E-2</v>
      </c>
      <c r="F76" t="s">
        <v>106</v>
      </c>
      <c r="G76">
        <v>282</v>
      </c>
      <c r="H76">
        <v>3</v>
      </c>
      <c r="I76">
        <v>3956</v>
      </c>
      <c r="J76">
        <v>14.0283687943262</v>
      </c>
      <c r="K76">
        <v>0.99999906923038495</v>
      </c>
      <c r="L76">
        <v>0.65653272247185801</v>
      </c>
      <c r="M76">
        <v>0.65379431695581303</v>
      </c>
    </row>
    <row r="77" spans="1:13" x14ac:dyDescent="0.2">
      <c r="A77" t="s">
        <v>44</v>
      </c>
      <c r="B77" t="s">
        <v>107</v>
      </c>
      <c r="C77">
        <v>3</v>
      </c>
      <c r="D77">
        <v>1.0638297872340401</v>
      </c>
      <c r="E77">
        <v>1.43766289592377E-2</v>
      </c>
      <c r="F77" t="s">
        <v>106</v>
      </c>
      <c r="G77">
        <v>282</v>
      </c>
      <c r="H77">
        <v>3</v>
      </c>
      <c r="I77">
        <v>3956</v>
      </c>
      <c r="J77">
        <v>14.0283687943262</v>
      </c>
      <c r="K77">
        <v>0.99999906923038495</v>
      </c>
      <c r="L77">
        <v>0.65653272247185801</v>
      </c>
      <c r="M77">
        <v>0.65379431695581303</v>
      </c>
    </row>
    <row r="78" spans="1:13" x14ac:dyDescent="0.2">
      <c r="A78" t="s">
        <v>44</v>
      </c>
      <c r="B78" t="s">
        <v>108</v>
      </c>
      <c r="C78">
        <v>3</v>
      </c>
      <c r="D78">
        <v>1.0638297872340401</v>
      </c>
      <c r="E78">
        <v>1.43766289592377E-2</v>
      </c>
      <c r="F78" t="s">
        <v>106</v>
      </c>
      <c r="G78">
        <v>282</v>
      </c>
      <c r="H78">
        <v>3</v>
      </c>
      <c r="I78">
        <v>3956</v>
      </c>
      <c r="J78">
        <v>14.0283687943262</v>
      </c>
      <c r="K78">
        <v>0.99999906923038495</v>
      </c>
      <c r="L78">
        <v>0.65653272247185801</v>
      </c>
      <c r="M78">
        <v>0.65379431695581303</v>
      </c>
    </row>
    <row r="80" spans="1:13" x14ac:dyDescent="0.2">
      <c r="A80" t="s">
        <v>109</v>
      </c>
      <c r="B80" t="s">
        <v>110</v>
      </c>
    </row>
    <row r="81" spans="1:13" x14ac:dyDescent="0.2">
      <c r="A81" t="s">
        <v>2</v>
      </c>
      <c r="B81" t="s">
        <v>3</v>
      </c>
      <c r="C81" t="s">
        <v>4</v>
      </c>
      <c r="D81" t="s">
        <v>5</v>
      </c>
      <c r="E81" t="s">
        <v>6</v>
      </c>
      <c r="F81" t="s">
        <v>7</v>
      </c>
      <c r="G81" t="s">
        <v>8</v>
      </c>
      <c r="H81" t="s">
        <v>9</v>
      </c>
      <c r="I81" t="s">
        <v>10</v>
      </c>
      <c r="J81" t="s">
        <v>11</v>
      </c>
      <c r="K81" t="s">
        <v>12</v>
      </c>
      <c r="L81" t="s">
        <v>13</v>
      </c>
      <c r="M81" t="s">
        <v>14</v>
      </c>
    </row>
    <row r="82" spans="1:13" x14ac:dyDescent="0.2">
      <c r="A82" t="s">
        <v>21</v>
      </c>
      <c r="B82" t="s">
        <v>111</v>
      </c>
      <c r="C82">
        <v>9</v>
      </c>
      <c r="D82">
        <v>3.1914893617021201</v>
      </c>
      <c r="E82">
        <v>8.4135560957635802E-3</v>
      </c>
      <c r="F82" t="s">
        <v>112</v>
      </c>
      <c r="G82">
        <v>276</v>
      </c>
      <c r="H82">
        <v>36</v>
      </c>
      <c r="I82">
        <v>3277</v>
      </c>
      <c r="J82">
        <v>2.9682971014492701</v>
      </c>
      <c r="K82">
        <v>0.93472038071031305</v>
      </c>
      <c r="L82">
        <v>0.14303045362798</v>
      </c>
      <c r="M82">
        <v>0.136388172499746</v>
      </c>
    </row>
    <row r="83" spans="1:13" x14ac:dyDescent="0.2">
      <c r="A83" t="s">
        <v>15</v>
      </c>
      <c r="B83" t="s">
        <v>113</v>
      </c>
      <c r="C83">
        <v>10</v>
      </c>
      <c r="D83">
        <v>3.5460992907801399</v>
      </c>
      <c r="E83">
        <v>2.0550390259698299E-2</v>
      </c>
      <c r="F83" t="s">
        <v>114</v>
      </c>
      <c r="G83">
        <v>282</v>
      </c>
      <c r="H83">
        <v>61</v>
      </c>
      <c r="I83">
        <v>4139</v>
      </c>
      <c r="J83">
        <v>2.4061155679572099</v>
      </c>
      <c r="K83">
        <v>0.97007911173462502</v>
      </c>
      <c r="L83">
        <v>7.3893956465723803E-2</v>
      </c>
      <c r="M83">
        <v>5.50925355898296E-2</v>
      </c>
    </row>
    <row r="84" spans="1:13" x14ac:dyDescent="0.2">
      <c r="A84" t="s">
        <v>15</v>
      </c>
      <c r="B84" t="s">
        <v>115</v>
      </c>
      <c r="C84">
        <v>10</v>
      </c>
      <c r="D84">
        <v>3.5460992907801399</v>
      </c>
      <c r="E84">
        <v>2.0550390259698299E-2</v>
      </c>
      <c r="F84" t="s">
        <v>114</v>
      </c>
      <c r="G84">
        <v>282</v>
      </c>
      <c r="H84">
        <v>61</v>
      </c>
      <c r="I84">
        <v>4139</v>
      </c>
      <c r="J84">
        <v>2.4061155679572099</v>
      </c>
      <c r="K84">
        <v>0.97007911173462502</v>
      </c>
      <c r="L84">
        <v>7.3893956465723803E-2</v>
      </c>
      <c r="M84">
        <v>5.50925355898296E-2</v>
      </c>
    </row>
    <row r="85" spans="1:13" x14ac:dyDescent="0.2">
      <c r="A85" t="s">
        <v>21</v>
      </c>
      <c r="B85" t="s">
        <v>116</v>
      </c>
      <c r="C85">
        <v>11</v>
      </c>
      <c r="D85">
        <v>3.9007092198581499</v>
      </c>
      <c r="E85">
        <v>2.3041088551199899E-2</v>
      </c>
      <c r="F85" t="s">
        <v>117</v>
      </c>
      <c r="G85">
        <v>276</v>
      </c>
      <c r="H85">
        <v>59</v>
      </c>
      <c r="I85">
        <v>3277</v>
      </c>
      <c r="J85">
        <v>2.2136452959960602</v>
      </c>
      <c r="K85">
        <v>0.99946291319146996</v>
      </c>
      <c r="L85">
        <v>0.26579541435848503</v>
      </c>
      <c r="M85">
        <v>0.25345197406319903</v>
      </c>
    </row>
    <row r="87" spans="1:13" x14ac:dyDescent="0.2">
      <c r="A87" t="s">
        <v>118</v>
      </c>
      <c r="B87" t="s">
        <v>119</v>
      </c>
    </row>
    <row r="88" spans="1:13" x14ac:dyDescent="0.2">
      <c r="A88" t="s">
        <v>2</v>
      </c>
      <c r="B88" t="s">
        <v>3</v>
      </c>
      <c r="C88" t="s">
        <v>4</v>
      </c>
      <c r="D88" t="s">
        <v>5</v>
      </c>
      <c r="E88" t="s">
        <v>6</v>
      </c>
      <c r="F88" t="s">
        <v>7</v>
      </c>
      <c r="G88" t="s">
        <v>8</v>
      </c>
      <c r="H88" t="s">
        <v>9</v>
      </c>
      <c r="I88" t="s">
        <v>10</v>
      </c>
      <c r="J88" t="s">
        <v>11</v>
      </c>
      <c r="K88" t="s">
        <v>12</v>
      </c>
      <c r="L88" t="s">
        <v>13</v>
      </c>
      <c r="M88" t="s">
        <v>14</v>
      </c>
    </row>
    <row r="89" spans="1:13" x14ac:dyDescent="0.2">
      <c r="A89" t="s">
        <v>44</v>
      </c>
      <c r="B89" t="s">
        <v>120</v>
      </c>
      <c r="C89">
        <v>4</v>
      </c>
      <c r="D89">
        <v>1.4184397163120499</v>
      </c>
      <c r="E89">
        <v>3.18455031098973E-3</v>
      </c>
      <c r="F89" t="s">
        <v>121</v>
      </c>
      <c r="G89">
        <v>282</v>
      </c>
      <c r="H89">
        <v>5</v>
      </c>
      <c r="I89">
        <v>3956</v>
      </c>
      <c r="J89">
        <v>11.2226950354609</v>
      </c>
      <c r="K89">
        <v>0.95305867583670301</v>
      </c>
      <c r="L89">
        <v>0.33933152758212798</v>
      </c>
      <c r="M89">
        <v>0.33791617188835499</v>
      </c>
    </row>
    <row r="90" spans="1:13" x14ac:dyDescent="0.2">
      <c r="A90" t="s">
        <v>44</v>
      </c>
      <c r="B90" t="s">
        <v>122</v>
      </c>
      <c r="C90">
        <v>3</v>
      </c>
      <c r="D90">
        <v>1.0638297872340401</v>
      </c>
      <c r="E90">
        <v>4.3558253782923398E-2</v>
      </c>
      <c r="F90" t="s">
        <v>123</v>
      </c>
      <c r="G90">
        <v>282</v>
      </c>
      <c r="H90">
        <v>5</v>
      </c>
      <c r="I90">
        <v>3956</v>
      </c>
      <c r="J90">
        <v>8.4170212765957402</v>
      </c>
      <c r="K90">
        <v>1</v>
      </c>
      <c r="L90">
        <v>1</v>
      </c>
      <c r="M90">
        <v>0.99686847599164896</v>
      </c>
    </row>
    <row r="91" spans="1:13" x14ac:dyDescent="0.2">
      <c r="A91" t="s">
        <v>44</v>
      </c>
      <c r="B91" t="s">
        <v>124</v>
      </c>
      <c r="C91">
        <v>3</v>
      </c>
      <c r="D91">
        <v>1.0638297872340401</v>
      </c>
      <c r="E91">
        <v>4.3558253782923398E-2</v>
      </c>
      <c r="F91" t="s">
        <v>123</v>
      </c>
      <c r="G91">
        <v>282</v>
      </c>
      <c r="H91">
        <v>5</v>
      </c>
      <c r="I91">
        <v>3956</v>
      </c>
      <c r="J91">
        <v>8.4170212765957402</v>
      </c>
      <c r="K91">
        <v>1</v>
      </c>
      <c r="L91">
        <v>1</v>
      </c>
      <c r="M91">
        <v>0.99686847599164896</v>
      </c>
    </row>
    <row r="93" spans="1:13" x14ac:dyDescent="0.2">
      <c r="A93" t="s">
        <v>125</v>
      </c>
      <c r="B93" t="s">
        <v>126</v>
      </c>
    </row>
    <row r="94" spans="1:13" x14ac:dyDescent="0.2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M94" t="s">
        <v>14</v>
      </c>
    </row>
    <row r="95" spans="1:13" x14ac:dyDescent="0.2">
      <c r="A95" t="s">
        <v>19</v>
      </c>
      <c r="B95" t="s">
        <v>127</v>
      </c>
      <c r="C95">
        <v>3</v>
      </c>
      <c r="D95">
        <v>1.0638297872340401</v>
      </c>
      <c r="E95">
        <v>2.1003270810175299E-2</v>
      </c>
      <c r="F95" t="s">
        <v>128</v>
      </c>
      <c r="G95">
        <v>276</v>
      </c>
      <c r="H95">
        <v>3</v>
      </c>
      <c r="I95">
        <v>3186</v>
      </c>
      <c r="J95">
        <v>11.543478260869501</v>
      </c>
      <c r="K95">
        <v>0.99864179320185198</v>
      </c>
      <c r="L95">
        <v>0.24192656377646399</v>
      </c>
      <c r="M95">
        <v>0.22948018107413801</v>
      </c>
    </row>
    <row r="96" spans="1:13" x14ac:dyDescent="0.2">
      <c r="A96" t="s">
        <v>31</v>
      </c>
      <c r="B96" t="s">
        <v>129</v>
      </c>
      <c r="C96">
        <v>3</v>
      </c>
      <c r="D96">
        <v>1.0638297872340401</v>
      </c>
      <c r="E96">
        <v>2.4008731189196102E-2</v>
      </c>
      <c r="F96" t="s">
        <v>128</v>
      </c>
      <c r="G96">
        <v>273</v>
      </c>
      <c r="H96">
        <v>3</v>
      </c>
      <c r="I96">
        <v>2941</v>
      </c>
      <c r="J96">
        <v>10.772893772893701</v>
      </c>
      <c r="K96">
        <v>0.71043734006758297</v>
      </c>
      <c r="L96">
        <v>0.111313208240818</v>
      </c>
      <c r="M96">
        <v>9.1669700904203497E-2</v>
      </c>
    </row>
    <row r="97" spans="1:13" x14ac:dyDescent="0.2">
      <c r="A97" t="s">
        <v>19</v>
      </c>
      <c r="B97" t="s">
        <v>130</v>
      </c>
      <c r="C97">
        <v>4</v>
      </c>
      <c r="D97">
        <v>1.4184397163120499</v>
      </c>
      <c r="E97">
        <v>2.5679147106287201E-2</v>
      </c>
      <c r="F97" t="s">
        <v>131</v>
      </c>
      <c r="G97">
        <v>276</v>
      </c>
      <c r="H97">
        <v>8</v>
      </c>
      <c r="I97">
        <v>3186</v>
      </c>
      <c r="J97">
        <v>5.7717391304347796</v>
      </c>
      <c r="K97">
        <v>0.99969357706790396</v>
      </c>
      <c r="L97">
        <v>0.27538671551914901</v>
      </c>
      <c r="M97">
        <v>0.26121891021912902</v>
      </c>
    </row>
    <row r="98" spans="1:13" x14ac:dyDescent="0.2">
      <c r="A98" t="s">
        <v>21</v>
      </c>
      <c r="B98" t="s">
        <v>132</v>
      </c>
      <c r="C98">
        <v>3</v>
      </c>
      <c r="D98">
        <v>1.0638297872340401</v>
      </c>
      <c r="E98">
        <v>3.7577998863118599E-2</v>
      </c>
      <c r="F98" t="s">
        <v>128</v>
      </c>
      <c r="G98">
        <v>276</v>
      </c>
      <c r="H98">
        <v>4</v>
      </c>
      <c r="I98">
        <v>3277</v>
      </c>
      <c r="J98">
        <v>8.9048913043478208</v>
      </c>
      <c r="K98">
        <v>0.99999576288525205</v>
      </c>
      <c r="L98">
        <v>0.367808897963252</v>
      </c>
      <c r="M98">
        <v>0.35072798938910699</v>
      </c>
    </row>
    <row r="100" spans="1:13" x14ac:dyDescent="0.2">
      <c r="A100" t="s">
        <v>133</v>
      </c>
      <c r="B100" t="s">
        <v>134</v>
      </c>
    </row>
    <row r="101" spans="1:13" x14ac:dyDescent="0.2">
      <c r="A101" t="s">
        <v>2</v>
      </c>
      <c r="B101" t="s">
        <v>3</v>
      </c>
      <c r="C101" t="s">
        <v>4</v>
      </c>
      <c r="D101" t="s">
        <v>5</v>
      </c>
      <c r="E101" t="s">
        <v>6</v>
      </c>
      <c r="F101" t="s">
        <v>7</v>
      </c>
      <c r="G101" t="s">
        <v>8</v>
      </c>
      <c r="H101" t="s">
        <v>9</v>
      </c>
      <c r="I101" t="s">
        <v>10</v>
      </c>
      <c r="J101" t="s">
        <v>11</v>
      </c>
      <c r="K101" t="s">
        <v>12</v>
      </c>
      <c r="L101" t="s">
        <v>13</v>
      </c>
      <c r="M101" t="s">
        <v>14</v>
      </c>
    </row>
    <row r="102" spans="1:13" x14ac:dyDescent="0.2">
      <c r="A102" t="s">
        <v>15</v>
      </c>
      <c r="B102" t="s">
        <v>135</v>
      </c>
      <c r="C102">
        <v>4</v>
      </c>
      <c r="D102">
        <v>1.4184397163120499</v>
      </c>
      <c r="E102">
        <v>5.3084377511067697E-3</v>
      </c>
      <c r="F102" t="s">
        <v>136</v>
      </c>
      <c r="G102">
        <v>282</v>
      </c>
      <c r="H102">
        <v>6</v>
      </c>
      <c r="I102">
        <v>4139</v>
      </c>
      <c r="J102">
        <v>9.7848699763593299</v>
      </c>
      <c r="K102">
        <v>0.59323335395019405</v>
      </c>
      <c r="L102">
        <v>2.4920166109362301E-2</v>
      </c>
      <c r="M102">
        <v>1.8579532128873699E-2</v>
      </c>
    </row>
    <row r="103" spans="1:13" x14ac:dyDescent="0.2">
      <c r="A103" t="s">
        <v>24</v>
      </c>
      <c r="B103" t="s">
        <v>137</v>
      </c>
      <c r="C103">
        <v>3</v>
      </c>
      <c r="D103">
        <v>1.0638297872340401</v>
      </c>
      <c r="E103">
        <v>7.9731677606342199E-2</v>
      </c>
      <c r="F103" t="s">
        <v>138</v>
      </c>
      <c r="G103">
        <v>198</v>
      </c>
      <c r="H103">
        <v>4</v>
      </c>
      <c r="I103">
        <v>1564</v>
      </c>
      <c r="J103">
        <v>5.9242424242424203</v>
      </c>
      <c r="K103">
        <v>0.99046741943288996</v>
      </c>
      <c r="L103">
        <v>0.279060871622197</v>
      </c>
      <c r="M103">
        <v>0.22424534326783699</v>
      </c>
    </row>
    <row r="104" spans="1:13" x14ac:dyDescent="0.2">
      <c r="A104" t="s">
        <v>19</v>
      </c>
      <c r="B104" t="s">
        <v>139</v>
      </c>
      <c r="C104">
        <v>3</v>
      </c>
      <c r="D104">
        <v>1.0638297872340401</v>
      </c>
      <c r="E104">
        <v>8.8255158566879405E-2</v>
      </c>
      <c r="F104" t="s">
        <v>138</v>
      </c>
      <c r="G104">
        <v>276</v>
      </c>
      <c r="H104">
        <v>6</v>
      </c>
      <c r="I104">
        <v>3186</v>
      </c>
      <c r="J104">
        <v>5.7717391304347796</v>
      </c>
      <c r="K104">
        <v>0.99999999999966804</v>
      </c>
      <c r="L104">
        <v>0.70377831575126903</v>
      </c>
      <c r="M104">
        <v>0.667571071211011</v>
      </c>
    </row>
    <row r="106" spans="1:13" x14ac:dyDescent="0.2">
      <c r="A106" t="s">
        <v>140</v>
      </c>
      <c r="B106" t="s">
        <v>141</v>
      </c>
    </row>
    <row r="107" spans="1:13" x14ac:dyDescent="0.2">
      <c r="A107" t="s">
        <v>2</v>
      </c>
      <c r="B107" t="s">
        <v>3</v>
      </c>
      <c r="C107" t="s">
        <v>4</v>
      </c>
      <c r="D107" t="s">
        <v>5</v>
      </c>
      <c r="E107" t="s">
        <v>6</v>
      </c>
      <c r="F107" t="s">
        <v>7</v>
      </c>
      <c r="G107" t="s">
        <v>8</v>
      </c>
      <c r="H107" t="s">
        <v>9</v>
      </c>
      <c r="I107" t="s">
        <v>10</v>
      </c>
      <c r="J107" t="s">
        <v>11</v>
      </c>
      <c r="K107" t="s">
        <v>12</v>
      </c>
      <c r="L107" t="s">
        <v>13</v>
      </c>
      <c r="M107" t="s">
        <v>14</v>
      </c>
    </row>
    <row r="108" spans="1:13" x14ac:dyDescent="0.2">
      <c r="A108" t="s">
        <v>19</v>
      </c>
      <c r="B108" t="s">
        <v>142</v>
      </c>
      <c r="C108">
        <v>3</v>
      </c>
      <c r="D108">
        <v>1.0638297872340401</v>
      </c>
      <c r="E108">
        <v>2.1003270810175299E-2</v>
      </c>
      <c r="F108" t="s">
        <v>143</v>
      </c>
      <c r="G108">
        <v>276</v>
      </c>
      <c r="H108">
        <v>3</v>
      </c>
      <c r="I108">
        <v>3186</v>
      </c>
      <c r="J108">
        <v>11.543478260869501</v>
      </c>
      <c r="K108">
        <v>0.99864179320185198</v>
      </c>
      <c r="L108">
        <v>0.24192656377646399</v>
      </c>
      <c r="M108">
        <v>0.22948018107413801</v>
      </c>
    </row>
    <row r="109" spans="1:13" x14ac:dyDescent="0.2">
      <c r="A109" t="s">
        <v>19</v>
      </c>
      <c r="B109" t="s">
        <v>144</v>
      </c>
      <c r="C109">
        <v>3</v>
      </c>
      <c r="D109">
        <v>1.0638297872340401</v>
      </c>
      <c r="E109">
        <v>3.9623061728170199E-2</v>
      </c>
      <c r="F109" t="s">
        <v>143</v>
      </c>
      <c r="G109">
        <v>276</v>
      </c>
      <c r="H109">
        <v>4</v>
      </c>
      <c r="I109">
        <v>3186</v>
      </c>
      <c r="J109">
        <v>8.6576086956521703</v>
      </c>
      <c r="K109">
        <v>0.99999653761177498</v>
      </c>
      <c r="L109">
        <v>0.36243447639590998</v>
      </c>
      <c r="M109">
        <v>0.34378832970029999</v>
      </c>
    </row>
    <row r="110" spans="1:13" x14ac:dyDescent="0.2">
      <c r="A110" t="s">
        <v>19</v>
      </c>
      <c r="B110" t="s">
        <v>145</v>
      </c>
      <c r="C110">
        <v>3</v>
      </c>
      <c r="D110">
        <v>1.0638297872340401</v>
      </c>
      <c r="E110">
        <v>3.9623061728170199E-2</v>
      </c>
      <c r="F110" t="s">
        <v>143</v>
      </c>
      <c r="G110">
        <v>276</v>
      </c>
      <c r="H110">
        <v>4</v>
      </c>
      <c r="I110">
        <v>3186</v>
      </c>
      <c r="J110">
        <v>8.6576086956521703</v>
      </c>
      <c r="K110">
        <v>0.99999653761177498</v>
      </c>
      <c r="L110">
        <v>0.36243447639590998</v>
      </c>
      <c r="M110">
        <v>0.34378832970029999</v>
      </c>
    </row>
    <row r="111" spans="1:13" x14ac:dyDescent="0.2">
      <c r="A111" t="s">
        <v>31</v>
      </c>
      <c r="B111" t="s">
        <v>146</v>
      </c>
      <c r="C111">
        <v>3</v>
      </c>
      <c r="D111">
        <v>1.0638297872340401</v>
      </c>
      <c r="E111">
        <v>4.5099874187256403E-2</v>
      </c>
      <c r="F111" t="s">
        <v>143</v>
      </c>
      <c r="G111">
        <v>273</v>
      </c>
      <c r="H111">
        <v>4</v>
      </c>
      <c r="I111">
        <v>2941</v>
      </c>
      <c r="J111">
        <v>8.0796703296703303</v>
      </c>
      <c r="K111">
        <v>0.90497114891213803</v>
      </c>
      <c r="L111">
        <v>0.17693027565769801</v>
      </c>
      <c r="M111">
        <v>0.14570728583575099</v>
      </c>
    </row>
  </sheetData>
  <mergeCells count="3">
    <mergeCell ref="A2:M2"/>
    <mergeCell ref="A3:M3"/>
    <mergeCell ref="A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0EAA-2011-3542-AE16-08A7457237C1}">
  <dimension ref="A1:G165"/>
  <sheetViews>
    <sheetView workbookViewId="0">
      <selection activeCell="C6" sqref="C6"/>
    </sheetView>
  </sheetViews>
  <sheetFormatPr baseColWidth="10" defaultColWidth="11" defaultRowHeight="16" x14ac:dyDescent="0.2"/>
  <sheetData>
    <row r="1" spans="1:7" x14ac:dyDescent="0.2">
      <c r="B1" t="s">
        <v>2002</v>
      </c>
      <c r="C1" t="s">
        <v>2003</v>
      </c>
      <c r="D1" t="s">
        <v>2004</v>
      </c>
      <c r="E1" t="s">
        <v>2005</v>
      </c>
      <c r="F1" t="s">
        <v>2006</v>
      </c>
      <c r="G1" t="s">
        <v>2007</v>
      </c>
    </row>
    <row r="2" spans="1:7" x14ac:dyDescent="0.2">
      <c r="A2" t="s">
        <v>1900</v>
      </c>
      <c r="B2" t="s">
        <v>2008</v>
      </c>
      <c r="C2" t="s">
        <v>2009</v>
      </c>
      <c r="D2" t="s">
        <v>2010</v>
      </c>
      <c r="E2" t="s">
        <v>2011</v>
      </c>
      <c r="F2" t="s">
        <v>2012</v>
      </c>
      <c r="G2" t="s">
        <v>2217</v>
      </c>
    </row>
    <row r="3" spans="1:7" x14ac:dyDescent="0.2">
      <c r="A3" t="s">
        <v>1901</v>
      </c>
      <c r="B3" t="s">
        <v>2008</v>
      </c>
      <c r="C3" t="s">
        <v>2009</v>
      </c>
      <c r="D3" t="s">
        <v>2010</v>
      </c>
      <c r="E3" t="s">
        <v>2011</v>
      </c>
      <c r="F3" t="s">
        <v>2012</v>
      </c>
      <c r="G3" t="s">
        <v>2217</v>
      </c>
    </row>
    <row r="4" spans="1:7" x14ac:dyDescent="0.2">
      <c r="A4" t="s">
        <v>1902</v>
      </c>
      <c r="B4" t="s">
        <v>2008</v>
      </c>
      <c r="C4" t="s">
        <v>2009</v>
      </c>
      <c r="D4" t="s">
        <v>2010</v>
      </c>
      <c r="E4" t="s">
        <v>2011</v>
      </c>
      <c r="F4" t="s">
        <v>2012</v>
      </c>
      <c r="G4" t="s">
        <v>2217</v>
      </c>
    </row>
    <row r="5" spans="1:7" x14ac:dyDescent="0.2">
      <c r="A5" t="s">
        <v>1903</v>
      </c>
      <c r="B5" t="s">
        <v>2008</v>
      </c>
      <c r="C5" t="s">
        <v>2009</v>
      </c>
      <c r="D5" t="s">
        <v>2010</v>
      </c>
      <c r="E5" t="s">
        <v>2044</v>
      </c>
      <c r="F5" t="s">
        <v>2054</v>
      </c>
      <c r="G5" t="s">
        <v>2055</v>
      </c>
    </row>
    <row r="6" spans="1:7" x14ac:dyDescent="0.2">
      <c r="A6" t="s">
        <v>1904</v>
      </c>
      <c r="B6" t="s">
        <v>2008</v>
      </c>
      <c r="C6" t="s">
        <v>2009</v>
      </c>
      <c r="D6" t="s">
        <v>2010</v>
      </c>
      <c r="E6" t="s">
        <v>2011</v>
      </c>
      <c r="F6" t="s">
        <v>2012</v>
      </c>
      <c r="G6" t="s">
        <v>2217</v>
      </c>
    </row>
    <row r="7" spans="1:7" x14ac:dyDescent="0.2">
      <c r="A7" t="s">
        <v>1906</v>
      </c>
      <c r="B7" t="s">
        <v>2008</v>
      </c>
      <c r="C7" t="s">
        <v>2009</v>
      </c>
      <c r="D7" t="s">
        <v>2010</v>
      </c>
      <c r="E7" t="s">
        <v>2011</v>
      </c>
      <c r="F7" t="s">
        <v>2012</v>
      </c>
      <c r="G7" t="s">
        <v>2218</v>
      </c>
    </row>
    <row r="8" spans="1:7" x14ac:dyDescent="0.2">
      <c r="A8" t="s">
        <v>1907</v>
      </c>
      <c r="B8" t="s">
        <v>2008</v>
      </c>
      <c r="C8" t="s">
        <v>2009</v>
      </c>
      <c r="D8" t="s">
        <v>2010</v>
      </c>
      <c r="E8" t="s">
        <v>2044</v>
      </c>
      <c r="F8" t="s">
        <v>2045</v>
      </c>
      <c r="G8" t="s">
        <v>2046</v>
      </c>
    </row>
    <row r="9" spans="1:7" x14ac:dyDescent="0.2">
      <c r="A9" t="s">
        <v>1908</v>
      </c>
      <c r="B9" t="s">
        <v>2008</v>
      </c>
      <c r="C9" t="s">
        <v>2009</v>
      </c>
      <c r="D9" t="s">
        <v>2014</v>
      </c>
      <c r="E9" t="s">
        <v>2015</v>
      </c>
      <c r="F9" t="s">
        <v>2016</v>
      </c>
      <c r="G9" t="s">
        <v>2017</v>
      </c>
    </row>
    <row r="10" spans="1:7" x14ac:dyDescent="0.2">
      <c r="A10" t="s">
        <v>1909</v>
      </c>
      <c r="B10" t="s">
        <v>2008</v>
      </c>
      <c r="C10" t="s">
        <v>2028</v>
      </c>
      <c r="D10" t="s">
        <v>2029</v>
      </c>
      <c r="E10" t="s">
        <v>2030</v>
      </c>
      <c r="F10" t="s">
        <v>2031</v>
      </c>
      <c r="G10" t="s">
        <v>2032</v>
      </c>
    </row>
    <row r="11" spans="1:7" x14ac:dyDescent="0.2">
      <c r="A11" t="s">
        <v>1910</v>
      </c>
      <c r="B11" t="s">
        <v>2008</v>
      </c>
      <c r="C11" t="s">
        <v>2009</v>
      </c>
      <c r="D11" t="s">
        <v>2010</v>
      </c>
      <c r="E11" t="s">
        <v>2044</v>
      </c>
      <c r="F11" t="s">
        <v>2054</v>
      </c>
      <c r="G11" t="s">
        <v>2055</v>
      </c>
    </row>
    <row r="12" spans="1:7" x14ac:dyDescent="0.2">
      <c r="A12" t="s">
        <v>1911</v>
      </c>
      <c r="B12" t="s">
        <v>2008</v>
      </c>
      <c r="C12" t="s">
        <v>2018</v>
      </c>
      <c r="D12" t="s">
        <v>2019</v>
      </c>
      <c r="E12" t="s">
        <v>2219</v>
      </c>
      <c r="F12" t="s">
        <v>2220</v>
      </c>
      <c r="G12" t="s">
        <v>2221</v>
      </c>
    </row>
    <row r="13" spans="1:7" x14ac:dyDescent="0.2">
      <c r="A13" t="s">
        <v>1912</v>
      </c>
      <c r="B13" t="s">
        <v>2008</v>
      </c>
      <c r="C13" t="s">
        <v>2009</v>
      </c>
      <c r="D13" t="s">
        <v>2014</v>
      </c>
      <c r="E13" t="s">
        <v>2015</v>
      </c>
      <c r="F13" t="s">
        <v>2016</v>
      </c>
      <c r="G13" t="s">
        <v>2017</v>
      </c>
    </row>
    <row r="14" spans="1:7" x14ac:dyDescent="0.2">
      <c r="A14" t="s">
        <v>1913</v>
      </c>
      <c r="B14" t="s">
        <v>2008</v>
      </c>
      <c r="C14" t="s">
        <v>2009</v>
      </c>
      <c r="D14" t="s">
        <v>2010</v>
      </c>
      <c r="E14" t="s">
        <v>2011</v>
      </c>
      <c r="F14" t="s">
        <v>2012</v>
      </c>
      <c r="G14" t="s">
        <v>2217</v>
      </c>
    </row>
    <row r="15" spans="1:7" x14ac:dyDescent="0.2">
      <c r="A15" t="s">
        <v>1914</v>
      </c>
      <c r="B15" t="s">
        <v>2008</v>
      </c>
      <c r="C15" t="s">
        <v>2009</v>
      </c>
      <c r="D15" t="s">
        <v>2010</v>
      </c>
      <c r="E15" t="s">
        <v>2011</v>
      </c>
      <c r="F15" t="s">
        <v>2012</v>
      </c>
      <c r="G15" t="s">
        <v>2222</v>
      </c>
    </row>
    <row r="16" spans="1:7" x14ac:dyDescent="0.2">
      <c r="A16" t="s">
        <v>1915</v>
      </c>
      <c r="B16" t="s">
        <v>2008</v>
      </c>
      <c r="C16" t="s">
        <v>2009</v>
      </c>
      <c r="D16" t="s">
        <v>2010</v>
      </c>
      <c r="E16" t="s">
        <v>2044</v>
      </c>
      <c r="F16" t="s">
        <v>2054</v>
      </c>
      <c r="G16" t="s">
        <v>2055</v>
      </c>
    </row>
    <row r="17" spans="1:7" x14ac:dyDescent="0.2">
      <c r="A17" t="s">
        <v>1916</v>
      </c>
      <c r="B17" t="s">
        <v>2008</v>
      </c>
      <c r="C17" t="s">
        <v>2028</v>
      </c>
      <c r="D17" t="s">
        <v>2029</v>
      </c>
      <c r="E17" t="s">
        <v>2030</v>
      </c>
      <c r="F17" t="s">
        <v>2047</v>
      </c>
      <c r="G17" t="s">
        <v>2223</v>
      </c>
    </row>
    <row r="18" spans="1:7" x14ac:dyDescent="0.2">
      <c r="A18" t="s">
        <v>1917</v>
      </c>
      <c r="B18" t="s">
        <v>2008</v>
      </c>
      <c r="C18" t="s">
        <v>2009</v>
      </c>
      <c r="D18" t="s">
        <v>2010</v>
      </c>
      <c r="E18" t="s">
        <v>2044</v>
      </c>
      <c r="F18" t="s">
        <v>2054</v>
      </c>
      <c r="G18" t="s">
        <v>2055</v>
      </c>
    </row>
    <row r="19" spans="1:7" x14ac:dyDescent="0.2">
      <c r="A19" t="s">
        <v>1918</v>
      </c>
      <c r="B19" t="s">
        <v>2008</v>
      </c>
      <c r="C19" t="s">
        <v>2009</v>
      </c>
      <c r="D19" t="s">
        <v>2014</v>
      </c>
      <c r="E19" t="s">
        <v>2049</v>
      </c>
      <c r="F19" t="s">
        <v>2052</v>
      </c>
      <c r="G19" t="s">
        <v>2113</v>
      </c>
    </row>
    <row r="20" spans="1:7" x14ac:dyDescent="0.2">
      <c r="A20" t="s">
        <v>1920</v>
      </c>
      <c r="B20" t="s">
        <v>2008</v>
      </c>
      <c r="C20" t="s">
        <v>2083</v>
      </c>
      <c r="D20" t="s">
        <v>2084</v>
      </c>
      <c r="E20" t="s">
        <v>2094</v>
      </c>
      <c r="F20" t="s">
        <v>2224</v>
      </c>
      <c r="G20" t="s">
        <v>2225</v>
      </c>
    </row>
    <row r="21" spans="1:7" x14ac:dyDescent="0.2">
      <c r="A21" t="s">
        <v>1921</v>
      </c>
      <c r="B21" t="s">
        <v>2008</v>
      </c>
      <c r="C21" t="s">
        <v>2009</v>
      </c>
      <c r="D21" t="s">
        <v>2010</v>
      </c>
      <c r="E21" t="s">
        <v>2061</v>
      </c>
      <c r="F21" t="s">
        <v>2062</v>
      </c>
      <c r="G21" t="s">
        <v>2226</v>
      </c>
    </row>
    <row r="22" spans="1:7" x14ac:dyDescent="0.2">
      <c r="A22" t="s">
        <v>1922</v>
      </c>
      <c r="B22" t="s">
        <v>2008</v>
      </c>
      <c r="C22" t="s">
        <v>2018</v>
      </c>
      <c r="D22" t="s">
        <v>2019</v>
      </c>
      <c r="E22" t="s">
        <v>2219</v>
      </c>
      <c r="F22" t="s">
        <v>2220</v>
      </c>
      <c r="G22" t="s">
        <v>2221</v>
      </c>
    </row>
    <row r="23" spans="1:7" x14ac:dyDescent="0.2">
      <c r="A23" t="s">
        <v>1923</v>
      </c>
      <c r="B23" t="s">
        <v>2008</v>
      </c>
      <c r="C23" t="s">
        <v>2009</v>
      </c>
      <c r="D23" t="s">
        <v>2010</v>
      </c>
      <c r="E23" t="s">
        <v>2011</v>
      </c>
      <c r="F23" t="s">
        <v>2012</v>
      </c>
      <c r="G23" t="s">
        <v>2218</v>
      </c>
    </row>
    <row r="24" spans="1:7" x14ac:dyDescent="0.2">
      <c r="A24" t="s">
        <v>1924</v>
      </c>
      <c r="B24" t="s">
        <v>2008</v>
      </c>
      <c r="C24" t="s">
        <v>2009</v>
      </c>
      <c r="D24" t="s">
        <v>2010</v>
      </c>
      <c r="E24" t="s">
        <v>2011</v>
      </c>
      <c r="F24" t="s">
        <v>2012</v>
      </c>
      <c r="G24" t="s">
        <v>2037</v>
      </c>
    </row>
    <row r="25" spans="1:7" x14ac:dyDescent="0.2">
      <c r="A25" t="s">
        <v>1925</v>
      </c>
      <c r="B25" t="s">
        <v>2008</v>
      </c>
      <c r="C25" t="s">
        <v>2033</v>
      </c>
      <c r="D25" t="s">
        <v>2033</v>
      </c>
      <c r="E25" t="s">
        <v>2034</v>
      </c>
      <c r="F25" t="s">
        <v>2227</v>
      </c>
      <c r="G25" t="s">
        <v>2228</v>
      </c>
    </row>
    <row r="26" spans="1:7" x14ac:dyDescent="0.2">
      <c r="A26" t="s">
        <v>1926</v>
      </c>
      <c r="B26" t="s">
        <v>2008</v>
      </c>
      <c r="C26" t="s">
        <v>2009</v>
      </c>
      <c r="D26" t="s">
        <v>2010</v>
      </c>
      <c r="E26" t="s">
        <v>2011</v>
      </c>
      <c r="F26" t="s">
        <v>2012</v>
      </c>
      <c r="G26" t="s">
        <v>2229</v>
      </c>
    </row>
    <row r="27" spans="1:7" x14ac:dyDescent="0.2">
      <c r="A27" t="s">
        <v>1927</v>
      </c>
      <c r="B27" t="s">
        <v>2008</v>
      </c>
      <c r="C27" t="s">
        <v>2009</v>
      </c>
      <c r="D27" t="s">
        <v>2014</v>
      </c>
      <c r="E27" t="s">
        <v>2049</v>
      </c>
      <c r="F27" t="s">
        <v>2230</v>
      </c>
      <c r="G27" t="s">
        <v>2231</v>
      </c>
    </row>
    <row r="28" spans="1:7" x14ac:dyDescent="0.2">
      <c r="A28" t="s">
        <v>1929</v>
      </c>
      <c r="B28" t="s">
        <v>2008</v>
      </c>
      <c r="C28" t="s">
        <v>2028</v>
      </c>
      <c r="D28" t="s">
        <v>2029</v>
      </c>
      <c r="E28" t="s">
        <v>2030</v>
      </c>
      <c r="F28" t="s">
        <v>2031</v>
      </c>
      <c r="G28" t="s">
        <v>2032</v>
      </c>
    </row>
    <row r="29" spans="1:7" x14ac:dyDescent="0.2">
      <c r="A29" t="s">
        <v>1930</v>
      </c>
      <c r="B29" t="s">
        <v>2008</v>
      </c>
      <c r="C29" t="s">
        <v>2009</v>
      </c>
      <c r="D29" t="s">
        <v>2014</v>
      </c>
      <c r="E29" t="s">
        <v>2232</v>
      </c>
      <c r="F29" t="s">
        <v>2233</v>
      </c>
      <c r="G29" t="s">
        <v>2234</v>
      </c>
    </row>
    <row r="30" spans="1:7" x14ac:dyDescent="0.2">
      <c r="A30" t="s">
        <v>1931</v>
      </c>
      <c r="B30" t="s">
        <v>2008</v>
      </c>
      <c r="C30" t="s">
        <v>2009</v>
      </c>
      <c r="D30" t="s">
        <v>2010</v>
      </c>
      <c r="E30" t="s">
        <v>2235</v>
      </c>
      <c r="F30" t="s">
        <v>2236</v>
      </c>
      <c r="G30" t="s">
        <v>2237</v>
      </c>
    </row>
    <row r="31" spans="1:7" x14ac:dyDescent="0.2">
      <c r="A31" t="s">
        <v>1932</v>
      </c>
      <c r="B31" t="s">
        <v>2008</v>
      </c>
      <c r="C31" t="s">
        <v>2033</v>
      </c>
      <c r="D31" t="s">
        <v>2033</v>
      </c>
      <c r="E31" t="s">
        <v>2069</v>
      </c>
      <c r="F31" t="s">
        <v>2102</v>
      </c>
      <c r="G31" t="s">
        <v>2103</v>
      </c>
    </row>
    <row r="32" spans="1:7" x14ac:dyDescent="0.2">
      <c r="A32" t="s">
        <v>1933</v>
      </c>
      <c r="B32" t="s">
        <v>2008</v>
      </c>
      <c r="C32" t="s">
        <v>2009</v>
      </c>
      <c r="D32" t="s">
        <v>2010</v>
      </c>
      <c r="E32" t="s">
        <v>2041</v>
      </c>
      <c r="F32" t="s">
        <v>2141</v>
      </c>
      <c r="G32" t="s">
        <v>2238</v>
      </c>
    </row>
    <row r="33" spans="1:7" x14ac:dyDescent="0.2">
      <c r="A33" t="s">
        <v>1934</v>
      </c>
      <c r="B33" t="s">
        <v>2008</v>
      </c>
      <c r="C33" t="s">
        <v>2033</v>
      </c>
      <c r="D33" t="s">
        <v>2033</v>
      </c>
      <c r="E33" t="s">
        <v>2034</v>
      </c>
      <c r="F33" t="s">
        <v>2080</v>
      </c>
      <c r="G33" t="s">
        <v>2081</v>
      </c>
    </row>
    <row r="34" spans="1:7" x14ac:dyDescent="0.2">
      <c r="A34" t="s">
        <v>1935</v>
      </c>
      <c r="B34" t="s">
        <v>2008</v>
      </c>
      <c r="C34" t="s">
        <v>2009</v>
      </c>
      <c r="D34" t="s">
        <v>2010</v>
      </c>
      <c r="E34" t="s">
        <v>2044</v>
      </c>
      <c r="F34" t="s">
        <v>2045</v>
      </c>
      <c r="G34" t="s">
        <v>2046</v>
      </c>
    </row>
    <row r="35" spans="1:7" x14ac:dyDescent="0.2">
      <c r="A35" t="s">
        <v>1936</v>
      </c>
      <c r="B35" t="s">
        <v>2008</v>
      </c>
      <c r="C35" t="s">
        <v>2033</v>
      </c>
      <c r="D35" t="s">
        <v>2033</v>
      </c>
      <c r="E35" t="s">
        <v>2034</v>
      </c>
      <c r="F35" t="s">
        <v>2038</v>
      </c>
      <c r="G35" t="s">
        <v>2039</v>
      </c>
    </row>
    <row r="36" spans="1:7" x14ac:dyDescent="0.2">
      <c r="A36" t="s">
        <v>1937</v>
      </c>
      <c r="B36" t="s">
        <v>2008</v>
      </c>
      <c r="C36" t="s">
        <v>2009</v>
      </c>
      <c r="D36" t="s">
        <v>2010</v>
      </c>
      <c r="E36" t="s">
        <v>2011</v>
      </c>
      <c r="F36" t="s">
        <v>2012</v>
      </c>
      <c r="G36" t="s">
        <v>2037</v>
      </c>
    </row>
    <row r="37" spans="1:7" x14ac:dyDescent="0.2">
      <c r="A37" t="s">
        <v>1938</v>
      </c>
      <c r="B37" t="s">
        <v>2008</v>
      </c>
      <c r="C37" t="s">
        <v>2083</v>
      </c>
      <c r="D37" t="s">
        <v>2084</v>
      </c>
      <c r="E37" t="s">
        <v>2239</v>
      </c>
      <c r="F37" t="s">
        <v>2240</v>
      </c>
      <c r="G37" t="s">
        <v>2241</v>
      </c>
    </row>
    <row r="38" spans="1:7" x14ac:dyDescent="0.2">
      <c r="A38" t="s">
        <v>1939</v>
      </c>
      <c r="B38" t="s">
        <v>2008</v>
      </c>
      <c r="C38" t="s">
        <v>2009</v>
      </c>
      <c r="D38" t="s">
        <v>2010</v>
      </c>
      <c r="E38" t="s">
        <v>2044</v>
      </c>
      <c r="F38" t="s">
        <v>2054</v>
      </c>
      <c r="G38" t="s">
        <v>2055</v>
      </c>
    </row>
    <row r="39" spans="1:7" x14ac:dyDescent="0.2">
      <c r="A39" t="s">
        <v>1940</v>
      </c>
      <c r="B39" t="s">
        <v>2008</v>
      </c>
      <c r="C39" t="s">
        <v>2033</v>
      </c>
      <c r="D39" t="s">
        <v>2033</v>
      </c>
      <c r="E39" t="s">
        <v>2034</v>
      </c>
      <c r="F39" t="s">
        <v>2242</v>
      </c>
      <c r="G39" t="s">
        <v>2243</v>
      </c>
    </row>
    <row r="40" spans="1:7" x14ac:dyDescent="0.2">
      <c r="A40" t="s">
        <v>1941</v>
      </c>
      <c r="B40" t="s">
        <v>2008</v>
      </c>
      <c r="C40" t="s">
        <v>2009</v>
      </c>
      <c r="D40" t="s">
        <v>2014</v>
      </c>
      <c r="E40" t="s">
        <v>2015</v>
      </c>
      <c r="F40" t="s">
        <v>2016</v>
      </c>
      <c r="G40" t="s">
        <v>2017</v>
      </c>
    </row>
    <row r="41" spans="1:7" x14ac:dyDescent="0.2">
      <c r="A41" t="s">
        <v>1942</v>
      </c>
      <c r="B41" t="s">
        <v>2008</v>
      </c>
      <c r="C41" t="s">
        <v>2009</v>
      </c>
      <c r="D41" t="s">
        <v>2010</v>
      </c>
      <c r="E41" t="s">
        <v>2044</v>
      </c>
      <c r="F41" t="s">
        <v>2054</v>
      </c>
      <c r="G41" t="s">
        <v>2055</v>
      </c>
    </row>
    <row r="42" spans="1:7" x14ac:dyDescent="0.2">
      <c r="A42" t="s">
        <v>1943</v>
      </c>
      <c r="B42" t="s">
        <v>2008</v>
      </c>
      <c r="C42" t="s">
        <v>2028</v>
      </c>
      <c r="D42" t="s">
        <v>2029</v>
      </c>
      <c r="E42" t="s">
        <v>2030</v>
      </c>
      <c r="F42" t="s">
        <v>2031</v>
      </c>
      <c r="G42" t="s">
        <v>2032</v>
      </c>
    </row>
    <row r="43" spans="1:7" x14ac:dyDescent="0.2">
      <c r="A43" t="s">
        <v>1944</v>
      </c>
      <c r="B43" t="s">
        <v>2008</v>
      </c>
      <c r="C43" t="s">
        <v>2033</v>
      </c>
      <c r="D43" t="s">
        <v>2033</v>
      </c>
      <c r="E43" t="s">
        <v>2034</v>
      </c>
      <c r="F43" t="s">
        <v>2119</v>
      </c>
      <c r="G43" t="s">
        <v>2120</v>
      </c>
    </row>
    <row r="44" spans="1:7" x14ac:dyDescent="0.2">
      <c r="A44" t="s">
        <v>1945</v>
      </c>
      <c r="B44" t="s">
        <v>2008</v>
      </c>
      <c r="C44" t="s">
        <v>2009</v>
      </c>
      <c r="D44" t="s">
        <v>2010</v>
      </c>
      <c r="E44" t="s">
        <v>2011</v>
      </c>
      <c r="F44" t="s">
        <v>2012</v>
      </c>
      <c r="G44" t="s">
        <v>2217</v>
      </c>
    </row>
    <row r="45" spans="1:7" x14ac:dyDescent="0.2">
      <c r="A45" t="s">
        <v>2145</v>
      </c>
      <c r="B45" t="s">
        <v>2008</v>
      </c>
      <c r="C45" t="s">
        <v>2083</v>
      </c>
      <c r="D45" t="s">
        <v>2084</v>
      </c>
      <c r="E45" t="s">
        <v>2085</v>
      </c>
      <c r="F45" t="s">
        <v>2086</v>
      </c>
      <c r="G45" t="s">
        <v>2087</v>
      </c>
    </row>
    <row r="46" spans="1:7" x14ac:dyDescent="0.2">
      <c r="A46" t="s">
        <v>1946</v>
      </c>
      <c r="B46" t="s">
        <v>2008</v>
      </c>
      <c r="C46" t="s">
        <v>2009</v>
      </c>
      <c r="D46" t="s">
        <v>2014</v>
      </c>
      <c r="E46" t="s">
        <v>2232</v>
      </c>
      <c r="F46" t="s">
        <v>2233</v>
      </c>
      <c r="G46" t="s">
        <v>2234</v>
      </c>
    </row>
    <row r="47" spans="1:7" x14ac:dyDescent="0.2">
      <c r="A47" t="s">
        <v>1947</v>
      </c>
      <c r="B47" t="s">
        <v>2008</v>
      </c>
      <c r="C47" t="s">
        <v>2083</v>
      </c>
      <c r="D47" t="s">
        <v>2084</v>
      </c>
      <c r="E47" t="s">
        <v>2094</v>
      </c>
      <c r="F47" t="s">
        <v>2224</v>
      </c>
      <c r="G47" t="s">
        <v>2244</v>
      </c>
    </row>
    <row r="48" spans="1:7" x14ac:dyDescent="0.2">
      <c r="A48" t="s">
        <v>1948</v>
      </c>
      <c r="B48" t="s">
        <v>2008</v>
      </c>
      <c r="C48" t="s">
        <v>2009</v>
      </c>
      <c r="D48" t="s">
        <v>2010</v>
      </c>
      <c r="E48" t="s">
        <v>2061</v>
      </c>
      <c r="F48" t="s">
        <v>2062</v>
      </c>
      <c r="G48" t="s">
        <v>2063</v>
      </c>
    </row>
    <row r="49" spans="1:7" x14ac:dyDescent="0.2">
      <c r="A49" t="s">
        <v>1949</v>
      </c>
      <c r="B49" t="s">
        <v>2008</v>
      </c>
      <c r="C49" t="s">
        <v>2083</v>
      </c>
      <c r="D49" t="s">
        <v>2084</v>
      </c>
      <c r="E49" t="s">
        <v>2085</v>
      </c>
      <c r="F49" t="s">
        <v>2086</v>
      </c>
      <c r="G49" t="s">
        <v>2087</v>
      </c>
    </row>
    <row r="50" spans="1:7" x14ac:dyDescent="0.2">
      <c r="A50" t="s">
        <v>1950</v>
      </c>
      <c r="B50" t="s">
        <v>2008</v>
      </c>
      <c r="C50" t="s">
        <v>2028</v>
      </c>
      <c r="D50" t="s">
        <v>2029</v>
      </c>
      <c r="E50" t="s">
        <v>2030</v>
      </c>
      <c r="F50" t="s">
        <v>2031</v>
      </c>
      <c r="G50" t="s">
        <v>2032</v>
      </c>
    </row>
    <row r="51" spans="1:7" x14ac:dyDescent="0.2">
      <c r="A51" t="s">
        <v>1951</v>
      </c>
      <c r="B51" t="s">
        <v>2008</v>
      </c>
      <c r="C51" t="s">
        <v>2083</v>
      </c>
      <c r="D51" t="s">
        <v>2084</v>
      </c>
      <c r="E51" t="s">
        <v>2094</v>
      </c>
      <c r="F51" t="s">
        <v>2095</v>
      </c>
      <c r="G51" t="s">
        <v>2096</v>
      </c>
    </row>
    <row r="52" spans="1:7" x14ac:dyDescent="0.2">
      <c r="A52" t="s">
        <v>1953</v>
      </c>
      <c r="B52" t="s">
        <v>2008</v>
      </c>
      <c r="C52" t="s">
        <v>2033</v>
      </c>
      <c r="D52" t="s">
        <v>2033</v>
      </c>
      <c r="E52" t="s">
        <v>2034</v>
      </c>
      <c r="F52" t="s">
        <v>2035</v>
      </c>
      <c r="G52" t="s">
        <v>2036</v>
      </c>
    </row>
    <row r="53" spans="1:7" x14ac:dyDescent="0.2">
      <c r="A53" t="s">
        <v>1954</v>
      </c>
      <c r="B53" t="s">
        <v>2008</v>
      </c>
      <c r="C53" t="s">
        <v>2009</v>
      </c>
      <c r="D53" t="s">
        <v>2014</v>
      </c>
      <c r="E53" t="s">
        <v>2015</v>
      </c>
      <c r="F53" t="s">
        <v>2016</v>
      </c>
      <c r="G53" t="s">
        <v>2017</v>
      </c>
    </row>
    <row r="54" spans="1:7" x14ac:dyDescent="0.2">
      <c r="A54" t="s">
        <v>1956</v>
      </c>
      <c r="B54" t="s">
        <v>2008</v>
      </c>
      <c r="C54" t="s">
        <v>2033</v>
      </c>
      <c r="D54" t="s">
        <v>2033</v>
      </c>
      <c r="E54" t="s">
        <v>2114</v>
      </c>
      <c r="F54" t="s">
        <v>2115</v>
      </c>
      <c r="G54" t="s">
        <v>2245</v>
      </c>
    </row>
    <row r="55" spans="1:7" x14ac:dyDescent="0.2">
      <c r="A55" t="s">
        <v>1957</v>
      </c>
      <c r="B55" t="s">
        <v>2008</v>
      </c>
      <c r="C55" t="s">
        <v>2009</v>
      </c>
      <c r="D55" t="s">
        <v>2010</v>
      </c>
      <c r="E55" t="s">
        <v>2041</v>
      </c>
      <c r="F55" t="s">
        <v>2042</v>
      </c>
      <c r="G55" t="s">
        <v>2246</v>
      </c>
    </row>
    <row r="56" spans="1:7" x14ac:dyDescent="0.2">
      <c r="A56" t="s">
        <v>1958</v>
      </c>
      <c r="B56" t="s">
        <v>2008</v>
      </c>
      <c r="C56" t="s">
        <v>2033</v>
      </c>
      <c r="D56" t="s">
        <v>2033</v>
      </c>
      <c r="E56" t="s">
        <v>2034</v>
      </c>
      <c r="F56" t="s">
        <v>2119</v>
      </c>
      <c r="G56" t="s">
        <v>2247</v>
      </c>
    </row>
    <row r="57" spans="1:7" x14ac:dyDescent="0.2">
      <c r="A57" t="s">
        <v>1959</v>
      </c>
      <c r="B57" t="s">
        <v>2008</v>
      </c>
      <c r="C57" t="s">
        <v>2009</v>
      </c>
      <c r="D57" t="s">
        <v>2010</v>
      </c>
      <c r="E57" t="s">
        <v>2041</v>
      </c>
      <c r="F57" t="s">
        <v>2042</v>
      </c>
      <c r="G57" t="s">
        <v>2246</v>
      </c>
    </row>
    <row r="58" spans="1:7" x14ac:dyDescent="0.2">
      <c r="A58" t="s">
        <v>2146</v>
      </c>
      <c r="B58" t="s">
        <v>2008</v>
      </c>
      <c r="C58" t="s">
        <v>2009</v>
      </c>
      <c r="D58" t="s">
        <v>2010</v>
      </c>
      <c r="E58" t="s">
        <v>2044</v>
      </c>
      <c r="F58" t="s">
        <v>2054</v>
      </c>
      <c r="G58" t="s">
        <v>2055</v>
      </c>
    </row>
    <row r="59" spans="1:7" x14ac:dyDescent="0.2">
      <c r="A59" t="s">
        <v>1960</v>
      </c>
      <c r="B59" t="s">
        <v>2008</v>
      </c>
      <c r="C59" t="s">
        <v>2009</v>
      </c>
      <c r="D59" t="s">
        <v>2010</v>
      </c>
      <c r="E59" t="s">
        <v>2041</v>
      </c>
      <c r="F59" t="s">
        <v>2042</v>
      </c>
      <c r="G59" t="s">
        <v>2064</v>
      </c>
    </row>
    <row r="60" spans="1:7" x14ac:dyDescent="0.2">
      <c r="A60" t="s">
        <v>2147</v>
      </c>
      <c r="B60" t="s">
        <v>2008</v>
      </c>
      <c r="C60" t="s">
        <v>2009</v>
      </c>
      <c r="D60" t="s">
        <v>2010</v>
      </c>
      <c r="E60" t="s">
        <v>2041</v>
      </c>
      <c r="F60" t="s">
        <v>2042</v>
      </c>
      <c r="G60" t="s">
        <v>2248</v>
      </c>
    </row>
    <row r="61" spans="1:7" x14ac:dyDescent="0.2">
      <c r="A61" t="s">
        <v>1961</v>
      </c>
      <c r="B61" t="s">
        <v>2008</v>
      </c>
      <c r="C61" t="s">
        <v>2009</v>
      </c>
      <c r="D61" t="s">
        <v>2010</v>
      </c>
      <c r="E61" t="s">
        <v>2044</v>
      </c>
      <c r="F61" t="s">
        <v>2045</v>
      </c>
      <c r="G61" t="s">
        <v>2046</v>
      </c>
    </row>
    <row r="62" spans="1:7" x14ac:dyDescent="0.2">
      <c r="A62" t="s">
        <v>2148</v>
      </c>
      <c r="B62" t="s">
        <v>2008</v>
      </c>
      <c r="C62" t="s">
        <v>2009</v>
      </c>
      <c r="D62" t="s">
        <v>2014</v>
      </c>
      <c r="E62" t="s">
        <v>2049</v>
      </c>
      <c r="F62" t="s">
        <v>2052</v>
      </c>
      <c r="G62" t="s">
        <v>2053</v>
      </c>
    </row>
    <row r="63" spans="1:7" x14ac:dyDescent="0.2">
      <c r="A63" t="s">
        <v>1962</v>
      </c>
      <c r="B63" t="s">
        <v>2008</v>
      </c>
      <c r="C63" t="s">
        <v>2009</v>
      </c>
      <c r="D63" t="s">
        <v>2014</v>
      </c>
      <c r="E63" t="s">
        <v>2049</v>
      </c>
      <c r="F63" t="s">
        <v>2104</v>
      </c>
      <c r="G63" t="s">
        <v>2249</v>
      </c>
    </row>
    <row r="64" spans="1:7" x14ac:dyDescent="0.2">
      <c r="A64" t="s">
        <v>1963</v>
      </c>
      <c r="B64" t="s">
        <v>2008</v>
      </c>
      <c r="C64" t="s">
        <v>2009</v>
      </c>
      <c r="D64" t="s">
        <v>2010</v>
      </c>
      <c r="E64" t="s">
        <v>2061</v>
      </c>
      <c r="F64" t="s">
        <v>2062</v>
      </c>
      <c r="G64" t="s">
        <v>2250</v>
      </c>
    </row>
    <row r="65" spans="1:7" x14ac:dyDescent="0.2">
      <c r="A65" t="s">
        <v>1964</v>
      </c>
      <c r="B65" t="s">
        <v>2008</v>
      </c>
      <c r="C65" t="s">
        <v>2033</v>
      </c>
      <c r="D65" t="s">
        <v>2033</v>
      </c>
      <c r="E65" t="s">
        <v>2069</v>
      </c>
      <c r="F65" t="s">
        <v>2143</v>
      </c>
      <c r="G65" t="s">
        <v>2251</v>
      </c>
    </row>
    <row r="66" spans="1:7" x14ac:dyDescent="0.2">
      <c r="A66" t="s">
        <v>1965</v>
      </c>
      <c r="B66" t="s">
        <v>2008</v>
      </c>
      <c r="C66" t="s">
        <v>2009</v>
      </c>
      <c r="D66" t="s">
        <v>2010</v>
      </c>
      <c r="E66" t="s">
        <v>2011</v>
      </c>
      <c r="F66" t="s">
        <v>2012</v>
      </c>
      <c r="G66" t="s">
        <v>2217</v>
      </c>
    </row>
    <row r="67" spans="1:7" x14ac:dyDescent="0.2">
      <c r="A67" t="s">
        <v>2149</v>
      </c>
      <c r="B67" t="s">
        <v>2008</v>
      </c>
      <c r="C67" t="s">
        <v>2009</v>
      </c>
      <c r="D67" t="s">
        <v>2010</v>
      </c>
      <c r="E67" t="s">
        <v>2044</v>
      </c>
      <c r="F67" t="s">
        <v>2054</v>
      </c>
      <c r="G67" t="s">
        <v>2055</v>
      </c>
    </row>
    <row r="68" spans="1:7" x14ac:dyDescent="0.2">
      <c r="A68" t="s">
        <v>1966</v>
      </c>
      <c r="B68" t="s">
        <v>2008</v>
      </c>
      <c r="C68" t="s">
        <v>2009</v>
      </c>
      <c r="D68" t="s">
        <v>2010</v>
      </c>
      <c r="E68" t="s">
        <v>2041</v>
      </c>
      <c r="F68" t="s">
        <v>2042</v>
      </c>
      <c r="G68" t="s">
        <v>2106</v>
      </c>
    </row>
    <row r="69" spans="1:7" x14ac:dyDescent="0.2">
      <c r="A69" t="s">
        <v>1967</v>
      </c>
      <c r="B69" t="s">
        <v>2008</v>
      </c>
      <c r="C69" t="s">
        <v>2009</v>
      </c>
      <c r="D69" t="s">
        <v>2014</v>
      </c>
      <c r="E69" t="s">
        <v>2049</v>
      </c>
      <c r="F69" t="s">
        <v>2052</v>
      </c>
      <c r="G69" t="s">
        <v>2088</v>
      </c>
    </row>
    <row r="70" spans="1:7" x14ac:dyDescent="0.2">
      <c r="A70" t="s">
        <v>1968</v>
      </c>
      <c r="B70" t="s">
        <v>2008</v>
      </c>
      <c r="C70" t="s">
        <v>2018</v>
      </c>
      <c r="D70" t="s">
        <v>2019</v>
      </c>
      <c r="E70" t="s">
        <v>2219</v>
      </c>
      <c r="F70" t="s">
        <v>2252</v>
      </c>
      <c r="G70" t="s">
        <v>2252</v>
      </c>
    </row>
    <row r="71" spans="1:7" x14ac:dyDescent="0.2">
      <c r="A71" t="s">
        <v>2150</v>
      </c>
      <c r="B71" t="s">
        <v>2008</v>
      </c>
      <c r="C71" t="s">
        <v>2033</v>
      </c>
      <c r="D71" t="s">
        <v>2033</v>
      </c>
      <c r="E71" t="s">
        <v>2069</v>
      </c>
      <c r="F71" t="s">
        <v>2143</v>
      </c>
      <c r="G71" t="s">
        <v>2251</v>
      </c>
    </row>
    <row r="72" spans="1:7" x14ac:dyDescent="0.2">
      <c r="A72" t="s">
        <v>1969</v>
      </c>
      <c r="B72" t="s">
        <v>2008</v>
      </c>
      <c r="C72" t="s">
        <v>2009</v>
      </c>
      <c r="D72" t="s">
        <v>2010</v>
      </c>
      <c r="E72" t="s">
        <v>2044</v>
      </c>
      <c r="F72" t="s">
        <v>2045</v>
      </c>
      <c r="G72" t="s">
        <v>2046</v>
      </c>
    </row>
    <row r="73" spans="1:7" x14ac:dyDescent="0.2">
      <c r="A73" t="s">
        <v>1970</v>
      </c>
      <c r="B73" t="s">
        <v>2008</v>
      </c>
      <c r="C73" t="s">
        <v>2028</v>
      </c>
      <c r="D73" t="s">
        <v>2029</v>
      </c>
      <c r="E73" t="s">
        <v>2030</v>
      </c>
      <c r="F73" t="s">
        <v>2031</v>
      </c>
      <c r="G73" t="s">
        <v>2032</v>
      </c>
    </row>
    <row r="74" spans="1:7" x14ac:dyDescent="0.2">
      <c r="A74" t="s">
        <v>2151</v>
      </c>
      <c r="B74" t="s">
        <v>2008</v>
      </c>
      <c r="C74" t="s">
        <v>2009</v>
      </c>
      <c r="D74" t="s">
        <v>2010</v>
      </c>
      <c r="E74" t="s">
        <v>2044</v>
      </c>
      <c r="F74" t="s">
        <v>2054</v>
      </c>
      <c r="G74" t="s">
        <v>2253</v>
      </c>
    </row>
    <row r="75" spans="1:7" x14ac:dyDescent="0.2">
      <c r="A75" t="s">
        <v>2152</v>
      </c>
      <c r="B75" t="s">
        <v>2008</v>
      </c>
      <c r="C75" t="s">
        <v>2018</v>
      </c>
      <c r="D75" t="s">
        <v>2019</v>
      </c>
      <c r="E75" t="s">
        <v>2020</v>
      </c>
      <c r="F75" t="s">
        <v>2021</v>
      </c>
      <c r="G75" t="s">
        <v>2022</v>
      </c>
    </row>
    <row r="76" spans="1:7" x14ac:dyDescent="0.2">
      <c r="A76" t="s">
        <v>1971</v>
      </c>
      <c r="B76" t="s">
        <v>2008</v>
      </c>
      <c r="C76" t="s">
        <v>2009</v>
      </c>
      <c r="D76" t="s">
        <v>2010</v>
      </c>
      <c r="E76" t="s">
        <v>2041</v>
      </c>
      <c r="F76" t="s">
        <v>2042</v>
      </c>
      <c r="G76" t="s">
        <v>2254</v>
      </c>
    </row>
    <row r="77" spans="1:7" x14ac:dyDescent="0.2">
      <c r="A77" t="s">
        <v>1972</v>
      </c>
      <c r="B77" t="s">
        <v>2008</v>
      </c>
      <c r="C77" t="s">
        <v>2033</v>
      </c>
      <c r="D77" t="s">
        <v>2033</v>
      </c>
      <c r="E77" t="s">
        <v>2034</v>
      </c>
      <c r="F77" t="s">
        <v>2242</v>
      </c>
      <c r="G77" t="s">
        <v>2243</v>
      </c>
    </row>
    <row r="78" spans="1:7" x14ac:dyDescent="0.2">
      <c r="A78" t="s">
        <v>2153</v>
      </c>
      <c r="B78" t="s">
        <v>2008</v>
      </c>
      <c r="C78" t="s">
        <v>2009</v>
      </c>
      <c r="D78" t="s">
        <v>2010</v>
      </c>
      <c r="E78" t="s">
        <v>2041</v>
      </c>
      <c r="F78" t="s">
        <v>2042</v>
      </c>
      <c r="G78" t="s">
        <v>2255</v>
      </c>
    </row>
    <row r="79" spans="1:7" x14ac:dyDescent="0.2">
      <c r="A79" t="s">
        <v>1973</v>
      </c>
      <c r="B79" t="s">
        <v>2008</v>
      </c>
      <c r="C79" t="s">
        <v>2033</v>
      </c>
      <c r="D79" t="s">
        <v>2033</v>
      </c>
      <c r="E79" t="s">
        <v>2256</v>
      </c>
      <c r="F79" t="s">
        <v>2257</v>
      </c>
      <c r="G79" t="s">
        <v>2258</v>
      </c>
    </row>
    <row r="80" spans="1:7" x14ac:dyDescent="0.2">
      <c r="A80" t="s">
        <v>1974</v>
      </c>
      <c r="B80" t="s">
        <v>2008</v>
      </c>
      <c r="C80" t="s">
        <v>2033</v>
      </c>
      <c r="D80" t="s">
        <v>2033</v>
      </c>
      <c r="E80" t="s">
        <v>2034</v>
      </c>
      <c r="F80" t="s">
        <v>2242</v>
      </c>
      <c r="G80" t="s">
        <v>2259</v>
      </c>
    </row>
    <row r="81" spans="1:7" x14ac:dyDescent="0.2">
      <c r="A81" t="s">
        <v>2154</v>
      </c>
      <c r="B81" t="s">
        <v>2008</v>
      </c>
      <c r="C81" t="s">
        <v>2009</v>
      </c>
      <c r="D81" t="s">
        <v>2014</v>
      </c>
      <c r="E81" t="s">
        <v>2065</v>
      </c>
      <c r="F81" t="s">
        <v>2066</v>
      </c>
      <c r="G81" t="s">
        <v>2067</v>
      </c>
    </row>
    <row r="82" spans="1:7" x14ac:dyDescent="0.2">
      <c r="A82" t="s">
        <v>2155</v>
      </c>
      <c r="B82" t="s">
        <v>2008</v>
      </c>
      <c r="C82" t="s">
        <v>2083</v>
      </c>
      <c r="D82" t="s">
        <v>2084</v>
      </c>
      <c r="E82" t="s">
        <v>2085</v>
      </c>
      <c r="F82" t="s">
        <v>2086</v>
      </c>
      <c r="G82" t="s">
        <v>2117</v>
      </c>
    </row>
    <row r="83" spans="1:7" x14ac:dyDescent="0.2">
      <c r="A83" t="s">
        <v>2156</v>
      </c>
      <c r="B83" t="s">
        <v>2008</v>
      </c>
      <c r="C83" t="s">
        <v>2083</v>
      </c>
      <c r="D83" t="s">
        <v>2084</v>
      </c>
      <c r="E83" t="s">
        <v>2136</v>
      </c>
      <c r="F83" t="s">
        <v>2137</v>
      </c>
      <c r="G83" t="s">
        <v>2260</v>
      </c>
    </row>
    <row r="84" spans="1:7" x14ac:dyDescent="0.2">
      <c r="A84" t="s">
        <v>2157</v>
      </c>
      <c r="B84" t="s">
        <v>2008</v>
      </c>
      <c r="C84" t="s">
        <v>2009</v>
      </c>
      <c r="D84" t="s">
        <v>2010</v>
      </c>
      <c r="E84" t="s">
        <v>2041</v>
      </c>
      <c r="F84" t="s">
        <v>2042</v>
      </c>
      <c r="G84" t="s">
        <v>2261</v>
      </c>
    </row>
    <row r="85" spans="1:7" x14ac:dyDescent="0.2">
      <c r="A85" t="s">
        <v>2158</v>
      </c>
      <c r="B85" t="s">
        <v>2008</v>
      </c>
      <c r="C85" t="s">
        <v>2033</v>
      </c>
      <c r="D85" t="s">
        <v>2033</v>
      </c>
      <c r="E85" t="s">
        <v>2034</v>
      </c>
      <c r="F85" t="s">
        <v>2242</v>
      </c>
      <c r="G85" t="s">
        <v>2259</v>
      </c>
    </row>
    <row r="86" spans="1:7" x14ac:dyDescent="0.2">
      <c r="A86" t="s">
        <v>1975</v>
      </c>
      <c r="B86" t="s">
        <v>2008</v>
      </c>
      <c r="C86" t="s">
        <v>2009</v>
      </c>
      <c r="D86" t="s">
        <v>2014</v>
      </c>
      <c r="E86" t="s">
        <v>2049</v>
      </c>
      <c r="F86" t="s">
        <v>2104</v>
      </c>
      <c r="G86" t="s">
        <v>2262</v>
      </c>
    </row>
    <row r="87" spans="1:7" x14ac:dyDescent="0.2">
      <c r="A87" t="s">
        <v>1976</v>
      </c>
      <c r="B87" t="s">
        <v>2008</v>
      </c>
      <c r="C87" t="s">
        <v>2009</v>
      </c>
      <c r="D87" t="s">
        <v>2014</v>
      </c>
      <c r="E87" t="s">
        <v>2049</v>
      </c>
      <c r="F87" t="s">
        <v>2052</v>
      </c>
      <c r="G87" t="s">
        <v>2053</v>
      </c>
    </row>
    <row r="88" spans="1:7" x14ac:dyDescent="0.2">
      <c r="A88" t="s">
        <v>1977</v>
      </c>
      <c r="B88" t="s">
        <v>2008</v>
      </c>
      <c r="C88" t="s">
        <v>2033</v>
      </c>
      <c r="D88" t="s">
        <v>2033</v>
      </c>
      <c r="E88" t="s">
        <v>2069</v>
      </c>
      <c r="F88" t="s">
        <v>2070</v>
      </c>
      <c r="G88" t="s">
        <v>2263</v>
      </c>
    </row>
    <row r="89" spans="1:7" x14ac:dyDescent="0.2">
      <c r="A89" t="s">
        <v>1978</v>
      </c>
      <c r="B89" t="s">
        <v>2008</v>
      </c>
      <c r="C89" t="s">
        <v>2009</v>
      </c>
      <c r="D89" t="s">
        <v>2014</v>
      </c>
      <c r="E89" t="s">
        <v>2049</v>
      </c>
      <c r="F89" t="s">
        <v>2052</v>
      </c>
      <c r="G89" t="s">
        <v>2053</v>
      </c>
    </row>
    <row r="90" spans="1:7" x14ac:dyDescent="0.2">
      <c r="A90" t="s">
        <v>1979</v>
      </c>
      <c r="B90" t="s">
        <v>2008</v>
      </c>
      <c r="C90" t="s">
        <v>2009</v>
      </c>
      <c r="D90" t="s">
        <v>2010</v>
      </c>
      <c r="E90" t="s">
        <v>2044</v>
      </c>
      <c r="F90" t="s">
        <v>2045</v>
      </c>
      <c r="G90" t="s">
        <v>2046</v>
      </c>
    </row>
    <row r="91" spans="1:7" x14ac:dyDescent="0.2">
      <c r="A91" t="s">
        <v>2159</v>
      </c>
      <c r="B91" t="s">
        <v>2008</v>
      </c>
      <c r="C91" t="s">
        <v>2033</v>
      </c>
      <c r="D91" t="s">
        <v>2033</v>
      </c>
      <c r="E91" t="s">
        <v>2034</v>
      </c>
      <c r="F91" t="s">
        <v>2119</v>
      </c>
      <c r="G91" t="s">
        <v>2120</v>
      </c>
    </row>
    <row r="92" spans="1:7" x14ac:dyDescent="0.2">
      <c r="A92" t="s">
        <v>1980</v>
      </c>
      <c r="B92" t="s">
        <v>2008</v>
      </c>
      <c r="C92" t="s">
        <v>2083</v>
      </c>
      <c r="D92" t="s">
        <v>2084</v>
      </c>
      <c r="E92" t="s">
        <v>2094</v>
      </c>
      <c r="F92" t="s">
        <v>2095</v>
      </c>
      <c r="G92" t="s">
        <v>2096</v>
      </c>
    </row>
    <row r="93" spans="1:7" x14ac:dyDescent="0.2">
      <c r="A93" t="s">
        <v>2160</v>
      </c>
      <c r="B93" t="s">
        <v>2008</v>
      </c>
      <c r="C93" t="s">
        <v>2009</v>
      </c>
      <c r="D93" t="s">
        <v>2010</v>
      </c>
      <c r="E93" t="s">
        <v>2061</v>
      </c>
      <c r="F93" t="s">
        <v>2062</v>
      </c>
      <c r="G93" t="s">
        <v>2264</v>
      </c>
    </row>
    <row r="94" spans="1:7" x14ac:dyDescent="0.2">
      <c r="A94" t="s">
        <v>1981</v>
      </c>
      <c r="B94" t="s">
        <v>2008</v>
      </c>
      <c r="C94" t="s">
        <v>2009</v>
      </c>
      <c r="D94" t="s">
        <v>2014</v>
      </c>
      <c r="E94" t="s">
        <v>2049</v>
      </c>
      <c r="F94" t="s">
        <v>2104</v>
      </c>
      <c r="G94" t="s">
        <v>2105</v>
      </c>
    </row>
    <row r="95" spans="1:7" x14ac:dyDescent="0.2">
      <c r="A95" t="s">
        <v>1982</v>
      </c>
      <c r="B95" t="s">
        <v>2008</v>
      </c>
      <c r="C95" t="s">
        <v>2265</v>
      </c>
      <c r="D95" t="s">
        <v>2266</v>
      </c>
      <c r="E95" t="s">
        <v>2267</v>
      </c>
      <c r="F95" t="s">
        <v>2268</v>
      </c>
      <c r="G95" t="s">
        <v>2269</v>
      </c>
    </row>
    <row r="96" spans="1:7" x14ac:dyDescent="0.2">
      <c r="A96" t="s">
        <v>2161</v>
      </c>
      <c r="B96" t="s">
        <v>2008</v>
      </c>
      <c r="C96" t="s">
        <v>2009</v>
      </c>
      <c r="D96" t="s">
        <v>2010</v>
      </c>
      <c r="E96" t="s">
        <v>2044</v>
      </c>
      <c r="F96" t="s">
        <v>2045</v>
      </c>
      <c r="G96" t="s">
        <v>2046</v>
      </c>
    </row>
    <row r="97" spans="1:7" x14ac:dyDescent="0.2">
      <c r="A97" t="s">
        <v>2162</v>
      </c>
      <c r="B97" t="s">
        <v>2008</v>
      </c>
      <c r="C97" t="s">
        <v>2009</v>
      </c>
      <c r="D97" t="s">
        <v>2014</v>
      </c>
      <c r="E97" t="s">
        <v>2015</v>
      </c>
      <c r="F97" t="s">
        <v>2016</v>
      </c>
      <c r="G97" t="s">
        <v>2017</v>
      </c>
    </row>
    <row r="98" spans="1:7" x14ac:dyDescent="0.2">
      <c r="A98" t="s">
        <v>1984</v>
      </c>
      <c r="B98" t="s">
        <v>2008</v>
      </c>
      <c r="C98" t="s">
        <v>2009</v>
      </c>
      <c r="D98" t="s">
        <v>2014</v>
      </c>
      <c r="E98" t="s">
        <v>2077</v>
      </c>
      <c r="F98" t="s">
        <v>2078</v>
      </c>
      <c r="G98" t="s">
        <v>2270</v>
      </c>
    </row>
    <row r="99" spans="1:7" x14ac:dyDescent="0.2">
      <c r="A99" t="s">
        <v>2163</v>
      </c>
      <c r="B99" t="s">
        <v>2008</v>
      </c>
      <c r="C99" t="s">
        <v>2083</v>
      </c>
      <c r="D99" t="s">
        <v>2084</v>
      </c>
      <c r="E99" t="s">
        <v>2085</v>
      </c>
      <c r="F99" t="s">
        <v>2086</v>
      </c>
      <c r="G99" t="s">
        <v>2087</v>
      </c>
    </row>
    <row r="100" spans="1:7" x14ac:dyDescent="0.2">
      <c r="A100" t="s">
        <v>2164</v>
      </c>
      <c r="B100" t="s">
        <v>2008</v>
      </c>
      <c r="C100" t="s">
        <v>2083</v>
      </c>
      <c r="D100" t="s">
        <v>2084</v>
      </c>
      <c r="E100" t="s">
        <v>2094</v>
      </c>
      <c r="F100" t="s">
        <v>2224</v>
      </c>
      <c r="G100" t="s">
        <v>2225</v>
      </c>
    </row>
    <row r="101" spans="1:7" x14ac:dyDescent="0.2">
      <c r="A101" t="s">
        <v>1985</v>
      </c>
      <c r="B101" t="s">
        <v>2008</v>
      </c>
      <c r="C101" t="s">
        <v>2033</v>
      </c>
      <c r="D101" t="s">
        <v>2033</v>
      </c>
      <c r="E101" t="s">
        <v>2034</v>
      </c>
      <c r="F101" t="s">
        <v>2080</v>
      </c>
      <c r="G101" t="s">
        <v>2081</v>
      </c>
    </row>
    <row r="102" spans="1:7" x14ac:dyDescent="0.2">
      <c r="A102" t="s">
        <v>2165</v>
      </c>
      <c r="B102" t="s">
        <v>2008</v>
      </c>
      <c r="C102" t="s">
        <v>2009</v>
      </c>
      <c r="D102" t="s">
        <v>2010</v>
      </c>
      <c r="E102" t="s">
        <v>2011</v>
      </c>
      <c r="F102" t="s">
        <v>2012</v>
      </c>
      <c r="G102" t="s">
        <v>2037</v>
      </c>
    </row>
    <row r="103" spans="1:7" x14ac:dyDescent="0.2">
      <c r="A103" t="s">
        <v>2166</v>
      </c>
      <c r="B103" t="s">
        <v>2008</v>
      </c>
      <c r="C103" t="s">
        <v>2009</v>
      </c>
      <c r="D103" t="s">
        <v>2010</v>
      </c>
      <c r="E103" t="s">
        <v>2041</v>
      </c>
      <c r="F103" t="s">
        <v>2042</v>
      </c>
      <c r="G103" t="s">
        <v>2271</v>
      </c>
    </row>
    <row r="104" spans="1:7" x14ac:dyDescent="0.2">
      <c r="A104" t="s">
        <v>2167</v>
      </c>
      <c r="B104" t="s">
        <v>2008</v>
      </c>
      <c r="C104" t="s">
        <v>2009</v>
      </c>
      <c r="D104" t="s">
        <v>2010</v>
      </c>
      <c r="E104" t="s">
        <v>2041</v>
      </c>
      <c r="F104" t="s">
        <v>2042</v>
      </c>
      <c r="G104" t="s">
        <v>2272</v>
      </c>
    </row>
    <row r="105" spans="1:7" x14ac:dyDescent="0.2">
      <c r="A105" t="s">
        <v>2168</v>
      </c>
      <c r="B105" t="s">
        <v>2008</v>
      </c>
      <c r="C105" t="s">
        <v>2009</v>
      </c>
      <c r="D105" t="s">
        <v>2014</v>
      </c>
      <c r="E105" t="s">
        <v>2049</v>
      </c>
      <c r="F105" t="s">
        <v>2104</v>
      </c>
      <c r="G105" t="s">
        <v>2105</v>
      </c>
    </row>
    <row r="106" spans="1:7" x14ac:dyDescent="0.2">
      <c r="A106" t="s">
        <v>1986</v>
      </c>
      <c r="B106" t="s">
        <v>2008</v>
      </c>
      <c r="C106" t="s">
        <v>2083</v>
      </c>
      <c r="D106" t="s">
        <v>2084</v>
      </c>
      <c r="E106" t="s">
        <v>2239</v>
      </c>
      <c r="F106" t="s">
        <v>2240</v>
      </c>
      <c r="G106" t="s">
        <v>2273</v>
      </c>
    </row>
    <row r="107" spans="1:7" x14ac:dyDescent="0.2">
      <c r="A107" t="s">
        <v>2169</v>
      </c>
      <c r="B107" t="s">
        <v>2008</v>
      </c>
      <c r="C107" t="s">
        <v>2009</v>
      </c>
      <c r="D107" t="s">
        <v>2010</v>
      </c>
      <c r="E107" t="s">
        <v>2061</v>
      </c>
      <c r="F107" t="s">
        <v>2062</v>
      </c>
      <c r="G107" t="s">
        <v>2274</v>
      </c>
    </row>
    <row r="108" spans="1:7" x14ac:dyDescent="0.2">
      <c r="A108" t="s">
        <v>1987</v>
      </c>
      <c r="B108" t="s">
        <v>2008</v>
      </c>
      <c r="C108" t="s">
        <v>2072</v>
      </c>
      <c r="D108" t="s">
        <v>2073</v>
      </c>
      <c r="E108" t="s">
        <v>2107</v>
      </c>
      <c r="F108" t="s">
        <v>2275</v>
      </c>
      <c r="G108" t="s">
        <v>2035</v>
      </c>
    </row>
    <row r="109" spans="1:7" x14ac:dyDescent="0.2">
      <c r="A109" t="s">
        <v>2170</v>
      </c>
      <c r="B109" t="s">
        <v>2008</v>
      </c>
      <c r="C109" t="s">
        <v>2009</v>
      </c>
      <c r="D109" t="s">
        <v>2014</v>
      </c>
      <c r="E109" t="s">
        <v>2015</v>
      </c>
      <c r="F109" t="s">
        <v>2016</v>
      </c>
      <c r="G109" t="s">
        <v>2017</v>
      </c>
    </row>
    <row r="110" spans="1:7" x14ac:dyDescent="0.2">
      <c r="A110" t="s">
        <v>1988</v>
      </c>
      <c r="B110" t="s">
        <v>2008</v>
      </c>
      <c r="C110" t="s">
        <v>2083</v>
      </c>
      <c r="D110" t="s">
        <v>2084</v>
      </c>
      <c r="E110" t="s">
        <v>2094</v>
      </c>
      <c r="F110" t="s">
        <v>2224</v>
      </c>
      <c r="G110" t="s">
        <v>2225</v>
      </c>
    </row>
    <row r="111" spans="1:7" x14ac:dyDescent="0.2">
      <c r="A111" t="s">
        <v>1990</v>
      </c>
      <c r="B111" t="s">
        <v>2008</v>
      </c>
      <c r="C111" t="s">
        <v>2018</v>
      </c>
      <c r="D111" t="s">
        <v>2019</v>
      </c>
      <c r="E111" t="s">
        <v>2219</v>
      </c>
      <c r="F111" t="s">
        <v>2276</v>
      </c>
      <c r="G111" t="s">
        <v>2277</v>
      </c>
    </row>
    <row r="112" spans="1:7" x14ac:dyDescent="0.2">
      <c r="A112" t="s">
        <v>2171</v>
      </c>
      <c r="B112" t="s">
        <v>2008</v>
      </c>
      <c r="C112" t="s">
        <v>2009</v>
      </c>
      <c r="D112" t="s">
        <v>2010</v>
      </c>
      <c r="E112" t="s">
        <v>2061</v>
      </c>
      <c r="F112" t="s">
        <v>2062</v>
      </c>
      <c r="G112" t="s">
        <v>2063</v>
      </c>
    </row>
    <row r="113" spans="1:7" x14ac:dyDescent="0.2">
      <c r="A113" t="s">
        <v>1991</v>
      </c>
      <c r="B113" t="s">
        <v>2008</v>
      </c>
      <c r="C113" t="s">
        <v>2018</v>
      </c>
      <c r="D113" t="s">
        <v>2019</v>
      </c>
      <c r="E113" t="s">
        <v>2219</v>
      </c>
      <c r="F113" t="s">
        <v>2278</v>
      </c>
      <c r="G113" t="s">
        <v>2279</v>
      </c>
    </row>
    <row r="114" spans="1:7" x14ac:dyDescent="0.2">
      <c r="A114" t="s">
        <v>2172</v>
      </c>
      <c r="B114" t="s">
        <v>2008</v>
      </c>
      <c r="C114" t="s">
        <v>2009</v>
      </c>
      <c r="D114" t="s">
        <v>2014</v>
      </c>
      <c r="E114" t="s">
        <v>2065</v>
      </c>
      <c r="F114" t="s">
        <v>2066</v>
      </c>
      <c r="G114" t="s">
        <v>2067</v>
      </c>
    </row>
    <row r="115" spans="1:7" x14ac:dyDescent="0.2">
      <c r="A115" t="s">
        <v>2173</v>
      </c>
      <c r="B115" t="s">
        <v>2008</v>
      </c>
      <c r="C115" t="s">
        <v>2009</v>
      </c>
      <c r="D115" t="s">
        <v>2010</v>
      </c>
      <c r="E115" t="s">
        <v>2061</v>
      </c>
      <c r="F115" t="s">
        <v>2062</v>
      </c>
      <c r="G115" t="s">
        <v>2063</v>
      </c>
    </row>
    <row r="116" spans="1:7" x14ac:dyDescent="0.2">
      <c r="A116" t="s">
        <v>2174</v>
      </c>
      <c r="B116" t="s">
        <v>2008</v>
      </c>
      <c r="C116" t="s">
        <v>2009</v>
      </c>
      <c r="D116" t="s">
        <v>2014</v>
      </c>
      <c r="E116" t="s">
        <v>2049</v>
      </c>
      <c r="F116" t="s">
        <v>2052</v>
      </c>
      <c r="G116" t="s">
        <v>2053</v>
      </c>
    </row>
    <row r="117" spans="1:7" x14ac:dyDescent="0.2">
      <c r="A117" t="s">
        <v>1993</v>
      </c>
      <c r="B117" t="s">
        <v>2008</v>
      </c>
      <c r="C117" t="s">
        <v>2009</v>
      </c>
      <c r="D117" t="s">
        <v>2010</v>
      </c>
      <c r="E117" t="s">
        <v>2041</v>
      </c>
      <c r="F117" t="s">
        <v>2280</v>
      </c>
      <c r="G117" t="s">
        <v>2280</v>
      </c>
    </row>
    <row r="118" spans="1:7" x14ac:dyDescent="0.2">
      <c r="A118" t="s">
        <v>1994</v>
      </c>
      <c r="B118" t="s">
        <v>2008</v>
      </c>
      <c r="C118" t="s">
        <v>2009</v>
      </c>
      <c r="D118" t="s">
        <v>2014</v>
      </c>
      <c r="E118" t="s">
        <v>2077</v>
      </c>
      <c r="F118" t="s">
        <v>2078</v>
      </c>
      <c r="G118" t="s">
        <v>2079</v>
      </c>
    </row>
    <row r="119" spans="1:7" x14ac:dyDescent="0.2">
      <c r="A119" t="s">
        <v>2175</v>
      </c>
      <c r="B119" t="s">
        <v>2008</v>
      </c>
      <c r="C119" t="s">
        <v>2009</v>
      </c>
      <c r="D119" t="s">
        <v>2010</v>
      </c>
      <c r="E119" t="s">
        <v>2041</v>
      </c>
      <c r="F119" t="s">
        <v>2042</v>
      </c>
      <c r="G119" t="s">
        <v>2261</v>
      </c>
    </row>
    <row r="120" spans="1:7" x14ac:dyDescent="0.2">
      <c r="A120" t="s">
        <v>1995</v>
      </c>
      <c r="B120" t="s">
        <v>2008</v>
      </c>
      <c r="C120" t="s">
        <v>2009</v>
      </c>
      <c r="D120" t="s">
        <v>2010</v>
      </c>
      <c r="E120" t="s">
        <v>2041</v>
      </c>
      <c r="F120" t="s">
        <v>2042</v>
      </c>
      <c r="G120" t="s">
        <v>2246</v>
      </c>
    </row>
    <row r="121" spans="1:7" x14ac:dyDescent="0.2">
      <c r="A121" t="s">
        <v>2176</v>
      </c>
      <c r="B121" t="s">
        <v>2008</v>
      </c>
      <c r="C121" t="s">
        <v>2033</v>
      </c>
      <c r="D121" t="s">
        <v>2033</v>
      </c>
      <c r="E121" t="s">
        <v>2034</v>
      </c>
      <c r="F121" t="s">
        <v>2242</v>
      </c>
      <c r="G121" t="s">
        <v>2243</v>
      </c>
    </row>
    <row r="122" spans="1:7" x14ac:dyDescent="0.2">
      <c r="A122" t="s">
        <v>2177</v>
      </c>
      <c r="B122" t="s">
        <v>2008</v>
      </c>
      <c r="C122" t="s">
        <v>2033</v>
      </c>
      <c r="D122" t="s">
        <v>2033</v>
      </c>
      <c r="E122" t="s">
        <v>2114</v>
      </c>
      <c r="F122" t="s">
        <v>2115</v>
      </c>
      <c r="G122" t="s">
        <v>2281</v>
      </c>
    </row>
    <row r="123" spans="1:7" x14ac:dyDescent="0.2">
      <c r="A123" t="s">
        <v>1996</v>
      </c>
      <c r="B123" t="s">
        <v>2008</v>
      </c>
      <c r="C123" t="s">
        <v>2018</v>
      </c>
      <c r="D123" t="s">
        <v>2019</v>
      </c>
      <c r="E123" t="s">
        <v>2219</v>
      </c>
      <c r="F123" t="s">
        <v>2276</v>
      </c>
      <c r="G123" t="s">
        <v>2277</v>
      </c>
    </row>
    <row r="124" spans="1:7" x14ac:dyDescent="0.2">
      <c r="A124" t="s">
        <v>1997</v>
      </c>
      <c r="B124" t="s">
        <v>2008</v>
      </c>
      <c r="C124" t="s">
        <v>2083</v>
      </c>
      <c r="D124" t="s">
        <v>2084</v>
      </c>
      <c r="E124" t="s">
        <v>2085</v>
      </c>
      <c r="F124" t="s">
        <v>2086</v>
      </c>
      <c r="G124" t="s">
        <v>2087</v>
      </c>
    </row>
    <row r="125" spans="1:7" x14ac:dyDescent="0.2">
      <c r="A125" t="s">
        <v>2178</v>
      </c>
      <c r="B125" t="s">
        <v>2008</v>
      </c>
      <c r="C125" t="s">
        <v>2009</v>
      </c>
      <c r="D125" t="s">
        <v>2014</v>
      </c>
      <c r="E125" t="s">
        <v>2015</v>
      </c>
      <c r="F125" t="s">
        <v>2016</v>
      </c>
      <c r="G125" t="s">
        <v>2017</v>
      </c>
    </row>
    <row r="126" spans="1:7" x14ac:dyDescent="0.2">
      <c r="A126" t="s">
        <v>2179</v>
      </c>
      <c r="B126" t="s">
        <v>2008</v>
      </c>
      <c r="C126" t="s">
        <v>2009</v>
      </c>
      <c r="D126" t="s">
        <v>2010</v>
      </c>
      <c r="E126" t="s">
        <v>2044</v>
      </c>
      <c r="F126" t="s">
        <v>2045</v>
      </c>
      <c r="G126" t="s">
        <v>2282</v>
      </c>
    </row>
    <row r="127" spans="1:7" x14ac:dyDescent="0.2">
      <c r="A127" t="s">
        <v>2180</v>
      </c>
      <c r="B127" t="s">
        <v>2008</v>
      </c>
      <c r="C127" t="s">
        <v>2009</v>
      </c>
      <c r="D127" t="s">
        <v>2010</v>
      </c>
      <c r="E127" t="s">
        <v>2011</v>
      </c>
      <c r="F127" t="s">
        <v>2012</v>
      </c>
      <c r="G127" t="s">
        <v>2222</v>
      </c>
    </row>
    <row r="128" spans="1:7" x14ac:dyDescent="0.2">
      <c r="A128" t="s">
        <v>2181</v>
      </c>
      <c r="B128" t="s">
        <v>2008</v>
      </c>
      <c r="C128" t="s">
        <v>2033</v>
      </c>
      <c r="D128" t="s">
        <v>2283</v>
      </c>
      <c r="E128" t="s">
        <v>2284</v>
      </c>
      <c r="F128" t="s">
        <v>2285</v>
      </c>
      <c r="G128" t="s">
        <v>2286</v>
      </c>
    </row>
    <row r="129" spans="1:7" x14ac:dyDescent="0.2">
      <c r="A129" t="s">
        <v>2182</v>
      </c>
      <c r="B129" t="s">
        <v>2008</v>
      </c>
      <c r="C129" t="s">
        <v>2009</v>
      </c>
      <c r="D129" t="s">
        <v>2014</v>
      </c>
      <c r="E129" t="s">
        <v>2049</v>
      </c>
      <c r="F129" t="s">
        <v>2050</v>
      </c>
      <c r="G129" t="s">
        <v>2051</v>
      </c>
    </row>
    <row r="130" spans="1:7" x14ac:dyDescent="0.2">
      <c r="A130" t="s">
        <v>2183</v>
      </c>
      <c r="B130" t="s">
        <v>2008</v>
      </c>
      <c r="C130" t="s">
        <v>2009</v>
      </c>
      <c r="D130" t="s">
        <v>2010</v>
      </c>
      <c r="E130" t="s">
        <v>2011</v>
      </c>
      <c r="F130" t="s">
        <v>2012</v>
      </c>
      <c r="G130" t="s">
        <v>2037</v>
      </c>
    </row>
    <row r="131" spans="1:7" x14ac:dyDescent="0.2">
      <c r="A131" t="s">
        <v>2184</v>
      </c>
      <c r="B131" t="s">
        <v>2008</v>
      </c>
      <c r="C131" t="s">
        <v>2033</v>
      </c>
      <c r="D131" t="s">
        <v>2033</v>
      </c>
      <c r="E131" t="s">
        <v>2034</v>
      </c>
      <c r="F131" t="s">
        <v>2038</v>
      </c>
      <c r="G131" t="s">
        <v>2039</v>
      </c>
    </row>
    <row r="132" spans="1:7" x14ac:dyDescent="0.2">
      <c r="A132" t="s">
        <v>2185</v>
      </c>
      <c r="B132" t="s">
        <v>2008</v>
      </c>
      <c r="C132" t="s">
        <v>2009</v>
      </c>
      <c r="D132" t="s">
        <v>2010</v>
      </c>
      <c r="E132" t="s">
        <v>2011</v>
      </c>
      <c r="F132" t="s">
        <v>2012</v>
      </c>
      <c r="G132" t="s">
        <v>2222</v>
      </c>
    </row>
    <row r="133" spans="1:7" x14ac:dyDescent="0.2">
      <c r="A133" t="s">
        <v>2186</v>
      </c>
      <c r="B133" t="s">
        <v>2008</v>
      </c>
      <c r="C133" t="s">
        <v>2083</v>
      </c>
      <c r="D133" t="s">
        <v>2084</v>
      </c>
      <c r="E133" t="s">
        <v>2136</v>
      </c>
      <c r="F133" t="s">
        <v>2137</v>
      </c>
      <c r="G133" t="s">
        <v>2287</v>
      </c>
    </row>
    <row r="134" spans="1:7" x14ac:dyDescent="0.2">
      <c r="A134" t="s">
        <v>2187</v>
      </c>
      <c r="B134" t="s">
        <v>2008</v>
      </c>
      <c r="C134" t="s">
        <v>2009</v>
      </c>
      <c r="D134" t="s">
        <v>2014</v>
      </c>
      <c r="E134" t="s">
        <v>2049</v>
      </c>
      <c r="F134" t="s">
        <v>2052</v>
      </c>
      <c r="G134" t="s">
        <v>2288</v>
      </c>
    </row>
    <row r="135" spans="1:7" x14ac:dyDescent="0.2">
      <c r="A135" t="s">
        <v>2188</v>
      </c>
      <c r="B135" t="s">
        <v>2008</v>
      </c>
      <c r="C135" t="s">
        <v>2033</v>
      </c>
      <c r="D135" t="s">
        <v>2033</v>
      </c>
      <c r="E135" t="s">
        <v>2034</v>
      </c>
      <c r="F135" t="s">
        <v>2242</v>
      </c>
      <c r="G135" t="s">
        <v>2259</v>
      </c>
    </row>
    <row r="136" spans="1:7" x14ac:dyDescent="0.2">
      <c r="A136" t="s">
        <v>2189</v>
      </c>
      <c r="B136" t="s">
        <v>2008</v>
      </c>
      <c r="C136" t="s">
        <v>2033</v>
      </c>
      <c r="D136" t="s">
        <v>2033</v>
      </c>
      <c r="E136" t="s">
        <v>2034</v>
      </c>
      <c r="F136" t="s">
        <v>2242</v>
      </c>
      <c r="G136" t="s">
        <v>2243</v>
      </c>
    </row>
    <row r="137" spans="1:7" x14ac:dyDescent="0.2">
      <c r="A137" t="s">
        <v>2190</v>
      </c>
      <c r="B137" t="s">
        <v>2008</v>
      </c>
      <c r="C137" t="s">
        <v>2009</v>
      </c>
      <c r="D137" t="s">
        <v>2014</v>
      </c>
      <c r="E137" t="s">
        <v>2077</v>
      </c>
      <c r="F137" t="s">
        <v>2078</v>
      </c>
      <c r="G137" t="s">
        <v>2270</v>
      </c>
    </row>
    <row r="138" spans="1:7" x14ac:dyDescent="0.2">
      <c r="A138" t="s">
        <v>2191</v>
      </c>
      <c r="B138" t="s">
        <v>2008</v>
      </c>
      <c r="C138" t="s">
        <v>2009</v>
      </c>
      <c r="D138" t="s">
        <v>2010</v>
      </c>
      <c r="E138" t="s">
        <v>2011</v>
      </c>
      <c r="F138" t="s">
        <v>2012</v>
      </c>
      <c r="G138" t="s">
        <v>2037</v>
      </c>
    </row>
    <row r="139" spans="1:7" x14ac:dyDescent="0.2">
      <c r="A139" t="s">
        <v>2192</v>
      </c>
      <c r="B139" t="s">
        <v>2008</v>
      </c>
      <c r="C139" t="s">
        <v>2009</v>
      </c>
      <c r="D139" t="s">
        <v>2010</v>
      </c>
      <c r="E139" t="s">
        <v>2011</v>
      </c>
      <c r="F139" t="s">
        <v>2012</v>
      </c>
      <c r="G139" t="s">
        <v>2037</v>
      </c>
    </row>
    <row r="140" spans="1:7" x14ac:dyDescent="0.2">
      <c r="A140" t="s">
        <v>2193</v>
      </c>
      <c r="B140" t="s">
        <v>2008</v>
      </c>
      <c r="C140" t="s">
        <v>2009</v>
      </c>
      <c r="D140" t="s">
        <v>2010</v>
      </c>
      <c r="E140" t="s">
        <v>2011</v>
      </c>
      <c r="F140" t="s">
        <v>2012</v>
      </c>
      <c r="G140" t="s">
        <v>2222</v>
      </c>
    </row>
    <row r="141" spans="1:7" x14ac:dyDescent="0.2">
      <c r="A141" t="s">
        <v>2194</v>
      </c>
      <c r="B141" t="s">
        <v>2008</v>
      </c>
      <c r="C141" t="s">
        <v>2033</v>
      </c>
      <c r="D141" t="s">
        <v>2033</v>
      </c>
      <c r="E141" t="s">
        <v>2289</v>
      </c>
      <c r="F141" t="s">
        <v>2290</v>
      </c>
      <c r="G141" t="s">
        <v>2291</v>
      </c>
    </row>
    <row r="142" spans="1:7" x14ac:dyDescent="0.2">
      <c r="A142" t="s">
        <v>2195</v>
      </c>
      <c r="B142" t="s">
        <v>2008</v>
      </c>
      <c r="C142" t="s">
        <v>2009</v>
      </c>
      <c r="D142" t="s">
        <v>2014</v>
      </c>
      <c r="E142" t="s">
        <v>2049</v>
      </c>
      <c r="F142" t="s">
        <v>2230</v>
      </c>
      <c r="G142" t="s">
        <v>2292</v>
      </c>
    </row>
    <row r="143" spans="1:7" x14ac:dyDescent="0.2">
      <c r="A143" t="s">
        <v>2000</v>
      </c>
      <c r="B143" t="s">
        <v>2008</v>
      </c>
      <c r="C143" t="s">
        <v>2018</v>
      </c>
      <c r="D143" t="s">
        <v>2019</v>
      </c>
      <c r="E143" t="s">
        <v>2219</v>
      </c>
      <c r="F143" t="s">
        <v>2278</v>
      </c>
      <c r="G143" t="s">
        <v>2293</v>
      </c>
    </row>
    <row r="144" spans="1:7" x14ac:dyDescent="0.2">
      <c r="A144" t="s">
        <v>2196</v>
      </c>
      <c r="B144" t="s">
        <v>2008</v>
      </c>
      <c r="C144" t="s">
        <v>2083</v>
      </c>
      <c r="D144" t="s">
        <v>2084</v>
      </c>
      <c r="E144" t="s">
        <v>2085</v>
      </c>
      <c r="F144" t="s">
        <v>2086</v>
      </c>
      <c r="G144" t="s">
        <v>2087</v>
      </c>
    </row>
    <row r="145" spans="1:7" x14ac:dyDescent="0.2">
      <c r="A145" t="s">
        <v>2197</v>
      </c>
      <c r="B145" t="s">
        <v>2008</v>
      </c>
      <c r="C145" t="s">
        <v>2009</v>
      </c>
      <c r="D145" t="s">
        <v>2014</v>
      </c>
      <c r="E145" t="s">
        <v>2049</v>
      </c>
      <c r="F145" t="s">
        <v>2104</v>
      </c>
      <c r="G145" t="s">
        <v>2105</v>
      </c>
    </row>
    <row r="146" spans="1:7" x14ac:dyDescent="0.2">
      <c r="A146" t="s">
        <v>2198</v>
      </c>
      <c r="B146" t="s">
        <v>2008</v>
      </c>
      <c r="C146" t="s">
        <v>2009</v>
      </c>
      <c r="D146" t="s">
        <v>2010</v>
      </c>
      <c r="E146" t="s">
        <v>2011</v>
      </c>
      <c r="F146" t="s">
        <v>2012</v>
      </c>
      <c r="G146" t="s">
        <v>2037</v>
      </c>
    </row>
    <row r="147" spans="1:7" x14ac:dyDescent="0.2">
      <c r="A147" t="s">
        <v>2199</v>
      </c>
      <c r="B147" t="s">
        <v>2008</v>
      </c>
      <c r="C147" t="s">
        <v>2009</v>
      </c>
      <c r="D147" t="s">
        <v>2010</v>
      </c>
      <c r="E147" t="s">
        <v>2011</v>
      </c>
      <c r="F147" t="s">
        <v>2012</v>
      </c>
      <c r="G147" t="s">
        <v>2222</v>
      </c>
    </row>
    <row r="148" spans="1:7" x14ac:dyDescent="0.2">
      <c r="A148" t="s">
        <v>2200</v>
      </c>
      <c r="B148" t="s">
        <v>2008</v>
      </c>
      <c r="C148" t="s">
        <v>2009</v>
      </c>
      <c r="D148" t="s">
        <v>2010</v>
      </c>
      <c r="E148" t="s">
        <v>2011</v>
      </c>
      <c r="F148" t="s">
        <v>2012</v>
      </c>
      <c r="G148" t="s">
        <v>2222</v>
      </c>
    </row>
    <row r="149" spans="1:7" x14ac:dyDescent="0.2">
      <c r="A149" t="s">
        <v>2201</v>
      </c>
      <c r="B149" t="s">
        <v>2008</v>
      </c>
      <c r="C149" t="s">
        <v>2009</v>
      </c>
      <c r="D149" t="s">
        <v>2010</v>
      </c>
      <c r="E149" t="s">
        <v>2041</v>
      </c>
      <c r="F149" t="s">
        <v>2042</v>
      </c>
      <c r="G149" t="s">
        <v>2246</v>
      </c>
    </row>
    <row r="150" spans="1:7" x14ac:dyDescent="0.2">
      <c r="A150" t="s">
        <v>2202</v>
      </c>
      <c r="B150" t="s">
        <v>2008</v>
      </c>
      <c r="C150" t="s">
        <v>2009</v>
      </c>
      <c r="D150" t="s">
        <v>2010</v>
      </c>
      <c r="E150" t="s">
        <v>2011</v>
      </c>
      <c r="F150" t="s">
        <v>2012</v>
      </c>
      <c r="G150" t="s">
        <v>2222</v>
      </c>
    </row>
    <row r="151" spans="1:7" x14ac:dyDescent="0.2">
      <c r="A151" t="s">
        <v>2203</v>
      </c>
      <c r="B151" t="s">
        <v>2008</v>
      </c>
      <c r="C151" t="s">
        <v>2083</v>
      </c>
      <c r="D151" t="s">
        <v>2084</v>
      </c>
      <c r="E151" t="s">
        <v>2085</v>
      </c>
      <c r="F151" t="s">
        <v>2294</v>
      </c>
      <c r="G151" t="s">
        <v>2295</v>
      </c>
    </row>
    <row r="152" spans="1:7" x14ac:dyDescent="0.2">
      <c r="A152" t="s">
        <v>2204</v>
      </c>
      <c r="B152" t="s">
        <v>2008</v>
      </c>
      <c r="C152" t="s">
        <v>2083</v>
      </c>
      <c r="D152" t="s">
        <v>2084</v>
      </c>
      <c r="E152" t="s">
        <v>2085</v>
      </c>
      <c r="F152" t="s">
        <v>2086</v>
      </c>
      <c r="G152" t="s">
        <v>2087</v>
      </c>
    </row>
    <row r="153" spans="1:7" x14ac:dyDescent="0.2">
      <c r="A153" t="s">
        <v>2001</v>
      </c>
      <c r="B153" t="s">
        <v>2008</v>
      </c>
      <c r="C153" t="s">
        <v>2009</v>
      </c>
      <c r="D153" t="s">
        <v>2010</v>
      </c>
      <c r="E153" t="s">
        <v>2061</v>
      </c>
      <c r="F153" t="s">
        <v>2062</v>
      </c>
      <c r="G153" t="s">
        <v>2063</v>
      </c>
    </row>
    <row r="154" spans="1:7" x14ac:dyDescent="0.2">
      <c r="A154" t="s">
        <v>2205</v>
      </c>
      <c r="B154" t="s">
        <v>2008</v>
      </c>
      <c r="C154" t="s">
        <v>2009</v>
      </c>
      <c r="D154" t="s">
        <v>2014</v>
      </c>
      <c r="E154" t="s">
        <v>2023</v>
      </c>
      <c r="F154" t="s">
        <v>2024</v>
      </c>
      <c r="G154" t="s">
        <v>2296</v>
      </c>
    </row>
    <row r="155" spans="1:7" x14ac:dyDescent="0.2">
      <c r="A155" t="s">
        <v>2206</v>
      </c>
      <c r="B155" t="s">
        <v>2008</v>
      </c>
      <c r="C155" t="s">
        <v>2009</v>
      </c>
      <c r="D155" t="s">
        <v>2010</v>
      </c>
      <c r="E155" t="s">
        <v>2041</v>
      </c>
      <c r="F155" t="s">
        <v>2042</v>
      </c>
      <c r="G155" t="s">
        <v>2246</v>
      </c>
    </row>
    <row r="156" spans="1:7" x14ac:dyDescent="0.2">
      <c r="A156" t="s">
        <v>2207</v>
      </c>
      <c r="B156" t="s">
        <v>2008</v>
      </c>
      <c r="C156" t="s">
        <v>2033</v>
      </c>
      <c r="D156" t="s">
        <v>2033</v>
      </c>
      <c r="E156" t="s">
        <v>2289</v>
      </c>
      <c r="F156" t="s">
        <v>2290</v>
      </c>
      <c r="G156" t="s">
        <v>2297</v>
      </c>
    </row>
    <row r="157" spans="1:7" x14ac:dyDescent="0.2">
      <c r="A157" t="s">
        <v>2208</v>
      </c>
      <c r="B157" t="s">
        <v>2008</v>
      </c>
      <c r="C157" t="s">
        <v>2083</v>
      </c>
      <c r="D157" t="s">
        <v>2084</v>
      </c>
      <c r="E157" t="s">
        <v>2239</v>
      </c>
      <c r="F157" t="s">
        <v>2240</v>
      </c>
      <c r="G157" t="s">
        <v>2298</v>
      </c>
    </row>
    <row r="158" spans="1:7" x14ac:dyDescent="0.2">
      <c r="A158" t="s">
        <v>2209</v>
      </c>
      <c r="B158" t="s">
        <v>2008</v>
      </c>
      <c r="C158" t="s">
        <v>2009</v>
      </c>
      <c r="D158" t="s">
        <v>2014</v>
      </c>
      <c r="E158" t="s">
        <v>2065</v>
      </c>
      <c r="F158" t="s">
        <v>2066</v>
      </c>
      <c r="G158" t="s">
        <v>2299</v>
      </c>
    </row>
    <row r="159" spans="1:7" x14ac:dyDescent="0.2">
      <c r="A159" t="s">
        <v>2210</v>
      </c>
      <c r="B159" t="s">
        <v>2008</v>
      </c>
      <c r="C159" t="s">
        <v>2033</v>
      </c>
      <c r="D159" t="s">
        <v>2033</v>
      </c>
      <c r="E159" t="s">
        <v>2069</v>
      </c>
      <c r="F159" t="s">
        <v>2300</v>
      </c>
      <c r="G159" t="s">
        <v>2301</v>
      </c>
    </row>
    <row r="160" spans="1:7" x14ac:dyDescent="0.2">
      <c r="A160" t="s">
        <v>2211</v>
      </c>
      <c r="B160" t="s">
        <v>2008</v>
      </c>
      <c r="C160" t="s">
        <v>2009</v>
      </c>
      <c r="D160" t="s">
        <v>2010</v>
      </c>
      <c r="E160" t="s">
        <v>2061</v>
      </c>
      <c r="F160" t="s">
        <v>2062</v>
      </c>
      <c r="G160" t="s">
        <v>2063</v>
      </c>
    </row>
    <row r="161" spans="1:7" x14ac:dyDescent="0.2">
      <c r="A161" t="s">
        <v>2212</v>
      </c>
      <c r="B161" t="s">
        <v>2008</v>
      </c>
      <c r="C161" t="s">
        <v>2009</v>
      </c>
      <c r="D161" t="s">
        <v>2014</v>
      </c>
      <c r="E161" t="s">
        <v>2065</v>
      </c>
      <c r="F161" t="s">
        <v>2066</v>
      </c>
      <c r="G161" t="s">
        <v>2067</v>
      </c>
    </row>
    <row r="162" spans="1:7" x14ac:dyDescent="0.2">
      <c r="A162" t="s">
        <v>2213</v>
      </c>
      <c r="B162" t="s">
        <v>2008</v>
      </c>
      <c r="C162" t="s">
        <v>2009</v>
      </c>
      <c r="D162" t="s">
        <v>2010</v>
      </c>
      <c r="E162" t="s">
        <v>2041</v>
      </c>
      <c r="F162" t="s">
        <v>2042</v>
      </c>
      <c r="G162" t="s">
        <v>2043</v>
      </c>
    </row>
    <row r="163" spans="1:7" x14ac:dyDescent="0.2">
      <c r="A163" t="s">
        <v>2214</v>
      </c>
      <c r="B163" t="s">
        <v>2008</v>
      </c>
      <c r="C163" t="s">
        <v>2009</v>
      </c>
      <c r="D163" t="s">
        <v>2014</v>
      </c>
      <c r="E163" t="s">
        <v>2077</v>
      </c>
      <c r="F163" t="s">
        <v>2078</v>
      </c>
      <c r="G163" t="s">
        <v>2082</v>
      </c>
    </row>
    <row r="164" spans="1:7" x14ac:dyDescent="0.2">
      <c r="A164" t="s">
        <v>2215</v>
      </c>
      <c r="B164" t="s">
        <v>2008</v>
      </c>
      <c r="C164" t="s">
        <v>2009</v>
      </c>
      <c r="D164" t="s">
        <v>2010</v>
      </c>
      <c r="E164" t="s">
        <v>2044</v>
      </c>
      <c r="F164" t="s">
        <v>2054</v>
      </c>
      <c r="G164" t="s">
        <v>2302</v>
      </c>
    </row>
    <row r="165" spans="1:7" x14ac:dyDescent="0.2">
      <c r="A165" t="s">
        <v>2216</v>
      </c>
      <c r="B165" t="s">
        <v>2008</v>
      </c>
      <c r="C165" t="s">
        <v>2033</v>
      </c>
      <c r="D165" t="s">
        <v>2033</v>
      </c>
      <c r="E165" t="s">
        <v>2289</v>
      </c>
      <c r="F165" t="s">
        <v>2290</v>
      </c>
      <c r="G165" t="s">
        <v>2291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FB39-EC37-F240-A843-FA74437C9BD0}">
  <dimension ref="A1:F14"/>
  <sheetViews>
    <sheetView workbookViewId="0">
      <selection activeCell="J17" sqref="J17"/>
    </sheetView>
  </sheetViews>
  <sheetFormatPr baseColWidth="10" defaultColWidth="11" defaultRowHeight="16" x14ac:dyDescent="0.2"/>
  <cols>
    <col min="1" max="1" width="24.83203125" customWidth="1"/>
    <col min="2" max="2" width="14" customWidth="1"/>
    <col min="5" max="5" width="19.83203125" customWidth="1"/>
    <col min="6" max="6" width="26.1640625" customWidth="1"/>
    <col min="7" max="7" width="12.83203125" customWidth="1"/>
    <col min="8" max="8" width="13.33203125" customWidth="1"/>
    <col min="52" max="52" width="18.6640625" customWidth="1"/>
  </cols>
  <sheetData>
    <row r="1" spans="1:6" ht="17" thickBot="1" x14ac:dyDescent="0.25">
      <c r="A1" s="24" t="s">
        <v>2326</v>
      </c>
      <c r="B1" s="25" t="s">
        <v>2317</v>
      </c>
      <c r="C1" s="25" t="s">
        <v>2318</v>
      </c>
      <c r="D1" s="25" t="s">
        <v>2313</v>
      </c>
      <c r="E1" s="25" t="s">
        <v>2327</v>
      </c>
      <c r="F1" s="26" t="s">
        <v>2328</v>
      </c>
    </row>
    <row r="2" spans="1:6" x14ac:dyDescent="0.2">
      <c r="A2" s="20" t="s">
        <v>2316</v>
      </c>
      <c r="B2" s="21" t="s">
        <v>2320</v>
      </c>
      <c r="C2" s="21">
        <v>322</v>
      </c>
      <c r="D2" s="184">
        <v>90</v>
      </c>
      <c r="E2" s="184">
        <v>8</v>
      </c>
      <c r="F2" s="186">
        <v>0</v>
      </c>
    </row>
    <row r="3" spans="1:6" x14ac:dyDescent="0.2">
      <c r="A3" s="4" t="s">
        <v>2316</v>
      </c>
      <c r="B3" s="5" t="s">
        <v>2321</v>
      </c>
      <c r="C3" s="5">
        <v>737</v>
      </c>
      <c r="D3" s="185"/>
      <c r="E3" s="185"/>
      <c r="F3" s="187"/>
    </row>
    <row r="4" spans="1:6" x14ac:dyDescent="0.2">
      <c r="A4" s="4" t="s">
        <v>2316</v>
      </c>
      <c r="B4" s="5" t="s">
        <v>2322</v>
      </c>
      <c r="C4" s="5">
        <v>88</v>
      </c>
      <c r="D4" s="185"/>
      <c r="E4" s="185"/>
      <c r="F4" s="187"/>
    </row>
    <row r="5" spans="1:6" x14ac:dyDescent="0.2">
      <c r="A5" s="4" t="s">
        <v>2316</v>
      </c>
      <c r="B5" s="5" t="s">
        <v>2323</v>
      </c>
      <c r="C5" s="5">
        <v>95</v>
      </c>
      <c r="D5" s="185"/>
      <c r="E5" s="185"/>
      <c r="F5" s="187"/>
    </row>
    <row r="6" spans="1:6" x14ac:dyDescent="0.2">
      <c r="A6" s="4" t="s">
        <v>2316</v>
      </c>
      <c r="B6" s="5" t="s">
        <v>2324</v>
      </c>
      <c r="C6" s="5">
        <v>230</v>
      </c>
      <c r="D6" s="185"/>
      <c r="E6" s="185"/>
      <c r="F6" s="187"/>
    </row>
    <row r="7" spans="1:6" x14ac:dyDescent="0.2">
      <c r="A7" s="4" t="s">
        <v>2316</v>
      </c>
      <c r="B7" s="5" t="s">
        <v>2325</v>
      </c>
      <c r="C7" s="5">
        <v>646</v>
      </c>
      <c r="D7" s="185"/>
      <c r="E7" s="185"/>
      <c r="F7" s="187"/>
    </row>
    <row r="8" spans="1:6" ht="17" thickBot="1" x14ac:dyDescent="0.25">
      <c r="A8" s="17" t="s">
        <v>2319</v>
      </c>
      <c r="B8" s="18" t="s">
        <v>2315</v>
      </c>
      <c r="C8" s="18">
        <f>22051+23713</f>
        <v>45764</v>
      </c>
      <c r="D8" s="127">
        <v>321</v>
      </c>
      <c r="E8" s="60">
        <v>0</v>
      </c>
      <c r="F8" s="128">
        <v>4</v>
      </c>
    </row>
    <row r="9" spans="1:6" x14ac:dyDescent="0.2">
      <c r="A9" s="125"/>
      <c r="B9" s="122"/>
    </row>
    <row r="10" spans="1:6" x14ac:dyDescent="0.2">
      <c r="A10" s="125"/>
      <c r="B10" s="122"/>
    </row>
    <row r="11" spans="1:6" x14ac:dyDescent="0.2">
      <c r="A11" s="125"/>
      <c r="B11" s="122"/>
    </row>
    <row r="12" spans="1:6" x14ac:dyDescent="0.2">
      <c r="A12" s="126"/>
      <c r="B12" s="121"/>
      <c r="C12" s="122"/>
    </row>
    <row r="13" spans="1:6" x14ac:dyDescent="0.2">
      <c r="A13" s="124"/>
    </row>
    <row r="14" spans="1:6" x14ac:dyDescent="0.2">
      <c r="A14" s="124"/>
    </row>
  </sheetData>
  <mergeCells count="3">
    <mergeCell ref="D2:D7"/>
    <mergeCell ref="E2:E7"/>
    <mergeCell ref="F2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8"/>
  <sheetViews>
    <sheetView zoomScale="75" zoomScaleNormal="100" workbookViewId="0">
      <pane ySplit="3" topLeftCell="A4" activePane="bottomLeft" state="frozen"/>
      <selection pane="bottomLeft" activeCell="B448" sqref="B448"/>
    </sheetView>
  </sheetViews>
  <sheetFormatPr baseColWidth="10" defaultColWidth="11.1640625" defaultRowHeight="16" x14ac:dyDescent="0.2"/>
  <cols>
    <col min="1" max="1" width="29.6640625" customWidth="1"/>
    <col min="2" max="2" width="28.5" customWidth="1"/>
    <col min="3" max="3" width="11.1640625" style="61"/>
    <col min="4" max="4" width="25.83203125" customWidth="1"/>
  </cols>
  <sheetData>
    <row r="1" spans="1:17" ht="17" thickBot="1" x14ac:dyDescent="0.2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20" thickBot="1" x14ac:dyDescent="0.3">
      <c r="A2" s="131" t="s">
        <v>660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3"/>
    </row>
    <row r="3" spans="1:17" ht="17" thickBot="1" x14ac:dyDescent="0.25">
      <c r="A3" s="43"/>
      <c r="B3" s="43"/>
      <c r="C3" s="56"/>
      <c r="D3" s="43"/>
      <c r="E3" s="136" t="s">
        <v>1595</v>
      </c>
      <c r="F3" s="137"/>
      <c r="G3" s="137"/>
      <c r="H3" s="138"/>
      <c r="I3" s="136" t="s">
        <v>1597</v>
      </c>
      <c r="J3" s="137"/>
      <c r="K3" s="137"/>
      <c r="L3" s="136" t="s">
        <v>1596</v>
      </c>
      <c r="M3" s="138"/>
      <c r="N3" s="139" t="s">
        <v>1603</v>
      </c>
      <c r="O3" s="139"/>
      <c r="P3" s="139"/>
      <c r="Q3" s="140"/>
    </row>
    <row r="4" spans="1:17" ht="17" thickBot="1" x14ac:dyDescent="0.25">
      <c r="A4" s="24" t="s">
        <v>148</v>
      </c>
      <c r="B4" s="25" t="s">
        <v>149</v>
      </c>
      <c r="C4" s="57" t="s">
        <v>150</v>
      </c>
      <c r="D4" s="26" t="s">
        <v>151</v>
      </c>
      <c r="E4" s="27" t="s">
        <v>1594</v>
      </c>
      <c r="F4" s="25" t="s">
        <v>1593</v>
      </c>
      <c r="G4" s="25" t="s">
        <v>1592</v>
      </c>
      <c r="H4" s="25" t="s">
        <v>1591</v>
      </c>
      <c r="I4" s="24" t="s">
        <v>1601</v>
      </c>
      <c r="J4" s="25" t="s">
        <v>1600</v>
      </c>
      <c r="K4" s="40" t="s">
        <v>1598</v>
      </c>
      <c r="L4" s="24" t="s">
        <v>1599</v>
      </c>
      <c r="M4" s="26" t="s">
        <v>1602</v>
      </c>
      <c r="N4" s="27" t="s">
        <v>1604</v>
      </c>
      <c r="O4" s="25" t="s">
        <v>1605</v>
      </c>
      <c r="P4" s="25" t="s">
        <v>1606</v>
      </c>
      <c r="Q4" s="26" t="s">
        <v>1607</v>
      </c>
    </row>
    <row r="5" spans="1:17" x14ac:dyDescent="0.2">
      <c r="A5" s="20" t="s">
        <v>152</v>
      </c>
      <c r="B5" s="21" t="s">
        <v>153</v>
      </c>
      <c r="C5" s="58">
        <v>1</v>
      </c>
      <c r="D5" s="22" t="s">
        <v>154</v>
      </c>
      <c r="E5" s="23" t="s">
        <v>155</v>
      </c>
      <c r="F5" s="21" t="s">
        <v>155</v>
      </c>
      <c r="G5" s="21" t="s">
        <v>156</v>
      </c>
      <c r="H5" s="21" t="s">
        <v>156</v>
      </c>
      <c r="I5" s="20" t="s">
        <v>156</v>
      </c>
      <c r="J5" s="21" t="s">
        <v>156</v>
      </c>
      <c r="K5" s="30" t="s">
        <v>156</v>
      </c>
      <c r="L5" s="20" t="s">
        <v>156</v>
      </c>
      <c r="M5" s="22" t="s">
        <v>156</v>
      </c>
      <c r="N5" s="23" t="s">
        <v>156</v>
      </c>
      <c r="O5" s="21" t="s">
        <v>156</v>
      </c>
      <c r="P5" s="21" t="s">
        <v>156</v>
      </c>
      <c r="Q5" s="21" t="s">
        <v>156</v>
      </c>
    </row>
    <row r="6" spans="1:17" x14ac:dyDescent="0.2">
      <c r="A6" s="4" t="s">
        <v>152</v>
      </c>
      <c r="B6" s="5" t="s">
        <v>153</v>
      </c>
      <c r="C6" s="59">
        <v>1</v>
      </c>
      <c r="D6" s="6" t="s">
        <v>154</v>
      </c>
      <c r="E6" s="15" t="s">
        <v>157</v>
      </c>
      <c r="F6" s="5" t="s">
        <v>157</v>
      </c>
      <c r="G6" s="5" t="s">
        <v>157</v>
      </c>
      <c r="H6" s="5" t="s">
        <v>157</v>
      </c>
      <c r="I6" s="4" t="s">
        <v>157</v>
      </c>
      <c r="J6" s="5" t="s">
        <v>157</v>
      </c>
      <c r="K6" s="2" t="s">
        <v>157</v>
      </c>
      <c r="L6" s="4" t="s">
        <v>157</v>
      </c>
      <c r="M6" s="6" t="s">
        <v>157</v>
      </c>
      <c r="N6" s="15" t="s">
        <v>157</v>
      </c>
      <c r="O6" s="5" t="s">
        <v>157</v>
      </c>
      <c r="P6" s="5" t="s">
        <v>157</v>
      </c>
      <c r="Q6" s="5" t="s">
        <v>157</v>
      </c>
    </row>
    <row r="7" spans="1:17" x14ac:dyDescent="0.2">
      <c r="A7" s="4" t="s">
        <v>152</v>
      </c>
      <c r="B7" s="5" t="s">
        <v>153</v>
      </c>
      <c r="C7" s="59">
        <v>1</v>
      </c>
      <c r="D7" s="6" t="s">
        <v>154</v>
      </c>
      <c r="E7" s="15"/>
      <c r="F7" s="5"/>
      <c r="G7" s="5"/>
      <c r="H7" s="5"/>
      <c r="I7" s="4"/>
      <c r="J7" s="5"/>
      <c r="K7" s="2"/>
      <c r="L7" s="4"/>
      <c r="M7" s="6"/>
      <c r="N7" s="15"/>
      <c r="O7" s="5"/>
      <c r="P7" s="5"/>
      <c r="Q7" s="5"/>
    </row>
    <row r="8" spans="1:17" x14ac:dyDescent="0.2">
      <c r="A8" s="4" t="s">
        <v>152</v>
      </c>
      <c r="B8" s="5" t="s">
        <v>153</v>
      </c>
      <c r="C8" s="59">
        <v>1</v>
      </c>
      <c r="D8" s="6" t="s">
        <v>154</v>
      </c>
      <c r="E8" s="15" t="s">
        <v>158</v>
      </c>
      <c r="F8" s="5" t="s">
        <v>158</v>
      </c>
      <c r="G8" s="5" t="s">
        <v>158</v>
      </c>
      <c r="H8" s="5" t="s">
        <v>158</v>
      </c>
      <c r="I8" s="4" t="s">
        <v>158</v>
      </c>
      <c r="J8" s="5" t="s">
        <v>158</v>
      </c>
      <c r="K8" s="2" t="s">
        <v>158</v>
      </c>
      <c r="L8" s="4" t="s">
        <v>158</v>
      </c>
      <c r="M8" s="6" t="s">
        <v>158</v>
      </c>
      <c r="N8" s="15"/>
      <c r="O8" s="5"/>
      <c r="P8" s="5"/>
      <c r="Q8" s="5"/>
    </row>
    <row r="9" spans="1:17" x14ac:dyDescent="0.2">
      <c r="A9" s="4" t="s">
        <v>159</v>
      </c>
      <c r="B9" s="5" t="s">
        <v>160</v>
      </c>
      <c r="C9" s="59">
        <v>1</v>
      </c>
      <c r="D9" s="6" t="s">
        <v>161</v>
      </c>
      <c r="E9" s="15"/>
      <c r="F9" s="5"/>
      <c r="G9" s="5"/>
      <c r="H9" s="5"/>
      <c r="I9" s="4" t="s">
        <v>161</v>
      </c>
      <c r="J9" s="5" t="s">
        <v>161</v>
      </c>
      <c r="K9" s="2" t="s">
        <v>161</v>
      </c>
      <c r="L9" s="4"/>
      <c r="M9" s="6"/>
      <c r="N9" s="15"/>
      <c r="O9" s="5"/>
      <c r="P9" s="5"/>
      <c r="Q9" s="5"/>
    </row>
    <row r="10" spans="1:17" x14ac:dyDescent="0.2">
      <c r="A10" s="4" t="s">
        <v>159</v>
      </c>
      <c r="B10" s="5" t="s">
        <v>160</v>
      </c>
      <c r="C10" s="59">
        <v>2</v>
      </c>
      <c r="D10" s="6" t="s">
        <v>162</v>
      </c>
      <c r="E10" s="15"/>
      <c r="F10" s="5"/>
      <c r="G10" s="5"/>
      <c r="H10" s="5"/>
      <c r="I10" s="4" t="s">
        <v>162</v>
      </c>
      <c r="J10" s="5" t="s">
        <v>162</v>
      </c>
      <c r="K10" s="2" t="s">
        <v>162</v>
      </c>
      <c r="L10" s="4"/>
      <c r="M10" s="6"/>
      <c r="N10" s="15"/>
      <c r="O10" s="5"/>
      <c r="P10" s="5"/>
      <c r="Q10" s="6"/>
    </row>
    <row r="11" spans="1:17" x14ac:dyDescent="0.2">
      <c r="A11" s="4" t="s">
        <v>159</v>
      </c>
      <c r="B11" s="5" t="s">
        <v>160</v>
      </c>
      <c r="C11" s="59">
        <v>3</v>
      </c>
      <c r="D11" s="6" t="s">
        <v>163</v>
      </c>
      <c r="E11" s="15"/>
      <c r="F11" s="5"/>
      <c r="G11" s="5"/>
      <c r="H11" s="5"/>
      <c r="I11" s="4" t="s">
        <v>163</v>
      </c>
      <c r="J11" s="5" t="s">
        <v>163</v>
      </c>
      <c r="K11" s="2" t="s">
        <v>163</v>
      </c>
      <c r="L11" s="4"/>
      <c r="M11" s="6"/>
      <c r="N11" s="15"/>
      <c r="O11" s="5"/>
      <c r="P11" s="5"/>
      <c r="Q11" s="6"/>
    </row>
    <row r="12" spans="1:17" x14ac:dyDescent="0.2">
      <c r="A12" s="4" t="s">
        <v>159</v>
      </c>
      <c r="B12" s="5" t="s">
        <v>160</v>
      </c>
      <c r="C12" s="59">
        <v>4</v>
      </c>
      <c r="D12" s="6" t="s">
        <v>164</v>
      </c>
      <c r="E12" s="15"/>
      <c r="F12" s="5"/>
      <c r="G12" s="5"/>
      <c r="H12" s="5"/>
      <c r="I12" s="4" t="s">
        <v>164</v>
      </c>
      <c r="J12" s="5" t="s">
        <v>164</v>
      </c>
      <c r="K12" s="2" t="s">
        <v>164</v>
      </c>
      <c r="L12" s="4"/>
      <c r="M12" s="6"/>
      <c r="N12" s="15"/>
      <c r="O12" s="5"/>
      <c r="P12" s="5"/>
      <c r="Q12" s="6"/>
    </row>
    <row r="13" spans="1:17" x14ac:dyDescent="0.2">
      <c r="A13" s="4" t="s">
        <v>159</v>
      </c>
      <c r="B13" s="5" t="s">
        <v>160</v>
      </c>
      <c r="C13" s="59">
        <v>5</v>
      </c>
      <c r="D13" s="6" t="s">
        <v>165</v>
      </c>
      <c r="E13" s="15"/>
      <c r="F13" s="5"/>
      <c r="G13" s="5"/>
      <c r="H13" s="5"/>
      <c r="I13" s="4" t="s">
        <v>165</v>
      </c>
      <c r="J13" s="5" t="s">
        <v>165</v>
      </c>
      <c r="K13" s="2" t="s">
        <v>165</v>
      </c>
      <c r="L13" s="4"/>
      <c r="M13" s="6"/>
      <c r="N13" s="15"/>
      <c r="O13" s="5"/>
      <c r="P13" s="5"/>
      <c r="Q13" s="6"/>
    </row>
    <row r="14" spans="1:17" x14ac:dyDescent="0.2">
      <c r="A14" s="4" t="s">
        <v>159</v>
      </c>
      <c r="B14" s="5" t="s">
        <v>160</v>
      </c>
      <c r="C14" s="59">
        <v>5</v>
      </c>
      <c r="D14" s="6" t="s">
        <v>165</v>
      </c>
      <c r="E14" s="15"/>
      <c r="F14" s="5"/>
      <c r="G14" s="5"/>
      <c r="H14" s="5"/>
      <c r="I14" s="4"/>
      <c r="J14" s="5"/>
      <c r="K14" s="2"/>
      <c r="L14" s="4"/>
      <c r="M14" s="6"/>
      <c r="N14" s="15"/>
      <c r="O14" s="5"/>
      <c r="P14" s="5"/>
      <c r="Q14" s="6"/>
    </row>
    <row r="15" spans="1:17" x14ac:dyDescent="0.2">
      <c r="A15" s="4" t="s">
        <v>159</v>
      </c>
      <c r="B15" s="5" t="s">
        <v>160</v>
      </c>
      <c r="C15" s="59">
        <v>6</v>
      </c>
      <c r="D15" s="6" t="s">
        <v>166</v>
      </c>
      <c r="E15" s="15" t="s">
        <v>167</v>
      </c>
      <c r="F15" s="5" t="s">
        <v>167</v>
      </c>
      <c r="G15" s="5" t="s">
        <v>167</v>
      </c>
      <c r="H15" s="5" t="s">
        <v>167</v>
      </c>
      <c r="I15" s="4" t="s">
        <v>167</v>
      </c>
      <c r="J15" s="5" t="s">
        <v>167</v>
      </c>
      <c r="K15" s="2" t="s">
        <v>167</v>
      </c>
      <c r="L15" s="4" t="s">
        <v>167</v>
      </c>
      <c r="M15" s="6" t="s">
        <v>167</v>
      </c>
      <c r="N15" s="15"/>
      <c r="O15" s="5"/>
      <c r="P15" s="5"/>
      <c r="Q15" s="6"/>
    </row>
    <row r="16" spans="1:17" x14ac:dyDescent="0.2">
      <c r="A16" s="4" t="s">
        <v>159</v>
      </c>
      <c r="B16" s="5" t="s">
        <v>160</v>
      </c>
      <c r="C16" s="59">
        <v>6</v>
      </c>
      <c r="D16" s="6" t="s">
        <v>166</v>
      </c>
      <c r="E16" s="15" t="s">
        <v>168</v>
      </c>
      <c r="F16" s="5" t="s">
        <v>168</v>
      </c>
      <c r="G16" s="5" t="s">
        <v>168</v>
      </c>
      <c r="H16" s="5" t="s">
        <v>168</v>
      </c>
      <c r="I16" s="4" t="s">
        <v>168</v>
      </c>
      <c r="J16" s="5" t="s">
        <v>168</v>
      </c>
      <c r="K16" s="2" t="s">
        <v>168</v>
      </c>
      <c r="L16" s="4" t="s">
        <v>168</v>
      </c>
      <c r="M16" s="6" t="s">
        <v>168</v>
      </c>
      <c r="N16" s="15"/>
      <c r="O16" s="5"/>
      <c r="P16" s="5"/>
      <c r="Q16" s="6"/>
    </row>
    <row r="17" spans="1:17" x14ac:dyDescent="0.2">
      <c r="A17" s="4" t="s">
        <v>159</v>
      </c>
      <c r="B17" s="5" t="s">
        <v>160</v>
      </c>
      <c r="C17" s="59">
        <v>7</v>
      </c>
      <c r="D17" s="6" t="s">
        <v>169</v>
      </c>
      <c r="E17" s="15" t="s">
        <v>170</v>
      </c>
      <c r="F17" s="5" t="s">
        <v>170</v>
      </c>
      <c r="G17" s="5" t="s">
        <v>170</v>
      </c>
      <c r="H17" s="5" t="s">
        <v>170</v>
      </c>
      <c r="I17" s="4" t="s">
        <v>170</v>
      </c>
      <c r="J17" s="5" t="s">
        <v>170</v>
      </c>
      <c r="K17" s="2" t="s">
        <v>170</v>
      </c>
      <c r="L17" s="4"/>
      <c r="M17" s="6"/>
      <c r="N17" s="15"/>
      <c r="O17" s="5"/>
      <c r="P17" s="5"/>
      <c r="Q17" s="6"/>
    </row>
    <row r="18" spans="1:17" x14ac:dyDescent="0.2">
      <c r="A18" s="4" t="s">
        <v>159</v>
      </c>
      <c r="B18" s="5" t="s">
        <v>160</v>
      </c>
      <c r="C18" s="59">
        <v>8</v>
      </c>
      <c r="D18" s="6" t="s">
        <v>171</v>
      </c>
      <c r="E18" s="15"/>
      <c r="F18" s="5"/>
      <c r="G18" s="5"/>
      <c r="H18" s="5"/>
      <c r="I18" s="4" t="s">
        <v>171</v>
      </c>
      <c r="J18" s="5" t="s">
        <v>171</v>
      </c>
      <c r="K18" s="2" t="s">
        <v>171</v>
      </c>
      <c r="L18" s="4"/>
      <c r="M18" s="6"/>
      <c r="N18" s="15"/>
      <c r="O18" s="5"/>
      <c r="P18" s="5"/>
      <c r="Q18" s="6"/>
    </row>
    <row r="19" spans="1:17" x14ac:dyDescent="0.2">
      <c r="A19" s="4" t="s">
        <v>172</v>
      </c>
      <c r="B19" s="5" t="s">
        <v>173</v>
      </c>
      <c r="C19" s="59">
        <v>1</v>
      </c>
      <c r="D19" s="6" t="s">
        <v>174</v>
      </c>
      <c r="E19" s="15"/>
      <c r="F19" s="5"/>
      <c r="G19" s="5"/>
      <c r="H19" s="5"/>
      <c r="I19" s="4" t="s">
        <v>175</v>
      </c>
      <c r="J19" s="5" t="s">
        <v>175</v>
      </c>
      <c r="K19" s="2" t="s">
        <v>175</v>
      </c>
      <c r="L19" s="4"/>
      <c r="M19" s="6"/>
      <c r="N19" s="15"/>
      <c r="O19" s="5"/>
      <c r="P19" s="5"/>
      <c r="Q19" s="6"/>
    </row>
    <row r="20" spans="1:17" x14ac:dyDescent="0.2">
      <c r="A20" s="4" t="s">
        <v>176</v>
      </c>
      <c r="B20" s="5" t="s">
        <v>173</v>
      </c>
      <c r="C20" s="59">
        <v>1</v>
      </c>
      <c r="D20" s="6" t="s">
        <v>177</v>
      </c>
      <c r="E20" s="15" t="s">
        <v>178</v>
      </c>
      <c r="F20" s="5" t="s">
        <v>178</v>
      </c>
      <c r="G20" s="5" t="s">
        <v>178</v>
      </c>
      <c r="H20" s="5" t="s">
        <v>178</v>
      </c>
      <c r="I20" s="4" t="s">
        <v>178</v>
      </c>
      <c r="J20" s="5" t="s">
        <v>178</v>
      </c>
      <c r="K20" s="2" t="s">
        <v>178</v>
      </c>
      <c r="L20" s="7"/>
      <c r="M20" s="8"/>
      <c r="N20" s="15"/>
      <c r="O20" s="5"/>
      <c r="P20" s="5"/>
      <c r="Q20" s="6"/>
    </row>
    <row r="21" spans="1:17" x14ac:dyDescent="0.2">
      <c r="A21" s="4" t="s">
        <v>181</v>
      </c>
      <c r="B21" s="5" t="s">
        <v>182</v>
      </c>
      <c r="C21" s="59">
        <v>1</v>
      </c>
      <c r="D21" s="6" t="s">
        <v>183</v>
      </c>
      <c r="E21" s="15"/>
      <c r="F21" s="5"/>
      <c r="G21" s="5"/>
      <c r="H21" s="5"/>
      <c r="I21" s="4"/>
      <c r="J21" s="5"/>
      <c r="K21" s="2"/>
      <c r="L21" s="4" t="s">
        <v>183</v>
      </c>
      <c r="M21" s="6" t="s">
        <v>183</v>
      </c>
      <c r="N21" s="15"/>
      <c r="O21" s="5"/>
      <c r="P21" s="5"/>
      <c r="Q21" s="6"/>
    </row>
    <row r="22" spans="1:17" x14ac:dyDescent="0.2">
      <c r="A22" s="4" t="s">
        <v>181</v>
      </c>
      <c r="B22" s="5" t="s">
        <v>182</v>
      </c>
      <c r="C22" s="59">
        <v>2</v>
      </c>
      <c r="D22" s="6" t="s">
        <v>184</v>
      </c>
      <c r="E22" s="15"/>
      <c r="F22" s="5"/>
      <c r="G22" s="5"/>
      <c r="H22" s="5"/>
      <c r="I22" s="4"/>
      <c r="J22" s="5"/>
      <c r="K22" s="2"/>
      <c r="L22" s="4" t="s">
        <v>184</v>
      </c>
      <c r="M22" s="6" t="s">
        <v>184</v>
      </c>
      <c r="N22" s="15"/>
      <c r="O22" s="5"/>
      <c r="P22" s="5"/>
      <c r="Q22" s="6"/>
    </row>
    <row r="23" spans="1:17" x14ac:dyDescent="0.2">
      <c r="A23" s="4" t="s">
        <v>185</v>
      </c>
      <c r="B23" s="5" t="s">
        <v>186</v>
      </c>
      <c r="C23" s="59">
        <v>1</v>
      </c>
      <c r="D23" s="6" t="s">
        <v>187</v>
      </c>
      <c r="E23" s="15" t="s">
        <v>187</v>
      </c>
      <c r="F23" s="5" t="s">
        <v>187</v>
      </c>
      <c r="G23" s="5" t="s">
        <v>187</v>
      </c>
      <c r="H23" s="5" t="s">
        <v>187</v>
      </c>
      <c r="I23" s="4" t="s">
        <v>187</v>
      </c>
      <c r="J23" s="5" t="s">
        <v>187</v>
      </c>
      <c r="K23" s="2" t="s">
        <v>187</v>
      </c>
      <c r="L23" s="4" t="s">
        <v>187</v>
      </c>
      <c r="M23" s="6" t="s">
        <v>187</v>
      </c>
      <c r="N23" s="15"/>
      <c r="O23" s="5"/>
      <c r="P23" s="5"/>
      <c r="Q23" s="6"/>
    </row>
    <row r="24" spans="1:17" x14ac:dyDescent="0.2">
      <c r="A24" s="4" t="s">
        <v>185</v>
      </c>
      <c r="B24" s="5" t="s">
        <v>186</v>
      </c>
      <c r="C24" s="59">
        <v>2</v>
      </c>
      <c r="D24" s="6" t="s">
        <v>188</v>
      </c>
      <c r="E24" s="15" t="s">
        <v>188</v>
      </c>
      <c r="F24" s="5" t="s">
        <v>188</v>
      </c>
      <c r="G24" s="5" t="s">
        <v>188</v>
      </c>
      <c r="H24" s="5" t="s">
        <v>188</v>
      </c>
      <c r="I24" s="4" t="s">
        <v>188</v>
      </c>
      <c r="J24" s="5" t="s">
        <v>188</v>
      </c>
      <c r="K24" s="2" t="s">
        <v>188</v>
      </c>
      <c r="L24" s="4" t="s">
        <v>188</v>
      </c>
      <c r="M24" s="6" t="s">
        <v>188</v>
      </c>
      <c r="N24" s="15"/>
      <c r="O24" s="5"/>
      <c r="P24" s="5"/>
      <c r="Q24" s="6"/>
    </row>
    <row r="25" spans="1:17" x14ac:dyDescent="0.2">
      <c r="A25" s="4" t="s">
        <v>185</v>
      </c>
      <c r="B25" s="5" t="s">
        <v>186</v>
      </c>
      <c r="C25" s="59">
        <v>3</v>
      </c>
      <c r="D25" s="6" t="s">
        <v>188</v>
      </c>
      <c r="E25" s="15" t="s">
        <v>188</v>
      </c>
      <c r="F25" s="5" t="s">
        <v>188</v>
      </c>
      <c r="G25" s="5" t="s">
        <v>188</v>
      </c>
      <c r="H25" s="5" t="s">
        <v>188</v>
      </c>
      <c r="I25" s="4" t="s">
        <v>188</v>
      </c>
      <c r="J25" s="5" t="s">
        <v>188</v>
      </c>
      <c r="K25" s="2" t="s">
        <v>188</v>
      </c>
      <c r="L25" s="4" t="s">
        <v>188</v>
      </c>
      <c r="M25" s="6" t="s">
        <v>188</v>
      </c>
      <c r="N25" s="15"/>
      <c r="O25" s="5"/>
      <c r="P25" s="5"/>
      <c r="Q25" s="6"/>
    </row>
    <row r="26" spans="1:17" x14ac:dyDescent="0.2">
      <c r="A26" s="4" t="s">
        <v>185</v>
      </c>
      <c r="B26" s="5" t="s">
        <v>186</v>
      </c>
      <c r="C26" s="59">
        <v>4</v>
      </c>
      <c r="D26" s="6" t="s">
        <v>189</v>
      </c>
      <c r="E26" s="15" t="s">
        <v>190</v>
      </c>
      <c r="F26" s="5" t="s">
        <v>190</v>
      </c>
      <c r="G26" s="5" t="s">
        <v>190</v>
      </c>
      <c r="H26" s="5" t="s">
        <v>190</v>
      </c>
      <c r="I26" s="4"/>
      <c r="J26" s="5"/>
      <c r="K26" s="2"/>
      <c r="L26" s="4"/>
      <c r="M26" s="6"/>
      <c r="N26" s="15"/>
      <c r="O26" s="5"/>
      <c r="P26" s="5"/>
      <c r="Q26" s="6"/>
    </row>
    <row r="27" spans="1:17" x14ac:dyDescent="0.2">
      <c r="A27" s="4" t="s">
        <v>185</v>
      </c>
      <c r="B27" s="5" t="s">
        <v>186</v>
      </c>
      <c r="C27" s="59">
        <v>4</v>
      </c>
      <c r="D27" s="6" t="s">
        <v>189</v>
      </c>
      <c r="E27" s="15" t="s">
        <v>191</v>
      </c>
      <c r="F27" s="5" t="s">
        <v>191</v>
      </c>
      <c r="G27" s="5" t="s">
        <v>191</v>
      </c>
      <c r="H27" s="5" t="s">
        <v>191</v>
      </c>
      <c r="I27" s="4" t="s">
        <v>191</v>
      </c>
      <c r="J27" s="5" t="s">
        <v>191</v>
      </c>
      <c r="K27" s="2" t="s">
        <v>191</v>
      </c>
      <c r="L27" s="4" t="s">
        <v>191</v>
      </c>
      <c r="M27" s="6" t="s">
        <v>191</v>
      </c>
      <c r="N27" s="15"/>
      <c r="O27" s="5"/>
      <c r="P27" s="5"/>
      <c r="Q27" s="6"/>
    </row>
    <row r="28" spans="1:17" x14ac:dyDescent="0.2">
      <c r="A28" s="4" t="s">
        <v>185</v>
      </c>
      <c r="B28" s="5" t="s">
        <v>186</v>
      </c>
      <c r="C28" s="59">
        <v>5</v>
      </c>
      <c r="D28" s="6" t="s">
        <v>192</v>
      </c>
      <c r="E28" s="15" t="s">
        <v>192</v>
      </c>
      <c r="F28" s="5" t="s">
        <v>192</v>
      </c>
      <c r="G28" s="5" t="s">
        <v>192</v>
      </c>
      <c r="H28" s="5" t="s">
        <v>192</v>
      </c>
      <c r="I28" s="4" t="s">
        <v>192</v>
      </c>
      <c r="J28" s="5" t="s">
        <v>192</v>
      </c>
      <c r="K28" s="2" t="s">
        <v>192</v>
      </c>
      <c r="L28" s="4" t="s">
        <v>192</v>
      </c>
      <c r="M28" s="6" t="s">
        <v>192</v>
      </c>
      <c r="N28" s="15"/>
      <c r="O28" s="5"/>
      <c r="P28" s="5"/>
      <c r="Q28" s="6"/>
    </row>
    <row r="29" spans="1:17" x14ac:dyDescent="0.2">
      <c r="A29" s="4" t="s">
        <v>185</v>
      </c>
      <c r="B29" s="5" t="s">
        <v>186</v>
      </c>
      <c r="C29" s="59">
        <v>6</v>
      </c>
      <c r="D29" s="6" t="s">
        <v>195</v>
      </c>
      <c r="E29" s="15" t="s">
        <v>194</v>
      </c>
      <c r="F29" s="5" t="s">
        <v>194</v>
      </c>
      <c r="G29" s="5" t="s">
        <v>194</v>
      </c>
      <c r="H29" s="5" t="s">
        <v>194</v>
      </c>
      <c r="I29" s="4" t="s">
        <v>193</v>
      </c>
      <c r="J29" s="5" t="s">
        <v>193</v>
      </c>
      <c r="K29" s="2" t="s">
        <v>193</v>
      </c>
      <c r="L29" s="4" t="s">
        <v>193</v>
      </c>
      <c r="M29" s="6" t="s">
        <v>193</v>
      </c>
      <c r="N29" s="15"/>
      <c r="O29" s="5"/>
      <c r="P29" s="5"/>
      <c r="Q29" s="6"/>
    </row>
    <row r="30" spans="1:17" x14ac:dyDescent="0.2">
      <c r="A30" s="4" t="s">
        <v>185</v>
      </c>
      <c r="B30" s="5" t="s">
        <v>186</v>
      </c>
      <c r="C30" s="59">
        <v>7</v>
      </c>
      <c r="D30" s="6" t="s">
        <v>197</v>
      </c>
      <c r="E30" s="15" t="s">
        <v>193</v>
      </c>
      <c r="F30" s="5" t="s">
        <v>193</v>
      </c>
      <c r="G30" s="5" t="s">
        <v>193</v>
      </c>
      <c r="H30" s="5" t="s">
        <v>193</v>
      </c>
      <c r="I30" s="4" t="s">
        <v>196</v>
      </c>
      <c r="J30" s="5" t="s">
        <v>196</v>
      </c>
      <c r="K30" s="2" t="s">
        <v>196</v>
      </c>
      <c r="L30" s="4" t="s">
        <v>196</v>
      </c>
      <c r="M30" s="6" t="s">
        <v>196</v>
      </c>
      <c r="N30" s="15"/>
      <c r="O30" s="5"/>
      <c r="P30" s="5"/>
      <c r="Q30" s="6"/>
    </row>
    <row r="31" spans="1:17" x14ac:dyDescent="0.2">
      <c r="A31" s="4" t="s">
        <v>185</v>
      </c>
      <c r="B31" s="5" t="s">
        <v>186</v>
      </c>
      <c r="C31" s="59">
        <v>8</v>
      </c>
      <c r="D31" s="6" t="s">
        <v>198</v>
      </c>
      <c r="E31" s="15" t="s">
        <v>198</v>
      </c>
      <c r="F31" s="5" t="s">
        <v>198</v>
      </c>
      <c r="G31" s="5" t="s">
        <v>198</v>
      </c>
      <c r="H31" s="5" t="s">
        <v>198</v>
      </c>
      <c r="I31" s="4" t="s">
        <v>198</v>
      </c>
      <c r="J31" s="5" t="s">
        <v>198</v>
      </c>
      <c r="K31" s="2" t="s">
        <v>198</v>
      </c>
      <c r="L31" s="4" t="s">
        <v>198</v>
      </c>
      <c r="M31" s="6" t="s">
        <v>198</v>
      </c>
      <c r="N31" s="15"/>
      <c r="O31" s="5"/>
      <c r="P31" s="5"/>
      <c r="Q31" s="6"/>
    </row>
    <row r="32" spans="1:17" x14ac:dyDescent="0.2">
      <c r="A32" s="4" t="s">
        <v>185</v>
      </c>
      <c r="B32" s="5" t="s">
        <v>186</v>
      </c>
      <c r="C32" s="59">
        <v>9</v>
      </c>
      <c r="D32" s="6" t="s">
        <v>198</v>
      </c>
      <c r="E32" s="15" t="s">
        <v>198</v>
      </c>
      <c r="F32" s="5" t="s">
        <v>198</v>
      </c>
      <c r="G32" s="5" t="s">
        <v>198</v>
      </c>
      <c r="H32" s="5" t="s">
        <v>198</v>
      </c>
      <c r="I32" s="4" t="s">
        <v>198</v>
      </c>
      <c r="J32" s="5" t="s">
        <v>198</v>
      </c>
      <c r="K32" s="2" t="s">
        <v>198</v>
      </c>
      <c r="L32" s="4" t="s">
        <v>198</v>
      </c>
      <c r="M32" s="6" t="s">
        <v>198</v>
      </c>
      <c r="N32" s="15"/>
      <c r="O32" s="5"/>
      <c r="P32" s="5"/>
      <c r="Q32" s="6"/>
    </row>
    <row r="33" spans="1:17" x14ac:dyDescent="0.2">
      <c r="A33" s="4" t="s">
        <v>199</v>
      </c>
      <c r="B33" s="5" t="s">
        <v>200</v>
      </c>
      <c r="C33" s="59">
        <v>1</v>
      </c>
      <c r="D33" s="6" t="s">
        <v>201</v>
      </c>
      <c r="E33" s="15"/>
      <c r="F33" s="5"/>
      <c r="G33" s="5"/>
      <c r="H33" s="5"/>
      <c r="I33" s="4"/>
      <c r="J33" s="5"/>
      <c r="K33" s="2"/>
      <c r="L33" s="4"/>
      <c r="M33" s="6"/>
      <c r="N33" s="15"/>
      <c r="O33" s="5"/>
      <c r="P33" s="5"/>
      <c r="Q33" s="6"/>
    </row>
    <row r="34" spans="1:17" x14ac:dyDescent="0.2">
      <c r="A34" s="4" t="s">
        <v>199</v>
      </c>
      <c r="B34" s="5" t="s">
        <v>200</v>
      </c>
      <c r="C34" s="59">
        <v>2</v>
      </c>
      <c r="D34" s="6" t="s">
        <v>202</v>
      </c>
      <c r="E34" s="15" t="s">
        <v>203</v>
      </c>
      <c r="F34" s="5" t="s">
        <v>203</v>
      </c>
      <c r="G34" s="5" t="s">
        <v>203</v>
      </c>
      <c r="H34" s="5" t="s">
        <v>203</v>
      </c>
      <c r="I34" s="4" t="s">
        <v>203</v>
      </c>
      <c r="J34" s="5" t="s">
        <v>203</v>
      </c>
      <c r="K34" s="2" t="s">
        <v>203</v>
      </c>
      <c r="L34" s="4" t="s">
        <v>203</v>
      </c>
      <c r="M34" s="6" t="s">
        <v>203</v>
      </c>
      <c r="N34" s="15"/>
      <c r="O34" s="5"/>
      <c r="P34" s="5"/>
      <c r="Q34" s="6"/>
    </row>
    <row r="35" spans="1:17" x14ac:dyDescent="0.2">
      <c r="A35" s="4" t="s">
        <v>199</v>
      </c>
      <c r="B35" s="5" t="s">
        <v>200</v>
      </c>
      <c r="C35" s="59">
        <v>3</v>
      </c>
      <c r="D35" s="6" t="s">
        <v>204</v>
      </c>
      <c r="E35" s="15"/>
      <c r="F35" s="5"/>
      <c r="G35" s="5"/>
      <c r="H35" s="5"/>
      <c r="I35" s="4"/>
      <c r="J35" s="5"/>
      <c r="K35" s="2"/>
      <c r="L35" s="4"/>
      <c r="M35" s="6"/>
      <c r="N35" s="15"/>
      <c r="O35" s="5"/>
      <c r="P35" s="5"/>
      <c r="Q35" s="6"/>
    </row>
    <row r="36" spans="1:17" x14ac:dyDescent="0.2">
      <c r="A36" s="4" t="s">
        <v>199</v>
      </c>
      <c r="B36" s="5" t="s">
        <v>200</v>
      </c>
      <c r="C36" s="59">
        <v>4</v>
      </c>
      <c r="D36" s="6" t="s">
        <v>205</v>
      </c>
      <c r="E36" s="15" t="s">
        <v>205</v>
      </c>
      <c r="F36" s="5"/>
      <c r="G36" s="5"/>
      <c r="H36" s="5" t="s">
        <v>205</v>
      </c>
      <c r="I36" s="4" t="s">
        <v>205</v>
      </c>
      <c r="J36" s="5" t="s">
        <v>205</v>
      </c>
      <c r="K36" s="2" t="s">
        <v>205</v>
      </c>
      <c r="L36" s="4" t="s">
        <v>205</v>
      </c>
      <c r="M36" s="6" t="s">
        <v>205</v>
      </c>
      <c r="N36" s="15"/>
      <c r="O36" s="5"/>
      <c r="P36" s="5"/>
      <c r="Q36" s="6"/>
    </row>
    <row r="37" spans="1:17" x14ac:dyDescent="0.2">
      <c r="A37" s="4" t="s">
        <v>206</v>
      </c>
      <c r="B37" s="5" t="s">
        <v>207</v>
      </c>
      <c r="C37" s="59">
        <v>1</v>
      </c>
      <c r="D37" s="6" t="s">
        <v>208</v>
      </c>
      <c r="E37" s="15"/>
      <c r="F37" s="5"/>
      <c r="G37" s="5"/>
      <c r="H37" s="5"/>
      <c r="I37" s="4"/>
      <c r="J37" s="5"/>
      <c r="K37" s="2"/>
      <c r="L37" s="4"/>
      <c r="M37" s="6"/>
      <c r="N37" s="15"/>
      <c r="O37" s="5"/>
      <c r="P37" s="5"/>
      <c r="Q37" s="6"/>
    </row>
    <row r="38" spans="1:17" x14ac:dyDescent="0.2">
      <c r="A38" s="4" t="s">
        <v>206</v>
      </c>
      <c r="B38" s="5" t="s">
        <v>207</v>
      </c>
      <c r="C38" s="59">
        <v>2</v>
      </c>
      <c r="D38" s="6" t="s">
        <v>209</v>
      </c>
      <c r="E38" s="15" t="s">
        <v>209</v>
      </c>
      <c r="F38" s="5" t="s">
        <v>209</v>
      </c>
      <c r="G38" s="5" t="s">
        <v>209</v>
      </c>
      <c r="H38" s="5" t="s">
        <v>209</v>
      </c>
      <c r="I38" s="4" t="s">
        <v>209</v>
      </c>
      <c r="J38" s="5" t="s">
        <v>209</v>
      </c>
      <c r="K38" s="2" t="s">
        <v>209</v>
      </c>
      <c r="L38" s="4" t="s">
        <v>209</v>
      </c>
      <c r="M38" s="6" t="s">
        <v>209</v>
      </c>
      <c r="N38" s="15"/>
      <c r="O38" s="5"/>
      <c r="P38" s="5"/>
      <c r="Q38" s="6"/>
    </row>
    <row r="39" spans="1:17" x14ac:dyDescent="0.2">
      <c r="A39" s="4" t="s">
        <v>206</v>
      </c>
      <c r="B39" s="5" t="s">
        <v>207</v>
      </c>
      <c r="C39" s="59">
        <v>3</v>
      </c>
      <c r="D39" s="6" t="s">
        <v>210</v>
      </c>
      <c r="E39" s="15" t="s">
        <v>210</v>
      </c>
      <c r="F39" s="5" t="s">
        <v>210</v>
      </c>
      <c r="G39" s="5" t="s">
        <v>210</v>
      </c>
      <c r="H39" s="5" t="s">
        <v>210</v>
      </c>
      <c r="I39" s="4" t="s">
        <v>210</v>
      </c>
      <c r="J39" s="5" t="s">
        <v>210</v>
      </c>
      <c r="K39" s="2" t="s">
        <v>210</v>
      </c>
      <c r="L39" s="4" t="s">
        <v>210</v>
      </c>
      <c r="M39" s="6" t="s">
        <v>210</v>
      </c>
      <c r="N39" s="15"/>
      <c r="O39" s="5"/>
      <c r="P39" s="5"/>
      <c r="Q39" s="6"/>
    </row>
    <row r="40" spans="1:17" x14ac:dyDescent="0.2">
      <c r="A40" s="4" t="s">
        <v>206</v>
      </c>
      <c r="B40" s="5" t="s">
        <v>207</v>
      </c>
      <c r="C40" s="59">
        <v>3</v>
      </c>
      <c r="D40" s="6" t="s">
        <v>210</v>
      </c>
      <c r="E40" s="15"/>
      <c r="F40" s="5"/>
      <c r="G40" s="5"/>
      <c r="H40" s="5"/>
      <c r="I40" s="4"/>
      <c r="J40" s="5"/>
      <c r="K40" s="2"/>
      <c r="L40" s="4"/>
      <c r="M40" s="6"/>
      <c r="N40" s="15"/>
      <c r="O40" s="5"/>
      <c r="P40" s="5"/>
      <c r="Q40" s="6"/>
    </row>
    <row r="41" spans="1:17" x14ac:dyDescent="0.2">
      <c r="A41" s="4" t="s">
        <v>206</v>
      </c>
      <c r="B41" s="5" t="s">
        <v>207</v>
      </c>
      <c r="C41" s="59">
        <v>4</v>
      </c>
      <c r="D41" s="6" t="s">
        <v>211</v>
      </c>
      <c r="E41" s="15" t="s">
        <v>211</v>
      </c>
      <c r="F41" s="5" t="s">
        <v>211</v>
      </c>
      <c r="G41" s="5" t="s">
        <v>211</v>
      </c>
      <c r="H41" s="5" t="s">
        <v>211</v>
      </c>
      <c r="I41" s="4" t="s">
        <v>211</v>
      </c>
      <c r="J41" s="5" t="s">
        <v>211</v>
      </c>
      <c r="K41" s="2" t="s">
        <v>211</v>
      </c>
      <c r="L41" s="4" t="s">
        <v>211</v>
      </c>
      <c r="M41" s="6" t="s">
        <v>211</v>
      </c>
      <c r="N41" s="15"/>
      <c r="O41" s="5"/>
      <c r="P41" s="5"/>
      <c r="Q41" s="6"/>
    </row>
    <row r="42" spans="1:17" x14ac:dyDescent="0.2">
      <c r="A42" s="4" t="s">
        <v>206</v>
      </c>
      <c r="B42" s="5" t="s">
        <v>207</v>
      </c>
      <c r="C42" s="59">
        <v>5</v>
      </c>
      <c r="D42" s="6" t="s">
        <v>212</v>
      </c>
      <c r="E42" s="15" t="s">
        <v>212</v>
      </c>
      <c r="F42" s="5" t="s">
        <v>212</v>
      </c>
      <c r="G42" s="5" t="s">
        <v>212</v>
      </c>
      <c r="H42" s="5" t="s">
        <v>212</v>
      </c>
      <c r="I42" s="4" t="s">
        <v>212</v>
      </c>
      <c r="J42" s="5" t="s">
        <v>212</v>
      </c>
      <c r="K42" s="2" t="s">
        <v>212</v>
      </c>
      <c r="L42" s="4" t="s">
        <v>212</v>
      </c>
      <c r="M42" s="6" t="s">
        <v>212</v>
      </c>
      <c r="N42" s="15"/>
      <c r="O42" s="5"/>
      <c r="P42" s="5"/>
      <c r="Q42" s="6"/>
    </row>
    <row r="43" spans="1:17" x14ac:dyDescent="0.2">
      <c r="A43" s="4" t="s">
        <v>206</v>
      </c>
      <c r="B43" s="5" t="s">
        <v>207</v>
      </c>
      <c r="C43" s="59">
        <v>6</v>
      </c>
      <c r="D43" s="6" t="s">
        <v>213</v>
      </c>
      <c r="E43" s="15" t="s">
        <v>214</v>
      </c>
      <c r="F43" s="5" t="s">
        <v>214</v>
      </c>
      <c r="G43" s="5" t="s">
        <v>214</v>
      </c>
      <c r="H43" s="5" t="s">
        <v>214</v>
      </c>
      <c r="I43" s="4" t="s">
        <v>215</v>
      </c>
      <c r="J43" s="5" t="s">
        <v>215</v>
      </c>
      <c r="K43" s="2" t="s">
        <v>215</v>
      </c>
      <c r="L43" s="4" t="s">
        <v>215</v>
      </c>
      <c r="M43" s="6" t="s">
        <v>215</v>
      </c>
      <c r="N43" s="15"/>
      <c r="O43" s="5"/>
      <c r="P43" s="5"/>
      <c r="Q43" s="6"/>
    </row>
    <row r="44" spans="1:17" x14ac:dyDescent="0.2">
      <c r="A44" s="4" t="s">
        <v>206</v>
      </c>
      <c r="B44" s="5" t="s">
        <v>207</v>
      </c>
      <c r="C44" s="59">
        <v>6</v>
      </c>
      <c r="D44" s="6" t="s">
        <v>213</v>
      </c>
      <c r="E44" s="15" t="s">
        <v>213</v>
      </c>
      <c r="F44" s="5" t="s">
        <v>213</v>
      </c>
      <c r="G44" s="5" t="s">
        <v>213</v>
      </c>
      <c r="H44" s="5" t="s">
        <v>213</v>
      </c>
      <c r="I44" s="4" t="s">
        <v>213</v>
      </c>
      <c r="J44" s="5" t="s">
        <v>213</v>
      </c>
      <c r="K44" s="2" t="s">
        <v>213</v>
      </c>
      <c r="L44" s="4" t="s">
        <v>213</v>
      </c>
      <c r="M44" s="6" t="s">
        <v>213</v>
      </c>
      <c r="N44" s="15"/>
      <c r="O44" s="5"/>
      <c r="P44" s="5"/>
      <c r="Q44" s="6"/>
    </row>
    <row r="45" spans="1:17" x14ac:dyDescent="0.2">
      <c r="A45" s="4" t="s">
        <v>206</v>
      </c>
      <c r="B45" s="5" t="s">
        <v>207</v>
      </c>
      <c r="C45" s="59">
        <v>7</v>
      </c>
      <c r="D45" s="6" t="s">
        <v>216</v>
      </c>
      <c r="E45" s="15" t="s">
        <v>216</v>
      </c>
      <c r="F45" s="5" t="s">
        <v>216</v>
      </c>
      <c r="G45" s="5" t="s">
        <v>216</v>
      </c>
      <c r="H45" s="5" t="s">
        <v>216</v>
      </c>
      <c r="I45" s="4" t="s">
        <v>216</v>
      </c>
      <c r="J45" s="5" t="s">
        <v>216</v>
      </c>
      <c r="K45" s="2" t="s">
        <v>216</v>
      </c>
      <c r="L45" s="4" t="s">
        <v>216</v>
      </c>
      <c r="M45" s="6" t="s">
        <v>216</v>
      </c>
      <c r="N45" s="15"/>
      <c r="O45" s="5"/>
      <c r="P45" s="5"/>
      <c r="Q45" s="6"/>
    </row>
    <row r="46" spans="1:17" x14ac:dyDescent="0.2">
      <c r="A46" s="4" t="s">
        <v>217</v>
      </c>
      <c r="B46" s="5" t="s">
        <v>218</v>
      </c>
      <c r="C46" s="59">
        <v>1</v>
      </c>
      <c r="D46" s="6" t="s">
        <v>219</v>
      </c>
      <c r="E46" s="15"/>
      <c r="F46" s="5"/>
      <c r="G46" s="5"/>
      <c r="H46" s="5"/>
      <c r="I46" s="4"/>
      <c r="J46" s="5"/>
      <c r="K46" s="2"/>
      <c r="L46" s="4"/>
      <c r="M46" s="6"/>
      <c r="N46" s="15"/>
      <c r="O46" s="5"/>
      <c r="P46" s="5"/>
      <c r="Q46" s="6"/>
    </row>
    <row r="47" spans="1:17" x14ac:dyDescent="0.2">
      <c r="A47" s="4" t="s">
        <v>217</v>
      </c>
      <c r="B47" s="5" t="s">
        <v>218</v>
      </c>
      <c r="C47" s="59">
        <v>2</v>
      </c>
      <c r="D47" s="6" t="s">
        <v>220</v>
      </c>
      <c r="E47" s="15" t="s">
        <v>220</v>
      </c>
      <c r="F47" s="5" t="s">
        <v>220</v>
      </c>
      <c r="G47" s="5" t="s">
        <v>220</v>
      </c>
      <c r="H47" s="5" t="s">
        <v>220</v>
      </c>
      <c r="I47" s="4" t="s">
        <v>220</v>
      </c>
      <c r="J47" s="5" t="s">
        <v>220</v>
      </c>
      <c r="K47" s="2" t="s">
        <v>220</v>
      </c>
      <c r="L47" s="4" t="s">
        <v>220</v>
      </c>
      <c r="M47" s="6" t="s">
        <v>220</v>
      </c>
      <c r="N47" s="15" t="s">
        <v>220</v>
      </c>
      <c r="O47" s="5" t="s">
        <v>220</v>
      </c>
      <c r="P47" s="5" t="s">
        <v>220</v>
      </c>
      <c r="Q47" s="6" t="s">
        <v>220</v>
      </c>
    </row>
    <row r="48" spans="1:17" x14ac:dyDescent="0.2">
      <c r="A48" s="4" t="s">
        <v>217</v>
      </c>
      <c r="B48" s="5" t="s">
        <v>218</v>
      </c>
      <c r="C48" s="59">
        <v>2</v>
      </c>
      <c r="D48" s="6" t="s">
        <v>220</v>
      </c>
      <c r="E48" s="15"/>
      <c r="F48" s="5"/>
      <c r="G48" s="5"/>
      <c r="H48" s="5"/>
      <c r="I48" s="4"/>
      <c r="J48" s="5"/>
      <c r="K48" s="2"/>
      <c r="L48" s="4"/>
      <c r="M48" s="6"/>
      <c r="N48" s="15"/>
      <c r="O48" s="5"/>
      <c r="P48" s="5"/>
      <c r="Q48" s="6"/>
    </row>
    <row r="49" spans="1:17" x14ac:dyDescent="0.2">
      <c r="A49" s="4" t="s">
        <v>217</v>
      </c>
      <c r="B49" s="5" t="s">
        <v>218</v>
      </c>
      <c r="C49" s="59">
        <v>3</v>
      </c>
      <c r="D49" s="6" t="s">
        <v>221</v>
      </c>
      <c r="E49" s="15" t="s">
        <v>221</v>
      </c>
      <c r="F49" s="5" t="s">
        <v>221</v>
      </c>
      <c r="G49" s="5" t="s">
        <v>221</v>
      </c>
      <c r="H49" s="5" t="s">
        <v>221</v>
      </c>
      <c r="I49" s="4" t="s">
        <v>221</v>
      </c>
      <c r="J49" s="5" t="s">
        <v>221</v>
      </c>
      <c r="K49" s="2" t="s">
        <v>221</v>
      </c>
      <c r="L49" s="4" t="s">
        <v>221</v>
      </c>
      <c r="M49" s="6" t="s">
        <v>221</v>
      </c>
      <c r="N49" s="15" t="s">
        <v>221</v>
      </c>
      <c r="O49" s="5" t="s">
        <v>221</v>
      </c>
      <c r="P49" s="5" t="s">
        <v>221</v>
      </c>
      <c r="Q49" s="6" t="s">
        <v>221</v>
      </c>
    </row>
    <row r="50" spans="1:17" x14ac:dyDescent="0.2">
      <c r="A50" s="4" t="s">
        <v>217</v>
      </c>
      <c r="B50" s="5" t="s">
        <v>218</v>
      </c>
      <c r="C50" s="59">
        <v>4</v>
      </c>
      <c r="D50" s="6" t="s">
        <v>222</v>
      </c>
      <c r="E50" s="15" t="s">
        <v>222</v>
      </c>
      <c r="F50" s="5" t="s">
        <v>222</v>
      </c>
      <c r="G50" s="5" t="s">
        <v>222</v>
      </c>
      <c r="H50" s="5" t="s">
        <v>222</v>
      </c>
      <c r="I50" s="4" t="s">
        <v>222</v>
      </c>
      <c r="J50" s="5" t="s">
        <v>222</v>
      </c>
      <c r="K50" s="2" t="s">
        <v>222</v>
      </c>
      <c r="L50" s="4" t="s">
        <v>222</v>
      </c>
      <c r="M50" s="6" t="s">
        <v>222</v>
      </c>
      <c r="N50" s="15" t="s">
        <v>222</v>
      </c>
      <c r="O50" s="5" t="s">
        <v>222</v>
      </c>
      <c r="P50" s="5" t="s">
        <v>222</v>
      </c>
      <c r="Q50" s="6" t="s">
        <v>222</v>
      </c>
    </row>
    <row r="51" spans="1:17" x14ac:dyDescent="0.2">
      <c r="A51" s="4" t="s">
        <v>217</v>
      </c>
      <c r="B51" s="5" t="s">
        <v>218</v>
      </c>
      <c r="C51" s="59">
        <v>5</v>
      </c>
      <c r="D51" s="6" t="s">
        <v>223</v>
      </c>
      <c r="E51" s="15" t="s">
        <v>223</v>
      </c>
      <c r="F51" s="5" t="s">
        <v>223</v>
      </c>
      <c r="G51" s="5" t="s">
        <v>223</v>
      </c>
      <c r="H51" s="5" t="s">
        <v>223</v>
      </c>
      <c r="I51" s="4" t="s">
        <v>223</v>
      </c>
      <c r="J51" s="5" t="s">
        <v>223</v>
      </c>
      <c r="K51" s="2" t="s">
        <v>223</v>
      </c>
      <c r="L51" s="4" t="s">
        <v>223</v>
      </c>
      <c r="M51" s="6" t="s">
        <v>223</v>
      </c>
      <c r="N51" s="15" t="s">
        <v>223</v>
      </c>
      <c r="O51" s="5" t="s">
        <v>223</v>
      </c>
      <c r="P51" s="5" t="s">
        <v>223</v>
      </c>
      <c r="Q51" s="6" t="s">
        <v>223</v>
      </c>
    </row>
    <row r="52" spans="1:17" x14ac:dyDescent="0.2">
      <c r="A52" s="4" t="s">
        <v>217</v>
      </c>
      <c r="B52" s="5" t="s">
        <v>218</v>
      </c>
      <c r="C52" s="59">
        <v>6</v>
      </c>
      <c r="D52" s="6" t="s">
        <v>220</v>
      </c>
      <c r="E52" s="15" t="s">
        <v>220</v>
      </c>
      <c r="F52" s="5" t="s">
        <v>220</v>
      </c>
      <c r="G52" s="5" t="s">
        <v>220</v>
      </c>
      <c r="H52" s="5" t="s">
        <v>220</v>
      </c>
      <c r="I52" s="4" t="s">
        <v>220</v>
      </c>
      <c r="J52" s="5" t="s">
        <v>220</v>
      </c>
      <c r="K52" s="2" t="s">
        <v>220</v>
      </c>
      <c r="L52" s="4" t="s">
        <v>220</v>
      </c>
      <c r="M52" s="6" t="s">
        <v>220</v>
      </c>
      <c r="N52" s="15" t="s">
        <v>220</v>
      </c>
      <c r="O52" s="5" t="s">
        <v>220</v>
      </c>
      <c r="P52" s="5" t="s">
        <v>220</v>
      </c>
      <c r="Q52" s="6" t="s">
        <v>220</v>
      </c>
    </row>
    <row r="53" spans="1:17" x14ac:dyDescent="0.2">
      <c r="A53" s="4" t="s">
        <v>217</v>
      </c>
      <c r="B53" s="5" t="s">
        <v>218</v>
      </c>
      <c r="C53" s="59">
        <v>6</v>
      </c>
      <c r="D53" s="6" t="s">
        <v>220</v>
      </c>
      <c r="E53" s="15"/>
      <c r="F53" s="5"/>
      <c r="G53" s="5"/>
      <c r="H53" s="5"/>
      <c r="I53" s="4"/>
      <c r="J53" s="5"/>
      <c r="K53" s="2"/>
      <c r="L53" s="4"/>
      <c r="M53" s="6"/>
      <c r="N53" s="15"/>
      <c r="O53" s="5"/>
      <c r="P53" s="5"/>
      <c r="Q53" s="6"/>
    </row>
    <row r="54" spans="1:17" x14ac:dyDescent="0.2">
      <c r="A54" s="4" t="s">
        <v>217</v>
      </c>
      <c r="B54" s="5" t="s">
        <v>218</v>
      </c>
      <c r="C54" s="59">
        <v>7</v>
      </c>
      <c r="D54" s="6" t="s">
        <v>221</v>
      </c>
      <c r="E54" s="15" t="s">
        <v>221</v>
      </c>
      <c r="F54" s="5" t="s">
        <v>221</v>
      </c>
      <c r="G54" s="5" t="s">
        <v>221</v>
      </c>
      <c r="H54" s="5" t="s">
        <v>221</v>
      </c>
      <c r="I54" s="4" t="s">
        <v>221</v>
      </c>
      <c r="J54" s="5" t="s">
        <v>221</v>
      </c>
      <c r="K54" s="2" t="s">
        <v>221</v>
      </c>
      <c r="L54" s="4" t="s">
        <v>221</v>
      </c>
      <c r="M54" s="6" t="s">
        <v>221</v>
      </c>
      <c r="N54" s="15" t="s">
        <v>221</v>
      </c>
      <c r="O54" s="5" t="s">
        <v>221</v>
      </c>
      <c r="P54" s="5" t="s">
        <v>221</v>
      </c>
      <c r="Q54" s="6" t="s">
        <v>221</v>
      </c>
    </row>
    <row r="55" spans="1:17" x14ac:dyDescent="0.2">
      <c r="A55" s="4" t="s">
        <v>217</v>
      </c>
      <c r="B55" s="5" t="s">
        <v>218</v>
      </c>
      <c r="C55" s="59">
        <v>8</v>
      </c>
      <c r="D55" s="6" t="s">
        <v>222</v>
      </c>
      <c r="E55" s="15" t="s">
        <v>222</v>
      </c>
      <c r="F55" s="5" t="s">
        <v>222</v>
      </c>
      <c r="G55" s="5" t="s">
        <v>222</v>
      </c>
      <c r="H55" s="5" t="s">
        <v>222</v>
      </c>
      <c r="I55" s="4" t="s">
        <v>222</v>
      </c>
      <c r="J55" s="5" t="s">
        <v>222</v>
      </c>
      <c r="K55" s="2" t="s">
        <v>222</v>
      </c>
      <c r="L55" s="4" t="s">
        <v>222</v>
      </c>
      <c r="M55" s="6" t="s">
        <v>222</v>
      </c>
      <c r="N55" s="15" t="s">
        <v>222</v>
      </c>
      <c r="O55" s="5" t="s">
        <v>222</v>
      </c>
      <c r="P55" s="5" t="s">
        <v>222</v>
      </c>
      <c r="Q55" s="6" t="s">
        <v>222</v>
      </c>
    </row>
    <row r="56" spans="1:17" x14ac:dyDescent="0.2">
      <c r="A56" s="4" t="s">
        <v>217</v>
      </c>
      <c r="B56" s="5" t="s">
        <v>218</v>
      </c>
      <c r="C56" s="59">
        <v>9</v>
      </c>
      <c r="D56" s="6" t="s">
        <v>224</v>
      </c>
      <c r="E56" s="15"/>
      <c r="F56" s="5"/>
      <c r="G56" s="5"/>
      <c r="H56" s="5"/>
      <c r="I56" s="4" t="s">
        <v>224</v>
      </c>
      <c r="J56" s="5" t="s">
        <v>224</v>
      </c>
      <c r="K56" s="2" t="s">
        <v>224</v>
      </c>
      <c r="L56" s="4"/>
      <c r="M56" s="6"/>
      <c r="N56" s="15"/>
      <c r="O56" s="5"/>
      <c r="P56" s="5"/>
      <c r="Q56" s="6"/>
    </row>
    <row r="57" spans="1:17" x14ac:dyDescent="0.2">
      <c r="A57" s="4" t="s">
        <v>217</v>
      </c>
      <c r="B57" s="5" t="s">
        <v>218</v>
      </c>
      <c r="C57" s="59">
        <v>10</v>
      </c>
      <c r="D57" s="6" t="s">
        <v>225</v>
      </c>
      <c r="E57" s="15"/>
      <c r="F57" s="5"/>
      <c r="G57" s="5"/>
      <c r="H57" s="5"/>
      <c r="I57" s="4"/>
      <c r="J57" s="5"/>
      <c r="K57" s="2"/>
      <c r="L57" s="4"/>
      <c r="M57" s="6"/>
      <c r="N57" s="15"/>
      <c r="O57" s="5"/>
      <c r="P57" s="5"/>
      <c r="Q57" s="6"/>
    </row>
    <row r="58" spans="1:17" x14ac:dyDescent="0.2">
      <c r="A58" s="4" t="s">
        <v>217</v>
      </c>
      <c r="B58" s="5" t="s">
        <v>218</v>
      </c>
      <c r="C58" s="59">
        <v>11</v>
      </c>
      <c r="D58" s="6" t="s">
        <v>226</v>
      </c>
      <c r="E58" s="15"/>
      <c r="F58" s="5"/>
      <c r="G58" s="5"/>
      <c r="H58" s="5"/>
      <c r="I58" s="4"/>
      <c r="J58" s="5"/>
      <c r="K58" s="2"/>
      <c r="L58" s="4"/>
      <c r="M58" s="6"/>
      <c r="N58" s="15"/>
      <c r="O58" s="5"/>
      <c r="P58" s="5"/>
      <c r="Q58" s="6"/>
    </row>
    <row r="59" spans="1:17" x14ac:dyDescent="0.2">
      <c r="A59" s="4" t="s">
        <v>217</v>
      </c>
      <c r="B59" s="5" t="s">
        <v>218</v>
      </c>
      <c r="C59" s="59">
        <v>12</v>
      </c>
      <c r="D59" s="6" t="s">
        <v>227</v>
      </c>
      <c r="E59" s="15"/>
      <c r="F59" s="5"/>
      <c r="G59" s="5"/>
      <c r="H59" s="5"/>
      <c r="I59" s="4"/>
      <c r="J59" s="5"/>
      <c r="K59" s="2"/>
      <c r="L59" s="4"/>
      <c r="M59" s="6"/>
      <c r="N59" s="15"/>
      <c r="O59" s="5"/>
      <c r="P59" s="5"/>
      <c r="Q59" s="6"/>
    </row>
    <row r="60" spans="1:17" x14ac:dyDescent="0.2">
      <c r="A60" s="4" t="s">
        <v>217</v>
      </c>
      <c r="B60" s="5" t="s">
        <v>218</v>
      </c>
      <c r="C60" s="59">
        <v>13</v>
      </c>
      <c r="D60" s="6" t="s">
        <v>228</v>
      </c>
      <c r="E60" s="15"/>
      <c r="F60" s="5"/>
      <c r="G60" s="5"/>
      <c r="H60" s="5"/>
      <c r="I60" s="4"/>
      <c r="J60" s="5"/>
      <c r="K60" s="2"/>
      <c r="L60" s="4"/>
      <c r="M60" s="6"/>
      <c r="N60" s="15"/>
      <c r="O60" s="5"/>
      <c r="P60" s="5"/>
      <c r="Q60" s="6"/>
    </row>
    <row r="61" spans="1:17" x14ac:dyDescent="0.2">
      <c r="A61" s="4" t="s">
        <v>217</v>
      </c>
      <c r="B61" s="5" t="s">
        <v>218</v>
      </c>
      <c r="C61" s="59">
        <v>14</v>
      </c>
      <c r="D61" s="6" t="s">
        <v>228</v>
      </c>
      <c r="E61" s="15"/>
      <c r="F61" s="5"/>
      <c r="G61" s="5"/>
      <c r="H61" s="5"/>
      <c r="I61" s="4"/>
      <c r="J61" s="5"/>
      <c r="K61" s="2"/>
      <c r="L61" s="4"/>
      <c r="M61" s="6"/>
      <c r="N61" s="15"/>
      <c r="O61" s="5"/>
      <c r="P61" s="5"/>
      <c r="Q61" s="6"/>
    </row>
    <row r="62" spans="1:17" x14ac:dyDescent="0.2">
      <c r="A62" s="4" t="s">
        <v>229</v>
      </c>
      <c r="B62" s="5" t="s">
        <v>230</v>
      </c>
      <c r="C62" s="59">
        <v>1</v>
      </c>
      <c r="D62" s="6" t="s">
        <v>231</v>
      </c>
      <c r="E62" s="15" t="s">
        <v>231</v>
      </c>
      <c r="F62" s="5" t="s">
        <v>231</v>
      </c>
      <c r="G62" s="5" t="s">
        <v>231</v>
      </c>
      <c r="H62" s="5" t="s">
        <v>231</v>
      </c>
      <c r="I62" s="4" t="s">
        <v>231</v>
      </c>
      <c r="J62" s="5" t="s">
        <v>231</v>
      </c>
      <c r="K62" s="2" t="s">
        <v>231</v>
      </c>
      <c r="L62" s="4" t="s">
        <v>231</v>
      </c>
      <c r="M62" s="6" t="s">
        <v>231</v>
      </c>
      <c r="N62" s="15"/>
      <c r="O62" s="5"/>
      <c r="P62" s="5" t="s">
        <v>231</v>
      </c>
      <c r="Q62" s="6" t="s">
        <v>231</v>
      </c>
    </row>
    <row r="63" spans="1:17" x14ac:dyDescent="0.2">
      <c r="A63" s="4" t="s">
        <v>229</v>
      </c>
      <c r="B63" s="5" t="s">
        <v>230</v>
      </c>
      <c r="C63" s="59">
        <v>2</v>
      </c>
      <c r="D63" s="6" t="s">
        <v>232</v>
      </c>
      <c r="E63" s="15" t="s">
        <v>232</v>
      </c>
      <c r="F63" s="5" t="s">
        <v>232</v>
      </c>
      <c r="G63" s="5" t="s">
        <v>232</v>
      </c>
      <c r="H63" s="5" t="s">
        <v>232</v>
      </c>
      <c r="I63" s="4" t="s">
        <v>232</v>
      </c>
      <c r="J63" s="5" t="s">
        <v>232</v>
      </c>
      <c r="K63" s="2" t="s">
        <v>232</v>
      </c>
      <c r="L63" s="4" t="s">
        <v>232</v>
      </c>
      <c r="M63" s="6" t="s">
        <v>232</v>
      </c>
      <c r="N63" s="15"/>
      <c r="O63" s="5"/>
      <c r="P63" s="5" t="s">
        <v>232</v>
      </c>
      <c r="Q63" s="6" t="s">
        <v>232</v>
      </c>
    </row>
    <row r="64" spans="1:17" x14ac:dyDescent="0.2">
      <c r="A64" s="4" t="s">
        <v>229</v>
      </c>
      <c r="B64" s="5" t="s">
        <v>230</v>
      </c>
      <c r="C64" s="59">
        <v>3</v>
      </c>
      <c r="D64" s="6" t="s">
        <v>233</v>
      </c>
      <c r="E64" s="15" t="s">
        <v>234</v>
      </c>
      <c r="F64" s="5" t="s">
        <v>234</v>
      </c>
      <c r="G64" s="5" t="s">
        <v>234</v>
      </c>
      <c r="H64" s="5" t="s">
        <v>234</v>
      </c>
      <c r="I64" s="4" t="s">
        <v>234</v>
      </c>
      <c r="J64" s="5" t="s">
        <v>234</v>
      </c>
      <c r="K64" s="2" t="s">
        <v>234</v>
      </c>
      <c r="L64" s="4" t="s">
        <v>234</v>
      </c>
      <c r="M64" s="6" t="s">
        <v>234</v>
      </c>
      <c r="N64" s="15"/>
      <c r="O64" s="5"/>
      <c r="P64" s="5" t="s">
        <v>234</v>
      </c>
      <c r="Q64" s="6" t="s">
        <v>234</v>
      </c>
    </row>
    <row r="65" spans="1:17" x14ac:dyDescent="0.2">
      <c r="A65" s="4" t="s">
        <v>235</v>
      </c>
      <c r="B65" s="5" t="s">
        <v>236</v>
      </c>
      <c r="C65" s="59">
        <v>1</v>
      </c>
      <c r="D65" s="6" t="s">
        <v>237</v>
      </c>
      <c r="E65" s="15" t="s">
        <v>238</v>
      </c>
      <c r="F65" s="5" t="s">
        <v>238</v>
      </c>
      <c r="G65" s="5" t="s">
        <v>238</v>
      </c>
      <c r="H65" s="5" t="s">
        <v>238</v>
      </c>
      <c r="I65" s="4" t="s">
        <v>239</v>
      </c>
      <c r="J65" s="5" t="s">
        <v>239</v>
      </c>
      <c r="K65" s="2" t="s">
        <v>239</v>
      </c>
      <c r="L65" s="4" t="s">
        <v>239</v>
      </c>
      <c r="M65" s="6" t="s">
        <v>239</v>
      </c>
      <c r="N65" s="15" t="s">
        <v>238</v>
      </c>
      <c r="O65" s="5" t="s">
        <v>238</v>
      </c>
      <c r="P65" s="5" t="s">
        <v>238</v>
      </c>
      <c r="Q65" s="6" t="s">
        <v>238</v>
      </c>
    </row>
    <row r="66" spans="1:17" x14ac:dyDescent="0.2">
      <c r="A66" s="4" t="s">
        <v>235</v>
      </c>
      <c r="B66" s="5" t="s">
        <v>236</v>
      </c>
      <c r="C66" s="59">
        <v>2</v>
      </c>
      <c r="D66" s="6" t="s">
        <v>240</v>
      </c>
      <c r="E66" s="15" t="s">
        <v>240</v>
      </c>
      <c r="F66" s="5" t="s">
        <v>240</v>
      </c>
      <c r="G66" s="5" t="s">
        <v>240</v>
      </c>
      <c r="H66" s="5" t="s">
        <v>240</v>
      </c>
      <c r="I66" s="4" t="s">
        <v>240</v>
      </c>
      <c r="J66" s="5" t="s">
        <v>240</v>
      </c>
      <c r="K66" s="2" t="s">
        <v>240</v>
      </c>
      <c r="L66" s="4" t="s">
        <v>240</v>
      </c>
      <c r="M66" s="6" t="s">
        <v>240</v>
      </c>
      <c r="N66" s="15" t="s">
        <v>240</v>
      </c>
      <c r="O66" s="5" t="s">
        <v>240</v>
      </c>
      <c r="P66" s="5" t="s">
        <v>240</v>
      </c>
      <c r="Q66" s="6" t="s">
        <v>240</v>
      </c>
    </row>
    <row r="67" spans="1:17" x14ac:dyDescent="0.2">
      <c r="A67" s="4" t="s">
        <v>235</v>
      </c>
      <c r="B67" s="5" t="s">
        <v>236</v>
      </c>
      <c r="C67" s="59">
        <v>3</v>
      </c>
      <c r="D67" s="6" t="s">
        <v>241</v>
      </c>
      <c r="E67" s="15" t="s">
        <v>242</v>
      </c>
      <c r="F67" s="5" t="s">
        <v>242</v>
      </c>
      <c r="G67" s="5" t="s">
        <v>242</v>
      </c>
      <c r="H67" s="5" t="s">
        <v>242</v>
      </c>
      <c r="I67" s="4" t="s">
        <v>242</v>
      </c>
      <c r="J67" s="5" t="s">
        <v>242</v>
      </c>
      <c r="K67" s="2" t="s">
        <v>242</v>
      </c>
      <c r="L67" s="4" t="s">
        <v>242</v>
      </c>
      <c r="M67" s="6" t="s">
        <v>242</v>
      </c>
      <c r="N67" s="15" t="s">
        <v>242</v>
      </c>
      <c r="O67" s="5" t="s">
        <v>243</v>
      </c>
      <c r="P67" s="5" t="s">
        <v>242</v>
      </c>
      <c r="Q67" s="6" t="s">
        <v>242</v>
      </c>
    </row>
    <row r="68" spans="1:17" x14ac:dyDescent="0.2">
      <c r="A68" s="4" t="s">
        <v>235</v>
      </c>
      <c r="B68" s="5" t="s">
        <v>236</v>
      </c>
      <c r="C68" s="59">
        <v>4</v>
      </c>
      <c r="D68" s="6" t="s">
        <v>244</v>
      </c>
      <c r="E68" s="15" t="s">
        <v>244</v>
      </c>
      <c r="F68" s="5" t="s">
        <v>244</v>
      </c>
      <c r="G68" s="5" t="s">
        <v>244</v>
      </c>
      <c r="H68" s="5" t="s">
        <v>244</v>
      </c>
      <c r="I68" s="4" t="s">
        <v>244</v>
      </c>
      <c r="J68" s="5" t="s">
        <v>244</v>
      </c>
      <c r="K68" s="2" t="s">
        <v>244</v>
      </c>
      <c r="L68" s="4" t="s">
        <v>244</v>
      </c>
      <c r="M68" s="6" t="s">
        <v>244</v>
      </c>
      <c r="N68" s="15" t="s">
        <v>244</v>
      </c>
      <c r="O68" s="5" t="s">
        <v>244</v>
      </c>
      <c r="P68" s="5" t="s">
        <v>244</v>
      </c>
      <c r="Q68" s="6" t="s">
        <v>244</v>
      </c>
    </row>
    <row r="69" spans="1:17" x14ac:dyDescent="0.2">
      <c r="A69" s="4" t="s">
        <v>235</v>
      </c>
      <c r="B69" s="5" t="s">
        <v>236</v>
      </c>
      <c r="C69" s="59">
        <v>5</v>
      </c>
      <c r="D69" s="6" t="s">
        <v>245</v>
      </c>
      <c r="E69" s="15"/>
      <c r="F69" s="5"/>
      <c r="G69" s="5"/>
      <c r="H69" s="5"/>
      <c r="I69" s="4"/>
      <c r="J69" s="5"/>
      <c r="K69" s="2"/>
      <c r="L69" s="4" t="s">
        <v>246</v>
      </c>
      <c r="M69" s="6" t="s">
        <v>246</v>
      </c>
      <c r="N69" s="15"/>
      <c r="O69" s="5"/>
      <c r="P69" s="5"/>
      <c r="Q69" s="6"/>
    </row>
    <row r="70" spans="1:17" x14ac:dyDescent="0.2">
      <c r="A70" s="4" t="s">
        <v>235</v>
      </c>
      <c r="B70" s="5" t="s">
        <v>236</v>
      </c>
      <c r="C70" s="59">
        <v>5</v>
      </c>
      <c r="D70" s="6" t="s">
        <v>245</v>
      </c>
      <c r="E70" s="15" t="s">
        <v>247</v>
      </c>
      <c r="F70" s="5" t="s">
        <v>247</v>
      </c>
      <c r="G70" s="5" t="s">
        <v>247</v>
      </c>
      <c r="H70" s="5" t="s">
        <v>247</v>
      </c>
      <c r="I70" s="4" t="s">
        <v>247</v>
      </c>
      <c r="J70" s="5" t="s">
        <v>247</v>
      </c>
      <c r="K70" s="2" t="s">
        <v>247</v>
      </c>
      <c r="L70" s="4" t="s">
        <v>247</v>
      </c>
      <c r="M70" s="6" t="s">
        <v>247</v>
      </c>
      <c r="N70" s="15" t="s">
        <v>247</v>
      </c>
      <c r="O70" s="5" t="s">
        <v>247</v>
      </c>
      <c r="P70" s="5" t="s">
        <v>247</v>
      </c>
      <c r="Q70" s="6" t="s">
        <v>247</v>
      </c>
    </row>
    <row r="71" spans="1:17" x14ac:dyDescent="0.2">
      <c r="A71" s="4" t="s">
        <v>235</v>
      </c>
      <c r="B71" s="5" t="s">
        <v>236</v>
      </c>
      <c r="C71" s="59">
        <v>6</v>
      </c>
      <c r="D71" s="6" t="s">
        <v>248</v>
      </c>
      <c r="E71" s="15" t="s">
        <v>248</v>
      </c>
      <c r="F71" s="5" t="s">
        <v>248</v>
      </c>
      <c r="G71" s="5" t="s">
        <v>248</v>
      </c>
      <c r="H71" s="5" t="s">
        <v>248</v>
      </c>
      <c r="I71" s="4" t="s">
        <v>248</v>
      </c>
      <c r="J71" s="5" t="s">
        <v>248</v>
      </c>
      <c r="K71" s="2" t="s">
        <v>248</v>
      </c>
      <c r="L71" s="4" t="s">
        <v>248</v>
      </c>
      <c r="M71" s="6" t="s">
        <v>248</v>
      </c>
      <c r="N71" s="15" t="s">
        <v>248</v>
      </c>
      <c r="O71" s="5" t="s">
        <v>248</v>
      </c>
      <c r="P71" s="5" t="s">
        <v>248</v>
      </c>
      <c r="Q71" s="6" t="s">
        <v>248</v>
      </c>
    </row>
    <row r="72" spans="1:17" x14ac:dyDescent="0.2">
      <c r="A72" s="4" t="s">
        <v>235</v>
      </c>
      <c r="B72" s="5" t="s">
        <v>236</v>
      </c>
      <c r="C72" s="59">
        <v>7</v>
      </c>
      <c r="D72" s="6" t="s">
        <v>249</v>
      </c>
      <c r="E72" s="15" t="s">
        <v>249</v>
      </c>
      <c r="F72" s="5" t="s">
        <v>249</v>
      </c>
      <c r="G72" s="5" t="s">
        <v>249</v>
      </c>
      <c r="H72" s="5" t="s">
        <v>249</v>
      </c>
      <c r="I72" s="4" t="s">
        <v>249</v>
      </c>
      <c r="J72" s="5" t="s">
        <v>249</v>
      </c>
      <c r="K72" s="2" t="s">
        <v>249</v>
      </c>
      <c r="L72" s="4" t="s">
        <v>249</v>
      </c>
      <c r="M72" s="6" t="s">
        <v>249</v>
      </c>
      <c r="N72" s="15" t="s">
        <v>249</v>
      </c>
      <c r="O72" s="5" t="s">
        <v>249</v>
      </c>
      <c r="P72" s="5" t="s">
        <v>249</v>
      </c>
      <c r="Q72" s="6" t="s">
        <v>249</v>
      </c>
    </row>
    <row r="73" spans="1:17" x14ac:dyDescent="0.2">
      <c r="A73" s="4" t="s">
        <v>250</v>
      </c>
      <c r="B73" s="5" t="s">
        <v>251</v>
      </c>
      <c r="C73" s="59">
        <v>1</v>
      </c>
      <c r="D73" s="6" t="s">
        <v>252</v>
      </c>
      <c r="E73" s="15" t="s">
        <v>252</v>
      </c>
      <c r="F73" s="5" t="s">
        <v>252</v>
      </c>
      <c r="G73" s="5" t="s">
        <v>252</v>
      </c>
      <c r="H73" s="5" t="s">
        <v>252</v>
      </c>
      <c r="I73" s="4" t="s">
        <v>252</v>
      </c>
      <c r="J73" s="5" t="s">
        <v>252</v>
      </c>
      <c r="K73" s="2" t="s">
        <v>252</v>
      </c>
      <c r="L73" s="4" t="s">
        <v>252</v>
      </c>
      <c r="M73" s="6" t="s">
        <v>252</v>
      </c>
      <c r="N73" s="15"/>
      <c r="O73" s="5"/>
      <c r="P73" s="5"/>
      <c r="Q73" s="6"/>
    </row>
    <row r="74" spans="1:17" x14ac:dyDescent="0.2">
      <c r="A74" s="4" t="s">
        <v>250</v>
      </c>
      <c r="B74" s="5" t="s">
        <v>251</v>
      </c>
      <c r="C74" s="59">
        <v>2</v>
      </c>
      <c r="D74" s="6" t="s">
        <v>253</v>
      </c>
      <c r="E74" s="15" t="s">
        <v>254</v>
      </c>
      <c r="F74" s="5" t="s">
        <v>254</v>
      </c>
      <c r="G74" s="5" t="s">
        <v>254</v>
      </c>
      <c r="H74" s="5" t="s">
        <v>254</v>
      </c>
      <c r="I74" s="4" t="s">
        <v>254</v>
      </c>
      <c r="J74" s="5" t="s">
        <v>254</v>
      </c>
      <c r="K74" s="2" t="s">
        <v>254</v>
      </c>
      <c r="L74" s="4" t="s">
        <v>254</v>
      </c>
      <c r="M74" s="6" t="s">
        <v>254</v>
      </c>
      <c r="N74" s="15"/>
      <c r="O74" s="5"/>
      <c r="P74" s="5"/>
      <c r="Q74" s="6"/>
    </row>
    <row r="75" spans="1:17" x14ac:dyDescent="0.2">
      <c r="A75" s="4" t="s">
        <v>255</v>
      </c>
      <c r="B75" s="5" t="s">
        <v>256</v>
      </c>
      <c r="C75" s="59">
        <v>1</v>
      </c>
      <c r="D75" s="6" t="s">
        <v>257</v>
      </c>
      <c r="E75" s="15"/>
      <c r="F75" s="5"/>
      <c r="G75" s="5"/>
      <c r="H75" s="5"/>
      <c r="I75" s="4"/>
      <c r="J75" s="5"/>
      <c r="K75" s="2"/>
      <c r="L75" s="4" t="s">
        <v>258</v>
      </c>
      <c r="M75" s="6" t="s">
        <v>258</v>
      </c>
      <c r="N75" s="15"/>
      <c r="O75" s="5"/>
      <c r="P75" s="5"/>
      <c r="Q75" s="6"/>
    </row>
    <row r="76" spans="1:17" x14ac:dyDescent="0.2">
      <c r="A76" s="4" t="s">
        <v>259</v>
      </c>
      <c r="B76" s="5" t="s">
        <v>256</v>
      </c>
      <c r="C76" s="59">
        <v>1</v>
      </c>
      <c r="D76" s="6" t="s">
        <v>260</v>
      </c>
      <c r="E76" s="15" t="s">
        <v>260</v>
      </c>
      <c r="F76" s="5" t="s">
        <v>260</v>
      </c>
      <c r="G76" s="5"/>
      <c r="H76" s="5" t="s">
        <v>260</v>
      </c>
      <c r="I76" s="4" t="s">
        <v>260</v>
      </c>
      <c r="J76" s="5" t="s">
        <v>260</v>
      </c>
      <c r="K76" s="2" t="s">
        <v>260</v>
      </c>
      <c r="L76" s="4" t="s">
        <v>260</v>
      </c>
      <c r="M76" s="6" t="s">
        <v>260</v>
      </c>
      <c r="N76" s="15"/>
      <c r="O76" s="5"/>
      <c r="P76" s="5"/>
      <c r="Q76" s="6"/>
    </row>
    <row r="77" spans="1:17" x14ac:dyDescent="0.2">
      <c r="A77" s="4" t="s">
        <v>261</v>
      </c>
      <c r="B77" s="5" t="s">
        <v>262</v>
      </c>
      <c r="C77" s="59">
        <v>1</v>
      </c>
      <c r="D77" s="6" t="s">
        <v>263</v>
      </c>
      <c r="E77" s="15" t="s">
        <v>263</v>
      </c>
      <c r="F77" s="5" t="s">
        <v>263</v>
      </c>
      <c r="G77" s="5" t="s">
        <v>263</v>
      </c>
      <c r="H77" s="5" t="s">
        <v>263</v>
      </c>
      <c r="I77" s="4" t="s">
        <v>263</v>
      </c>
      <c r="J77" s="5" t="s">
        <v>263</v>
      </c>
      <c r="K77" s="2" t="s">
        <v>263</v>
      </c>
      <c r="L77" s="4" t="s">
        <v>263</v>
      </c>
      <c r="M77" s="6" t="s">
        <v>263</v>
      </c>
      <c r="N77" s="15" t="s">
        <v>263</v>
      </c>
      <c r="O77" s="5" t="s">
        <v>263</v>
      </c>
      <c r="P77" s="5" t="s">
        <v>263</v>
      </c>
      <c r="Q77" s="6" t="s">
        <v>263</v>
      </c>
    </row>
    <row r="78" spans="1:17" x14ac:dyDescent="0.2">
      <c r="A78" s="4" t="s">
        <v>264</v>
      </c>
      <c r="B78" s="5" t="s">
        <v>265</v>
      </c>
      <c r="C78" s="59">
        <v>1</v>
      </c>
      <c r="D78" s="6" t="s">
        <v>266</v>
      </c>
      <c r="E78" s="15" t="s">
        <v>266</v>
      </c>
      <c r="F78" s="5" t="s">
        <v>266</v>
      </c>
      <c r="G78" s="5" t="s">
        <v>266</v>
      </c>
      <c r="H78" s="5" t="s">
        <v>266</v>
      </c>
      <c r="I78" s="4" t="s">
        <v>266</v>
      </c>
      <c r="J78" s="5" t="s">
        <v>266</v>
      </c>
      <c r="K78" s="2" t="s">
        <v>266</v>
      </c>
      <c r="L78" s="4" t="s">
        <v>266</v>
      </c>
      <c r="M78" s="6" t="s">
        <v>266</v>
      </c>
      <c r="N78" s="15"/>
      <c r="O78" s="5"/>
      <c r="P78" s="5"/>
      <c r="Q78" s="6"/>
    </row>
    <row r="79" spans="1:17" x14ac:dyDescent="0.2">
      <c r="A79" s="4" t="s">
        <v>264</v>
      </c>
      <c r="B79" s="5" t="s">
        <v>265</v>
      </c>
      <c r="C79" s="59">
        <v>2</v>
      </c>
      <c r="D79" s="6" t="s">
        <v>267</v>
      </c>
      <c r="E79" s="15" t="s">
        <v>267</v>
      </c>
      <c r="F79" s="5" t="s">
        <v>267</v>
      </c>
      <c r="G79" s="5" t="s">
        <v>267</v>
      </c>
      <c r="H79" s="5" t="s">
        <v>267</v>
      </c>
      <c r="I79" s="4" t="s">
        <v>267</v>
      </c>
      <c r="J79" s="5" t="s">
        <v>267</v>
      </c>
      <c r="K79" s="2" t="s">
        <v>267</v>
      </c>
      <c r="L79" s="4" t="s">
        <v>267</v>
      </c>
      <c r="M79" s="6" t="s">
        <v>267</v>
      </c>
      <c r="N79" s="15"/>
      <c r="O79" s="5"/>
      <c r="P79" s="5"/>
      <c r="Q79" s="6"/>
    </row>
    <row r="80" spans="1:17" x14ac:dyDescent="0.2">
      <c r="A80" s="4" t="s">
        <v>264</v>
      </c>
      <c r="B80" s="5" t="s">
        <v>265</v>
      </c>
      <c r="C80" s="59">
        <v>3</v>
      </c>
      <c r="D80" s="6" t="s">
        <v>267</v>
      </c>
      <c r="E80" s="15" t="s">
        <v>267</v>
      </c>
      <c r="F80" s="5" t="s">
        <v>267</v>
      </c>
      <c r="G80" s="5" t="s">
        <v>267</v>
      </c>
      <c r="H80" s="5" t="s">
        <v>267</v>
      </c>
      <c r="I80" s="4" t="s">
        <v>267</v>
      </c>
      <c r="J80" s="5" t="s">
        <v>267</v>
      </c>
      <c r="K80" s="2" t="s">
        <v>267</v>
      </c>
      <c r="L80" s="4" t="s">
        <v>267</v>
      </c>
      <c r="M80" s="6" t="s">
        <v>267</v>
      </c>
      <c r="N80" s="15"/>
      <c r="O80" s="5"/>
      <c r="P80" s="5"/>
      <c r="Q80" s="6"/>
    </row>
    <row r="81" spans="1:17" x14ac:dyDescent="0.2">
      <c r="A81" s="4" t="s">
        <v>264</v>
      </c>
      <c r="B81" s="5" t="s">
        <v>265</v>
      </c>
      <c r="C81" s="59">
        <v>4</v>
      </c>
      <c r="D81" s="6" t="s">
        <v>268</v>
      </c>
      <c r="E81" s="15" t="s">
        <v>268</v>
      </c>
      <c r="F81" s="5" t="s">
        <v>268</v>
      </c>
      <c r="G81" s="5" t="s">
        <v>268</v>
      </c>
      <c r="H81" s="5" t="s">
        <v>268</v>
      </c>
      <c r="I81" s="4" t="s">
        <v>268</v>
      </c>
      <c r="J81" s="5" t="s">
        <v>268</v>
      </c>
      <c r="K81" s="2" t="s">
        <v>268</v>
      </c>
      <c r="L81" s="4" t="s">
        <v>268</v>
      </c>
      <c r="M81" s="6" t="s">
        <v>268</v>
      </c>
      <c r="N81" s="15"/>
      <c r="O81" s="5"/>
      <c r="P81" s="5"/>
      <c r="Q81" s="6"/>
    </row>
    <row r="82" spans="1:17" x14ac:dyDescent="0.2">
      <c r="A82" s="4" t="s">
        <v>264</v>
      </c>
      <c r="B82" s="5" t="s">
        <v>265</v>
      </c>
      <c r="C82" s="59">
        <v>5</v>
      </c>
      <c r="D82" s="6" t="s">
        <v>269</v>
      </c>
      <c r="E82" s="15" t="s">
        <v>270</v>
      </c>
      <c r="F82" s="5" t="s">
        <v>270</v>
      </c>
      <c r="G82" s="5" t="s">
        <v>270</v>
      </c>
      <c r="H82" s="5" t="s">
        <v>270</v>
      </c>
      <c r="I82" s="4" t="s">
        <v>270</v>
      </c>
      <c r="J82" s="5" t="s">
        <v>270</v>
      </c>
      <c r="K82" s="2" t="s">
        <v>270</v>
      </c>
      <c r="L82" s="4" t="s">
        <v>270</v>
      </c>
      <c r="M82" s="6" t="s">
        <v>270</v>
      </c>
      <c r="N82" s="15"/>
      <c r="O82" s="5"/>
      <c r="P82" s="5"/>
      <c r="Q82" s="6"/>
    </row>
    <row r="83" spans="1:17" x14ac:dyDescent="0.2">
      <c r="A83" s="4" t="s">
        <v>264</v>
      </c>
      <c r="B83" s="5" t="s">
        <v>265</v>
      </c>
      <c r="C83" s="59">
        <v>5</v>
      </c>
      <c r="D83" s="6" t="s">
        <v>269</v>
      </c>
      <c r="E83" s="15" t="s">
        <v>271</v>
      </c>
      <c r="F83" s="5" t="s">
        <v>271</v>
      </c>
      <c r="G83" s="5" t="s">
        <v>271</v>
      </c>
      <c r="H83" s="5" t="s">
        <v>271</v>
      </c>
      <c r="I83" s="4" t="s">
        <v>271</v>
      </c>
      <c r="J83" s="5" t="s">
        <v>271</v>
      </c>
      <c r="K83" s="2" t="s">
        <v>271</v>
      </c>
      <c r="L83" s="4" t="s">
        <v>271</v>
      </c>
      <c r="M83" s="6" t="s">
        <v>271</v>
      </c>
      <c r="N83" s="15"/>
      <c r="O83" s="5"/>
      <c r="P83" s="5"/>
      <c r="Q83" s="6"/>
    </row>
    <row r="84" spans="1:17" x14ac:dyDescent="0.2">
      <c r="A84" s="4" t="s">
        <v>264</v>
      </c>
      <c r="B84" s="5" t="s">
        <v>265</v>
      </c>
      <c r="C84" s="59">
        <v>6</v>
      </c>
      <c r="D84" s="6" t="s">
        <v>272</v>
      </c>
      <c r="E84" s="15" t="s">
        <v>272</v>
      </c>
      <c r="F84" s="5" t="s">
        <v>272</v>
      </c>
      <c r="G84" s="5" t="s">
        <v>272</v>
      </c>
      <c r="H84" s="5" t="s">
        <v>272</v>
      </c>
      <c r="I84" s="4" t="s">
        <v>272</v>
      </c>
      <c r="J84" s="5" t="s">
        <v>272</v>
      </c>
      <c r="K84" s="2" t="s">
        <v>272</v>
      </c>
      <c r="L84" s="4" t="s">
        <v>272</v>
      </c>
      <c r="M84" s="6" t="s">
        <v>272</v>
      </c>
      <c r="N84" s="15"/>
      <c r="O84" s="5"/>
      <c r="P84" s="5"/>
      <c r="Q84" s="6"/>
    </row>
    <row r="85" spans="1:17" x14ac:dyDescent="0.2">
      <c r="A85" s="4" t="s">
        <v>264</v>
      </c>
      <c r="B85" s="5" t="s">
        <v>265</v>
      </c>
      <c r="C85" s="59">
        <v>7</v>
      </c>
      <c r="D85" s="6" t="s">
        <v>273</v>
      </c>
      <c r="E85" s="15" t="s">
        <v>274</v>
      </c>
      <c r="F85" s="5" t="s">
        <v>274</v>
      </c>
      <c r="G85" s="5" t="s">
        <v>274</v>
      </c>
      <c r="H85" s="5" t="s">
        <v>274</v>
      </c>
      <c r="I85" s="4" t="s">
        <v>273</v>
      </c>
      <c r="J85" s="5" t="s">
        <v>273</v>
      </c>
      <c r="K85" s="2" t="s">
        <v>273</v>
      </c>
      <c r="L85" s="4" t="s">
        <v>275</v>
      </c>
      <c r="M85" s="6" t="s">
        <v>275</v>
      </c>
      <c r="N85" s="15"/>
      <c r="O85" s="5"/>
      <c r="P85" s="5"/>
      <c r="Q85" s="6"/>
    </row>
    <row r="86" spans="1:17" x14ac:dyDescent="0.2">
      <c r="A86" s="4" t="s">
        <v>264</v>
      </c>
      <c r="B86" s="5" t="s">
        <v>265</v>
      </c>
      <c r="C86" s="59">
        <v>8</v>
      </c>
      <c r="D86" s="6" t="s">
        <v>273</v>
      </c>
      <c r="E86" s="15" t="s">
        <v>274</v>
      </c>
      <c r="F86" s="5" t="s">
        <v>274</v>
      </c>
      <c r="G86" s="5" t="s">
        <v>274</v>
      </c>
      <c r="H86" s="5" t="s">
        <v>274</v>
      </c>
      <c r="I86" s="4" t="s">
        <v>273</v>
      </c>
      <c r="J86" s="5" t="s">
        <v>273</v>
      </c>
      <c r="K86" s="2" t="s">
        <v>273</v>
      </c>
      <c r="L86" s="4" t="s">
        <v>275</v>
      </c>
      <c r="M86" s="6" t="s">
        <v>275</v>
      </c>
      <c r="N86" s="15"/>
      <c r="O86" s="5"/>
      <c r="P86" s="5"/>
      <c r="Q86" s="6"/>
    </row>
    <row r="87" spans="1:17" x14ac:dyDescent="0.2">
      <c r="A87" s="4" t="s">
        <v>276</v>
      </c>
      <c r="B87" s="5" t="s">
        <v>277</v>
      </c>
      <c r="C87" s="59">
        <v>1</v>
      </c>
      <c r="D87" s="6" t="s">
        <v>278</v>
      </c>
      <c r="E87" s="15" t="s">
        <v>278</v>
      </c>
      <c r="F87" s="5" t="s">
        <v>278</v>
      </c>
      <c r="G87" s="5" t="s">
        <v>278</v>
      </c>
      <c r="H87" s="5" t="s">
        <v>278</v>
      </c>
      <c r="I87" s="4" t="s">
        <v>278</v>
      </c>
      <c r="J87" s="5" t="s">
        <v>278</v>
      </c>
      <c r="K87" s="2" t="s">
        <v>278</v>
      </c>
      <c r="L87" s="4"/>
      <c r="M87" s="6"/>
      <c r="N87" s="15"/>
      <c r="O87" s="5"/>
      <c r="P87" s="5"/>
      <c r="Q87" s="6"/>
    </row>
    <row r="88" spans="1:17" x14ac:dyDescent="0.2">
      <c r="A88" s="4" t="s">
        <v>276</v>
      </c>
      <c r="B88" s="5" t="s">
        <v>277</v>
      </c>
      <c r="C88" s="59">
        <v>2</v>
      </c>
      <c r="D88" s="6" t="s">
        <v>279</v>
      </c>
      <c r="E88" s="15" t="s">
        <v>280</v>
      </c>
      <c r="F88" s="5" t="s">
        <v>280</v>
      </c>
      <c r="G88" s="5" t="s">
        <v>280</v>
      </c>
      <c r="H88" s="5" t="s">
        <v>280</v>
      </c>
      <c r="I88" s="4" t="s">
        <v>281</v>
      </c>
      <c r="J88" s="5" t="s">
        <v>281</v>
      </c>
      <c r="K88" s="2" t="s">
        <v>281</v>
      </c>
      <c r="L88" s="4" t="s">
        <v>282</v>
      </c>
      <c r="M88" s="6" t="s">
        <v>282</v>
      </c>
      <c r="N88" s="15"/>
      <c r="O88" s="5"/>
      <c r="P88" s="5"/>
      <c r="Q88" s="6"/>
    </row>
    <row r="89" spans="1:17" x14ac:dyDescent="0.2">
      <c r="A89" s="4" t="s">
        <v>276</v>
      </c>
      <c r="B89" s="5" t="s">
        <v>277</v>
      </c>
      <c r="C89" s="59">
        <v>2</v>
      </c>
      <c r="D89" s="6" t="s">
        <v>279</v>
      </c>
      <c r="E89" s="15"/>
      <c r="F89" s="5"/>
      <c r="G89" s="5"/>
      <c r="H89" s="5"/>
      <c r="I89" s="4" t="s">
        <v>283</v>
      </c>
      <c r="J89" s="5" t="s">
        <v>283</v>
      </c>
      <c r="K89" s="2" t="s">
        <v>283</v>
      </c>
      <c r="L89" s="4"/>
      <c r="M89" s="6"/>
      <c r="N89" s="15"/>
      <c r="O89" s="5"/>
      <c r="P89" s="5"/>
      <c r="Q89" s="6"/>
    </row>
    <row r="90" spans="1:17" x14ac:dyDescent="0.2">
      <c r="A90" s="4" t="s">
        <v>276</v>
      </c>
      <c r="B90" s="5" t="s">
        <v>277</v>
      </c>
      <c r="C90" s="59">
        <v>2</v>
      </c>
      <c r="D90" s="6" t="s">
        <v>279</v>
      </c>
      <c r="E90" s="15" t="s">
        <v>284</v>
      </c>
      <c r="F90" s="5" t="s">
        <v>284</v>
      </c>
      <c r="G90" s="5" t="s">
        <v>284</v>
      </c>
      <c r="H90" s="5" t="s">
        <v>284</v>
      </c>
      <c r="I90" s="4"/>
      <c r="J90" s="5"/>
      <c r="K90" s="2"/>
      <c r="L90" s="4" t="s">
        <v>284</v>
      </c>
      <c r="M90" s="6" t="s">
        <v>284</v>
      </c>
      <c r="N90" s="15"/>
      <c r="O90" s="5"/>
      <c r="P90" s="5"/>
      <c r="Q90" s="6"/>
    </row>
    <row r="91" spans="1:17" x14ac:dyDescent="0.2">
      <c r="A91" s="4" t="s">
        <v>276</v>
      </c>
      <c r="B91" s="5" t="s">
        <v>277</v>
      </c>
      <c r="C91" s="59">
        <v>3</v>
      </c>
      <c r="D91" s="6" t="s">
        <v>203</v>
      </c>
      <c r="E91" s="15" t="s">
        <v>203</v>
      </c>
      <c r="F91" s="5" t="s">
        <v>203</v>
      </c>
      <c r="G91" s="5" t="s">
        <v>203</v>
      </c>
      <c r="H91" s="5" t="s">
        <v>203</v>
      </c>
      <c r="I91" s="4" t="s">
        <v>203</v>
      </c>
      <c r="J91" s="5" t="s">
        <v>203</v>
      </c>
      <c r="K91" s="2" t="s">
        <v>203</v>
      </c>
      <c r="L91" s="4" t="s">
        <v>203</v>
      </c>
      <c r="M91" s="6" t="s">
        <v>203</v>
      </c>
      <c r="N91" s="15"/>
      <c r="O91" s="5"/>
      <c r="P91" s="5"/>
      <c r="Q91" s="6"/>
    </row>
    <row r="92" spans="1:17" x14ac:dyDescent="0.2">
      <c r="A92" s="4" t="s">
        <v>276</v>
      </c>
      <c r="B92" s="5" t="s">
        <v>277</v>
      </c>
      <c r="C92" s="59">
        <v>4</v>
      </c>
      <c r="D92" s="6" t="s">
        <v>285</v>
      </c>
      <c r="E92" s="15" t="s">
        <v>285</v>
      </c>
      <c r="F92" s="5" t="s">
        <v>285</v>
      </c>
      <c r="G92" s="5" t="s">
        <v>285</v>
      </c>
      <c r="H92" s="5" t="s">
        <v>285</v>
      </c>
      <c r="I92" s="4" t="s">
        <v>285</v>
      </c>
      <c r="J92" s="5" t="s">
        <v>285</v>
      </c>
      <c r="K92" s="2" t="s">
        <v>285</v>
      </c>
      <c r="L92" s="4" t="s">
        <v>285</v>
      </c>
      <c r="M92" s="6" t="s">
        <v>285</v>
      </c>
      <c r="N92" s="15"/>
      <c r="O92" s="5"/>
      <c r="P92" s="5"/>
      <c r="Q92" s="6"/>
    </row>
    <row r="93" spans="1:17" x14ac:dyDescent="0.2">
      <c r="A93" s="4" t="s">
        <v>276</v>
      </c>
      <c r="B93" s="5" t="s">
        <v>277</v>
      </c>
      <c r="C93" s="59">
        <v>5</v>
      </c>
      <c r="D93" s="6" t="s">
        <v>158</v>
      </c>
      <c r="E93" s="15" t="s">
        <v>158</v>
      </c>
      <c r="F93" s="5" t="s">
        <v>158</v>
      </c>
      <c r="G93" s="5" t="s">
        <v>158</v>
      </c>
      <c r="H93" s="5" t="s">
        <v>158</v>
      </c>
      <c r="I93" s="4" t="s">
        <v>158</v>
      </c>
      <c r="J93" s="5" t="s">
        <v>158</v>
      </c>
      <c r="K93" s="2" t="s">
        <v>158</v>
      </c>
      <c r="L93" s="4" t="s">
        <v>158</v>
      </c>
      <c r="M93" s="6" t="s">
        <v>158</v>
      </c>
      <c r="N93" s="15"/>
      <c r="O93" s="5"/>
      <c r="P93" s="5"/>
      <c r="Q93" s="6"/>
    </row>
    <row r="94" spans="1:17" x14ac:dyDescent="0.2">
      <c r="A94" s="4" t="s">
        <v>286</v>
      </c>
      <c r="B94" s="5" t="s">
        <v>287</v>
      </c>
      <c r="C94" s="59">
        <v>1</v>
      </c>
      <c r="D94" s="6" t="s">
        <v>288</v>
      </c>
      <c r="E94" s="15" t="s">
        <v>288</v>
      </c>
      <c r="F94" s="5" t="s">
        <v>288</v>
      </c>
      <c r="G94" s="5" t="s">
        <v>288</v>
      </c>
      <c r="H94" s="5" t="s">
        <v>288</v>
      </c>
      <c r="I94" s="4" t="s">
        <v>288</v>
      </c>
      <c r="J94" s="5" t="s">
        <v>288</v>
      </c>
      <c r="K94" s="2" t="s">
        <v>288</v>
      </c>
      <c r="L94" s="4" t="s">
        <v>288</v>
      </c>
      <c r="M94" s="6" t="s">
        <v>288</v>
      </c>
      <c r="N94" s="15"/>
      <c r="O94" s="5"/>
      <c r="P94" s="5"/>
      <c r="Q94" s="6"/>
    </row>
    <row r="95" spans="1:17" x14ac:dyDescent="0.2">
      <c r="A95" s="4" t="s">
        <v>286</v>
      </c>
      <c r="B95" s="5" t="s">
        <v>287</v>
      </c>
      <c r="C95" s="59">
        <v>2</v>
      </c>
      <c r="D95" s="6" t="s">
        <v>289</v>
      </c>
      <c r="E95" s="15" t="s">
        <v>290</v>
      </c>
      <c r="F95" s="5" t="s">
        <v>290</v>
      </c>
      <c r="G95" s="5" t="s">
        <v>290</v>
      </c>
      <c r="H95" s="5" t="s">
        <v>290</v>
      </c>
      <c r="I95" s="4" t="s">
        <v>290</v>
      </c>
      <c r="J95" s="5" t="s">
        <v>290</v>
      </c>
      <c r="K95" s="2" t="s">
        <v>290</v>
      </c>
      <c r="L95" s="4" t="s">
        <v>290</v>
      </c>
      <c r="M95" s="6" t="s">
        <v>290</v>
      </c>
      <c r="N95" s="15"/>
      <c r="O95" s="5"/>
      <c r="P95" s="5"/>
      <c r="Q95" s="6"/>
    </row>
    <row r="96" spans="1:17" x14ac:dyDescent="0.2">
      <c r="A96" s="4" t="s">
        <v>286</v>
      </c>
      <c r="B96" s="5" t="s">
        <v>287</v>
      </c>
      <c r="C96" s="59">
        <v>2</v>
      </c>
      <c r="D96" s="6" t="s">
        <v>289</v>
      </c>
      <c r="E96" s="15" t="s">
        <v>291</v>
      </c>
      <c r="F96" s="5" t="s">
        <v>291</v>
      </c>
      <c r="G96" s="5" t="s">
        <v>291</v>
      </c>
      <c r="H96" s="5" t="s">
        <v>291</v>
      </c>
      <c r="I96" s="4" t="s">
        <v>291</v>
      </c>
      <c r="J96" s="5" t="s">
        <v>291</v>
      </c>
      <c r="K96" s="2" t="s">
        <v>291</v>
      </c>
      <c r="L96" s="4" t="s">
        <v>291</v>
      </c>
      <c r="M96" s="6" t="s">
        <v>291</v>
      </c>
      <c r="N96" s="15"/>
      <c r="O96" s="5"/>
      <c r="P96" s="5"/>
      <c r="Q96" s="6"/>
    </row>
    <row r="97" spans="1:17" x14ac:dyDescent="0.2">
      <c r="A97" s="4" t="s">
        <v>286</v>
      </c>
      <c r="B97" s="5" t="s">
        <v>287</v>
      </c>
      <c r="C97" s="59">
        <v>4</v>
      </c>
      <c r="D97" s="6" t="s">
        <v>292</v>
      </c>
      <c r="E97" s="15" t="s">
        <v>293</v>
      </c>
      <c r="F97" s="5" t="s">
        <v>293</v>
      </c>
      <c r="G97" s="5" t="s">
        <v>293</v>
      </c>
      <c r="H97" s="5" t="s">
        <v>293</v>
      </c>
      <c r="I97" s="4" t="s">
        <v>293</v>
      </c>
      <c r="J97" s="5" t="s">
        <v>293</v>
      </c>
      <c r="K97" s="2" t="s">
        <v>293</v>
      </c>
      <c r="L97" s="4" t="s">
        <v>293</v>
      </c>
      <c r="M97" s="6" t="s">
        <v>293</v>
      </c>
      <c r="N97" s="15"/>
      <c r="O97" s="5"/>
      <c r="P97" s="5"/>
      <c r="Q97" s="6"/>
    </row>
    <row r="98" spans="1:17" x14ac:dyDescent="0.2">
      <c r="A98" s="4" t="s">
        <v>286</v>
      </c>
      <c r="B98" s="5" t="s">
        <v>287</v>
      </c>
      <c r="C98" s="59">
        <v>4</v>
      </c>
      <c r="D98" s="6" t="s">
        <v>292</v>
      </c>
      <c r="E98" s="15"/>
      <c r="F98" s="5"/>
      <c r="G98" s="5"/>
      <c r="H98" s="5"/>
      <c r="I98" s="4"/>
      <c r="J98" s="5"/>
      <c r="K98" s="2"/>
      <c r="L98" s="4"/>
      <c r="M98" s="6"/>
      <c r="N98" s="15"/>
      <c r="O98" s="5"/>
      <c r="P98" s="5"/>
      <c r="Q98" s="6"/>
    </row>
    <row r="99" spans="1:17" x14ac:dyDescent="0.2">
      <c r="A99" s="4" t="s">
        <v>286</v>
      </c>
      <c r="B99" s="5" t="s">
        <v>287</v>
      </c>
      <c r="C99" s="59">
        <v>5</v>
      </c>
      <c r="D99" s="6" t="s">
        <v>294</v>
      </c>
      <c r="E99" s="15" t="s">
        <v>158</v>
      </c>
      <c r="F99" s="5" t="s">
        <v>158</v>
      </c>
      <c r="G99" s="5" t="s">
        <v>158</v>
      </c>
      <c r="H99" s="5" t="s">
        <v>158</v>
      </c>
      <c r="I99" s="4" t="s">
        <v>158</v>
      </c>
      <c r="J99" s="5" t="s">
        <v>158</v>
      </c>
      <c r="K99" s="2" t="s">
        <v>158</v>
      </c>
      <c r="L99" s="4" t="s">
        <v>158</v>
      </c>
      <c r="M99" s="6" t="s">
        <v>158</v>
      </c>
      <c r="N99" s="15"/>
      <c r="O99" s="5"/>
      <c r="P99" s="5"/>
      <c r="Q99" s="6"/>
    </row>
    <row r="100" spans="1:17" x14ac:dyDescent="0.2">
      <c r="A100" s="4" t="s">
        <v>286</v>
      </c>
      <c r="B100" s="5" t="s">
        <v>287</v>
      </c>
      <c r="C100" s="59">
        <v>5</v>
      </c>
      <c r="D100" s="6" t="s">
        <v>294</v>
      </c>
      <c r="E100" s="16"/>
      <c r="F100" s="9"/>
      <c r="G100" s="9"/>
      <c r="H100" s="9"/>
      <c r="I100" s="7"/>
      <c r="J100" s="9"/>
      <c r="K100" s="44"/>
      <c r="L100" s="4" t="s">
        <v>179</v>
      </c>
      <c r="M100" s="6" t="s">
        <v>179</v>
      </c>
      <c r="N100" s="15"/>
      <c r="O100" s="5"/>
      <c r="P100" s="5"/>
      <c r="Q100" s="6"/>
    </row>
    <row r="101" spans="1:17" x14ac:dyDescent="0.2">
      <c r="A101" s="4" t="s">
        <v>295</v>
      </c>
      <c r="B101" s="5" t="s">
        <v>296</v>
      </c>
      <c r="C101" s="59">
        <v>1</v>
      </c>
      <c r="D101" s="6" t="s">
        <v>297</v>
      </c>
      <c r="E101" s="15" t="s">
        <v>298</v>
      </c>
      <c r="F101" s="5" t="s">
        <v>298</v>
      </c>
      <c r="G101" s="5" t="s">
        <v>298</v>
      </c>
      <c r="H101" s="5" t="s">
        <v>298</v>
      </c>
      <c r="I101" s="4" t="s">
        <v>298</v>
      </c>
      <c r="J101" s="5" t="s">
        <v>298</v>
      </c>
      <c r="K101" s="2" t="s">
        <v>298</v>
      </c>
      <c r="L101" s="4" t="s">
        <v>298</v>
      </c>
      <c r="M101" s="6" t="s">
        <v>298</v>
      </c>
      <c r="N101" s="15"/>
      <c r="O101" s="5"/>
      <c r="P101" s="5"/>
      <c r="Q101" s="6"/>
    </row>
    <row r="102" spans="1:17" x14ac:dyDescent="0.2">
      <c r="A102" s="4" t="s">
        <v>295</v>
      </c>
      <c r="B102" s="5" t="s">
        <v>296</v>
      </c>
      <c r="C102" s="59">
        <v>2</v>
      </c>
      <c r="D102" s="6" t="s">
        <v>299</v>
      </c>
      <c r="E102" s="15" t="s">
        <v>299</v>
      </c>
      <c r="F102" s="5" t="s">
        <v>299</v>
      </c>
      <c r="G102" s="5" t="s">
        <v>299</v>
      </c>
      <c r="H102" s="5" t="s">
        <v>299</v>
      </c>
      <c r="I102" s="4" t="s">
        <v>299</v>
      </c>
      <c r="J102" s="5" t="s">
        <v>299</v>
      </c>
      <c r="K102" s="2" t="s">
        <v>299</v>
      </c>
      <c r="L102" s="4" t="s">
        <v>299</v>
      </c>
      <c r="M102" s="6" t="s">
        <v>299</v>
      </c>
      <c r="N102" s="15"/>
      <c r="O102" s="5"/>
      <c r="P102" s="5"/>
      <c r="Q102" s="6"/>
    </row>
    <row r="103" spans="1:17" x14ac:dyDescent="0.2">
      <c r="A103" s="4" t="s">
        <v>295</v>
      </c>
      <c r="B103" s="5" t="s">
        <v>296</v>
      </c>
      <c r="C103" s="59">
        <v>3</v>
      </c>
      <c r="D103" s="6" t="s">
        <v>300</v>
      </c>
      <c r="E103" s="15" t="s">
        <v>300</v>
      </c>
      <c r="F103" s="5" t="s">
        <v>300</v>
      </c>
      <c r="G103" s="5" t="s">
        <v>300</v>
      </c>
      <c r="H103" s="5" t="s">
        <v>300</v>
      </c>
      <c r="I103" s="4" t="s">
        <v>300</v>
      </c>
      <c r="J103" s="5" t="s">
        <v>300</v>
      </c>
      <c r="K103" s="2" t="s">
        <v>300</v>
      </c>
      <c r="L103" s="4" t="s">
        <v>300</v>
      </c>
      <c r="M103" s="6" t="s">
        <v>300</v>
      </c>
      <c r="N103" s="15"/>
      <c r="O103" s="5"/>
      <c r="P103" s="5"/>
      <c r="Q103" s="6"/>
    </row>
    <row r="104" spans="1:17" x14ac:dyDescent="0.2">
      <c r="A104" s="4" t="s">
        <v>295</v>
      </c>
      <c r="B104" s="5" t="s">
        <v>296</v>
      </c>
      <c r="C104" s="59">
        <v>4</v>
      </c>
      <c r="D104" s="6" t="s">
        <v>301</v>
      </c>
      <c r="E104" s="15" t="s">
        <v>301</v>
      </c>
      <c r="F104" s="5" t="s">
        <v>301</v>
      </c>
      <c r="G104" s="5" t="s">
        <v>301</v>
      </c>
      <c r="H104" s="5" t="s">
        <v>301</v>
      </c>
      <c r="I104" s="4" t="s">
        <v>301</v>
      </c>
      <c r="J104" s="5" t="s">
        <v>301</v>
      </c>
      <c r="K104" s="2" t="s">
        <v>301</v>
      </c>
      <c r="L104" s="4" t="s">
        <v>301</v>
      </c>
      <c r="M104" s="6" t="s">
        <v>301</v>
      </c>
      <c r="N104" s="15"/>
      <c r="O104" s="5"/>
      <c r="P104" s="5"/>
      <c r="Q104" s="6"/>
    </row>
    <row r="105" spans="1:17" x14ac:dyDescent="0.2">
      <c r="A105" s="4" t="s">
        <v>295</v>
      </c>
      <c r="B105" s="5" t="s">
        <v>296</v>
      </c>
      <c r="C105" s="59">
        <v>5</v>
      </c>
      <c r="D105" s="6" t="s">
        <v>302</v>
      </c>
      <c r="E105" s="15" t="s">
        <v>302</v>
      </c>
      <c r="F105" s="5" t="s">
        <v>302</v>
      </c>
      <c r="G105" s="5" t="s">
        <v>302</v>
      </c>
      <c r="H105" s="5" t="s">
        <v>302</v>
      </c>
      <c r="I105" s="4" t="s">
        <v>302</v>
      </c>
      <c r="J105" s="5" t="s">
        <v>302</v>
      </c>
      <c r="K105" s="2" t="s">
        <v>302</v>
      </c>
      <c r="L105" s="4" t="s">
        <v>302</v>
      </c>
      <c r="M105" s="6" t="s">
        <v>302</v>
      </c>
      <c r="N105" s="15"/>
      <c r="O105" s="5"/>
      <c r="P105" s="5"/>
      <c r="Q105" s="6"/>
    </row>
    <row r="106" spans="1:17" x14ac:dyDescent="0.2">
      <c r="A106" s="4" t="s">
        <v>295</v>
      </c>
      <c r="B106" s="5" t="s">
        <v>296</v>
      </c>
      <c r="C106" s="59">
        <v>6</v>
      </c>
      <c r="D106" s="6" t="s">
        <v>303</v>
      </c>
      <c r="E106" s="15" t="s">
        <v>210</v>
      </c>
      <c r="F106" s="5" t="s">
        <v>210</v>
      </c>
      <c r="G106" s="5" t="s">
        <v>210</v>
      </c>
      <c r="H106" s="5" t="s">
        <v>210</v>
      </c>
      <c r="I106" s="4" t="s">
        <v>210</v>
      </c>
      <c r="J106" s="5" t="s">
        <v>210</v>
      </c>
      <c r="K106" s="2" t="s">
        <v>210</v>
      </c>
      <c r="L106" s="4" t="s">
        <v>210</v>
      </c>
      <c r="M106" s="6" t="s">
        <v>210</v>
      </c>
      <c r="N106" s="15"/>
      <c r="O106" s="5"/>
      <c r="P106" s="5"/>
      <c r="Q106" s="6"/>
    </row>
    <row r="107" spans="1:17" x14ac:dyDescent="0.2">
      <c r="A107" s="4" t="s">
        <v>295</v>
      </c>
      <c r="B107" s="5" t="s">
        <v>296</v>
      </c>
      <c r="C107" s="59">
        <v>6</v>
      </c>
      <c r="D107" s="6" t="s">
        <v>303</v>
      </c>
      <c r="E107" s="15"/>
      <c r="F107" s="5"/>
      <c r="G107" s="5"/>
      <c r="H107" s="5"/>
      <c r="I107" s="4" t="s">
        <v>164</v>
      </c>
      <c r="J107" s="5" t="s">
        <v>164</v>
      </c>
      <c r="K107" s="2" t="s">
        <v>164</v>
      </c>
      <c r="L107" s="4"/>
      <c r="M107" s="6"/>
      <c r="N107" s="15"/>
      <c r="O107" s="5"/>
      <c r="P107" s="5"/>
      <c r="Q107" s="6"/>
    </row>
    <row r="108" spans="1:17" x14ac:dyDescent="0.2">
      <c r="A108" s="4" t="s">
        <v>295</v>
      </c>
      <c r="B108" s="5" t="s">
        <v>296</v>
      </c>
      <c r="C108" s="59">
        <v>7</v>
      </c>
      <c r="D108" s="6" t="s">
        <v>304</v>
      </c>
      <c r="E108" s="15" t="s">
        <v>304</v>
      </c>
      <c r="F108" s="5" t="s">
        <v>304</v>
      </c>
      <c r="G108" s="5" t="s">
        <v>304</v>
      </c>
      <c r="H108" s="5" t="s">
        <v>304</v>
      </c>
      <c r="I108" s="4" t="s">
        <v>304</v>
      </c>
      <c r="J108" s="5" t="s">
        <v>304</v>
      </c>
      <c r="K108" s="2" t="s">
        <v>304</v>
      </c>
      <c r="L108" s="4" t="s">
        <v>304</v>
      </c>
      <c r="M108" s="6" t="s">
        <v>304</v>
      </c>
      <c r="N108" s="15"/>
      <c r="O108" s="5"/>
      <c r="P108" s="5"/>
      <c r="Q108" s="6"/>
    </row>
    <row r="109" spans="1:17" x14ac:dyDescent="0.2">
      <c r="A109" s="4" t="s">
        <v>295</v>
      </c>
      <c r="B109" s="5" t="s">
        <v>296</v>
      </c>
      <c r="C109" s="59">
        <v>8</v>
      </c>
      <c r="D109" s="6" t="s">
        <v>305</v>
      </c>
      <c r="E109" s="15" t="s">
        <v>305</v>
      </c>
      <c r="F109" s="5" t="s">
        <v>305</v>
      </c>
      <c r="G109" s="5" t="s">
        <v>305</v>
      </c>
      <c r="H109" s="5" t="s">
        <v>305</v>
      </c>
      <c r="I109" s="4"/>
      <c r="J109" s="5"/>
      <c r="K109" s="2"/>
      <c r="L109" s="4" t="s">
        <v>305</v>
      </c>
      <c r="M109" s="6" t="s">
        <v>305</v>
      </c>
      <c r="N109" s="15"/>
      <c r="O109" s="5"/>
      <c r="P109" s="5" t="s">
        <v>305</v>
      </c>
      <c r="Q109" s="6" t="s">
        <v>305</v>
      </c>
    </row>
    <row r="110" spans="1:17" x14ac:dyDescent="0.2">
      <c r="A110" s="4" t="s">
        <v>295</v>
      </c>
      <c r="B110" s="5" t="s">
        <v>296</v>
      </c>
      <c r="C110" s="59">
        <v>9</v>
      </c>
      <c r="D110" s="6" t="s">
        <v>306</v>
      </c>
      <c r="E110" s="15" t="s">
        <v>306</v>
      </c>
      <c r="F110" s="5" t="s">
        <v>306</v>
      </c>
      <c r="G110" s="5" t="s">
        <v>306</v>
      </c>
      <c r="H110" s="5" t="s">
        <v>306</v>
      </c>
      <c r="I110" s="4"/>
      <c r="J110" s="5"/>
      <c r="K110" s="2"/>
      <c r="L110" s="4" t="s">
        <v>306</v>
      </c>
      <c r="M110" s="6" t="s">
        <v>306</v>
      </c>
      <c r="N110" s="15"/>
      <c r="O110" s="5"/>
      <c r="P110" s="5"/>
      <c r="Q110" s="6"/>
    </row>
    <row r="111" spans="1:17" x14ac:dyDescent="0.2">
      <c r="A111" s="4" t="s">
        <v>307</v>
      </c>
      <c r="B111" s="5" t="s">
        <v>308</v>
      </c>
      <c r="C111" s="59">
        <v>1</v>
      </c>
      <c r="D111" s="6" t="s">
        <v>309</v>
      </c>
      <c r="E111" s="15" t="s">
        <v>309</v>
      </c>
      <c r="F111" s="5" t="s">
        <v>309</v>
      </c>
      <c r="G111" s="5" t="s">
        <v>309</v>
      </c>
      <c r="H111" s="5" t="s">
        <v>309</v>
      </c>
      <c r="I111" s="4"/>
      <c r="J111" s="5"/>
      <c r="K111" s="2"/>
      <c r="L111" s="4" t="s">
        <v>309</v>
      </c>
      <c r="M111" s="6" t="s">
        <v>309</v>
      </c>
      <c r="N111" s="15"/>
      <c r="O111" s="5"/>
      <c r="P111" s="5"/>
      <c r="Q111" s="6"/>
    </row>
    <row r="112" spans="1:17" x14ac:dyDescent="0.2">
      <c r="A112" s="4" t="s">
        <v>307</v>
      </c>
      <c r="B112" s="5" t="s">
        <v>308</v>
      </c>
      <c r="C112" s="59">
        <v>2</v>
      </c>
      <c r="D112" s="6" t="s">
        <v>310</v>
      </c>
      <c r="E112" s="15" t="s">
        <v>311</v>
      </c>
      <c r="F112" s="5" t="s">
        <v>312</v>
      </c>
      <c r="G112" s="5" t="s">
        <v>311</v>
      </c>
      <c r="H112" s="5" t="s">
        <v>311</v>
      </c>
      <c r="I112" s="4" t="s">
        <v>313</v>
      </c>
      <c r="J112" s="5" t="s">
        <v>313</v>
      </c>
      <c r="K112" s="2" t="s">
        <v>313</v>
      </c>
      <c r="L112" s="4" t="s">
        <v>310</v>
      </c>
      <c r="M112" s="6" t="s">
        <v>310</v>
      </c>
      <c r="N112" s="15"/>
      <c r="O112" s="5"/>
      <c r="P112" s="5"/>
      <c r="Q112" s="6"/>
    </row>
    <row r="113" spans="1:17" x14ac:dyDescent="0.2">
      <c r="A113" s="4" t="s">
        <v>307</v>
      </c>
      <c r="B113" s="5" t="s">
        <v>308</v>
      </c>
      <c r="C113" s="59">
        <v>3</v>
      </c>
      <c r="D113" s="6" t="s">
        <v>314</v>
      </c>
      <c r="E113" s="15" t="s">
        <v>311</v>
      </c>
      <c r="F113" s="5" t="s">
        <v>312</v>
      </c>
      <c r="G113" s="5" t="s">
        <v>311</v>
      </c>
      <c r="H113" s="5" t="s">
        <v>311</v>
      </c>
      <c r="I113" s="4" t="s">
        <v>313</v>
      </c>
      <c r="J113" s="5" t="s">
        <v>313</v>
      </c>
      <c r="K113" s="2" t="s">
        <v>313</v>
      </c>
      <c r="L113" s="4" t="s">
        <v>310</v>
      </c>
      <c r="M113" s="6" t="s">
        <v>310</v>
      </c>
      <c r="N113" s="15"/>
      <c r="O113" s="5"/>
      <c r="P113" s="5"/>
      <c r="Q113" s="6"/>
    </row>
    <row r="114" spans="1:17" x14ac:dyDescent="0.2">
      <c r="A114" s="4" t="s">
        <v>307</v>
      </c>
      <c r="B114" s="5" t="s">
        <v>308</v>
      </c>
      <c r="C114" s="59">
        <v>3</v>
      </c>
      <c r="D114" s="6" t="s">
        <v>314</v>
      </c>
      <c r="E114" s="15"/>
      <c r="F114" s="5"/>
      <c r="G114" s="5"/>
      <c r="H114" s="5"/>
      <c r="I114" s="4"/>
      <c r="J114" s="5"/>
      <c r="K114" s="2"/>
      <c r="L114" s="4" t="s">
        <v>315</v>
      </c>
      <c r="M114" s="6" t="s">
        <v>315</v>
      </c>
      <c r="N114" s="15"/>
      <c r="O114" s="5"/>
      <c r="P114" s="5"/>
      <c r="Q114" s="6"/>
    </row>
    <row r="115" spans="1:17" x14ac:dyDescent="0.2">
      <c r="A115" s="4" t="s">
        <v>307</v>
      </c>
      <c r="B115" s="5" t="s">
        <v>308</v>
      </c>
      <c r="C115" s="59">
        <v>4</v>
      </c>
      <c r="D115" s="6" t="s">
        <v>316</v>
      </c>
      <c r="E115" s="15" t="s">
        <v>317</v>
      </c>
      <c r="F115" s="5" t="s">
        <v>317</v>
      </c>
      <c r="G115" s="5" t="s">
        <v>317</v>
      </c>
      <c r="H115" s="5" t="s">
        <v>317</v>
      </c>
      <c r="I115" s="4" t="s">
        <v>317</v>
      </c>
      <c r="J115" s="5" t="s">
        <v>317</v>
      </c>
      <c r="K115" s="2"/>
      <c r="L115" s="4" t="s">
        <v>317</v>
      </c>
      <c r="M115" s="6" t="s">
        <v>317</v>
      </c>
      <c r="N115" s="15"/>
      <c r="O115" s="5"/>
      <c r="P115" s="5"/>
      <c r="Q115" s="6"/>
    </row>
    <row r="116" spans="1:17" x14ac:dyDescent="0.2">
      <c r="A116" s="4" t="s">
        <v>318</v>
      </c>
      <c r="B116" s="5" t="s">
        <v>319</v>
      </c>
      <c r="C116" s="59">
        <v>1</v>
      </c>
      <c r="D116" s="6" t="s">
        <v>320</v>
      </c>
      <c r="E116" s="15" t="s">
        <v>321</v>
      </c>
      <c r="F116" s="5" t="s">
        <v>321</v>
      </c>
      <c r="G116" s="5" t="s">
        <v>321</v>
      </c>
      <c r="H116" s="5" t="s">
        <v>321</v>
      </c>
      <c r="I116" s="4" t="s">
        <v>321</v>
      </c>
      <c r="J116" s="5" t="s">
        <v>321</v>
      </c>
      <c r="K116" s="2" t="s">
        <v>321</v>
      </c>
      <c r="L116" s="4"/>
      <c r="M116" s="6"/>
      <c r="N116" s="15" t="s">
        <v>321</v>
      </c>
      <c r="O116" s="5" t="s">
        <v>321</v>
      </c>
      <c r="P116" s="5" t="s">
        <v>321</v>
      </c>
      <c r="Q116" s="6" t="s">
        <v>321</v>
      </c>
    </row>
    <row r="117" spans="1:17" x14ac:dyDescent="0.2">
      <c r="A117" s="4" t="s">
        <v>318</v>
      </c>
      <c r="B117" s="5" t="s">
        <v>319</v>
      </c>
      <c r="C117" s="59">
        <v>1</v>
      </c>
      <c r="D117" s="6" t="s">
        <v>320</v>
      </c>
      <c r="E117" s="15" t="s">
        <v>322</v>
      </c>
      <c r="F117" s="5" t="s">
        <v>322</v>
      </c>
      <c r="G117" s="5" t="s">
        <v>322</v>
      </c>
      <c r="H117" s="5" t="s">
        <v>322</v>
      </c>
      <c r="I117" s="4" t="s">
        <v>322</v>
      </c>
      <c r="J117" s="5" t="s">
        <v>322</v>
      </c>
      <c r="K117" s="2" t="s">
        <v>322</v>
      </c>
      <c r="L117" s="4" t="s">
        <v>322</v>
      </c>
      <c r="M117" s="6" t="s">
        <v>322</v>
      </c>
      <c r="N117" s="15"/>
      <c r="O117" s="5"/>
      <c r="P117" s="5"/>
      <c r="Q117" s="6"/>
    </row>
    <row r="118" spans="1:17" x14ac:dyDescent="0.2">
      <c r="A118" s="4" t="s">
        <v>318</v>
      </c>
      <c r="B118" s="5" t="s">
        <v>319</v>
      </c>
      <c r="C118" s="59">
        <v>2</v>
      </c>
      <c r="D118" s="6" t="s">
        <v>322</v>
      </c>
      <c r="E118" s="15" t="s">
        <v>322</v>
      </c>
      <c r="F118" s="5" t="s">
        <v>322</v>
      </c>
      <c r="G118" s="5" t="s">
        <v>322</v>
      </c>
      <c r="H118" s="5" t="s">
        <v>322</v>
      </c>
      <c r="I118" s="4" t="s">
        <v>322</v>
      </c>
      <c r="J118" s="5" t="s">
        <v>322</v>
      </c>
      <c r="K118" s="2" t="s">
        <v>322</v>
      </c>
      <c r="L118" s="4" t="s">
        <v>322</v>
      </c>
      <c r="M118" s="6" t="s">
        <v>322</v>
      </c>
      <c r="N118" s="15"/>
      <c r="O118" s="5"/>
      <c r="P118" s="5"/>
      <c r="Q118" s="6"/>
    </row>
    <row r="119" spans="1:17" x14ac:dyDescent="0.2">
      <c r="A119" s="4" t="s">
        <v>318</v>
      </c>
      <c r="B119" s="5" t="s">
        <v>319</v>
      </c>
      <c r="C119" s="59">
        <v>3</v>
      </c>
      <c r="D119" s="6" t="s">
        <v>323</v>
      </c>
      <c r="E119" s="15" t="s">
        <v>158</v>
      </c>
      <c r="F119" s="5" t="s">
        <v>158</v>
      </c>
      <c r="G119" s="5" t="s">
        <v>158</v>
      </c>
      <c r="H119" s="5" t="s">
        <v>158</v>
      </c>
      <c r="I119" s="4" t="s">
        <v>158</v>
      </c>
      <c r="J119" s="5" t="s">
        <v>158</v>
      </c>
      <c r="K119" s="2" t="s">
        <v>158</v>
      </c>
      <c r="L119" s="4" t="s">
        <v>158</v>
      </c>
      <c r="M119" s="6" t="s">
        <v>158</v>
      </c>
      <c r="N119" s="15"/>
      <c r="O119" s="5"/>
      <c r="P119" s="5"/>
      <c r="Q119" s="6"/>
    </row>
    <row r="120" spans="1:17" x14ac:dyDescent="0.2">
      <c r="A120" s="4" t="s">
        <v>318</v>
      </c>
      <c r="B120" s="5" t="s">
        <v>319</v>
      </c>
      <c r="C120" s="59">
        <v>3</v>
      </c>
      <c r="D120" s="6" t="s">
        <v>323</v>
      </c>
      <c r="E120" s="15" t="s">
        <v>178</v>
      </c>
      <c r="F120" s="5" t="s">
        <v>178</v>
      </c>
      <c r="G120" s="5" t="s">
        <v>178</v>
      </c>
      <c r="H120" s="5" t="s">
        <v>178</v>
      </c>
      <c r="I120" s="4" t="s">
        <v>178</v>
      </c>
      <c r="J120" s="5" t="s">
        <v>178</v>
      </c>
      <c r="K120" s="2" t="s">
        <v>178</v>
      </c>
      <c r="L120" s="4" t="s">
        <v>179</v>
      </c>
      <c r="M120" s="6" t="s">
        <v>179</v>
      </c>
      <c r="N120" s="15"/>
      <c r="O120" s="5"/>
      <c r="P120" s="5"/>
      <c r="Q120" s="6"/>
    </row>
    <row r="121" spans="1:17" x14ac:dyDescent="0.2">
      <c r="A121" s="4" t="s">
        <v>318</v>
      </c>
      <c r="B121" s="5" t="s">
        <v>319</v>
      </c>
      <c r="C121" s="59">
        <v>3</v>
      </c>
      <c r="D121" s="6" t="s">
        <v>323</v>
      </c>
      <c r="E121" s="15" t="s">
        <v>178</v>
      </c>
      <c r="F121" s="5" t="s">
        <v>178</v>
      </c>
      <c r="G121" s="5" t="s">
        <v>178</v>
      </c>
      <c r="H121" s="5" t="s">
        <v>178</v>
      </c>
      <c r="I121" s="4" t="s">
        <v>178</v>
      </c>
      <c r="J121" s="5" t="s">
        <v>178</v>
      </c>
      <c r="K121" s="2" t="s">
        <v>178</v>
      </c>
      <c r="L121" s="4" t="s">
        <v>179</v>
      </c>
      <c r="M121" s="6" t="s">
        <v>179</v>
      </c>
      <c r="N121" s="15"/>
      <c r="O121" s="5"/>
      <c r="P121" s="5"/>
      <c r="Q121" s="6"/>
    </row>
    <row r="122" spans="1:17" x14ac:dyDescent="0.2">
      <c r="A122" s="4" t="s">
        <v>324</v>
      </c>
      <c r="B122" s="5" t="s">
        <v>325</v>
      </c>
      <c r="C122" s="59">
        <v>1</v>
      </c>
      <c r="D122" s="6" t="s">
        <v>326</v>
      </c>
      <c r="E122" s="15"/>
      <c r="F122" s="5"/>
      <c r="G122" s="5"/>
      <c r="H122" s="5"/>
      <c r="I122" s="4"/>
      <c r="J122" s="5"/>
      <c r="K122" s="2"/>
      <c r="L122" s="4"/>
      <c r="M122" s="6"/>
      <c r="N122" s="15"/>
      <c r="O122" s="5"/>
      <c r="P122" s="5"/>
      <c r="Q122" s="6"/>
    </row>
    <row r="123" spans="1:17" x14ac:dyDescent="0.2">
      <c r="A123" s="4" t="s">
        <v>324</v>
      </c>
      <c r="B123" s="5" t="s">
        <v>325</v>
      </c>
      <c r="C123" s="59">
        <v>2</v>
      </c>
      <c r="D123" s="6" t="s">
        <v>327</v>
      </c>
      <c r="E123" s="15"/>
      <c r="F123" s="5"/>
      <c r="G123" s="5"/>
      <c r="H123" s="5"/>
      <c r="I123" s="4"/>
      <c r="J123" s="5"/>
      <c r="K123" s="2"/>
      <c r="L123" s="4"/>
      <c r="M123" s="6"/>
      <c r="N123" s="15"/>
      <c r="O123" s="5"/>
      <c r="P123" s="5"/>
      <c r="Q123" s="6"/>
    </row>
    <row r="124" spans="1:17" x14ac:dyDescent="0.2">
      <c r="A124" s="4" t="s">
        <v>324</v>
      </c>
      <c r="B124" s="5" t="s">
        <v>325</v>
      </c>
      <c r="C124" s="59">
        <v>3</v>
      </c>
      <c r="D124" s="6" t="s">
        <v>328</v>
      </c>
      <c r="E124" s="15"/>
      <c r="F124" s="5"/>
      <c r="G124" s="5"/>
      <c r="H124" s="5"/>
      <c r="I124" s="4"/>
      <c r="J124" s="5"/>
      <c r="K124" s="2"/>
      <c r="L124" s="4"/>
      <c r="M124" s="6"/>
      <c r="N124" s="15"/>
      <c r="O124" s="5"/>
      <c r="P124" s="5"/>
      <c r="Q124" s="6"/>
    </row>
    <row r="125" spans="1:17" x14ac:dyDescent="0.2">
      <c r="A125" s="4" t="s">
        <v>329</v>
      </c>
      <c r="B125" s="5" t="s">
        <v>330</v>
      </c>
      <c r="C125" s="59">
        <v>1</v>
      </c>
      <c r="D125" s="6" t="s">
        <v>331</v>
      </c>
      <c r="E125" s="15" t="s">
        <v>209</v>
      </c>
      <c r="F125" s="5" t="s">
        <v>209</v>
      </c>
      <c r="G125" s="5" t="s">
        <v>209</v>
      </c>
      <c r="H125" s="5" t="s">
        <v>209</v>
      </c>
      <c r="I125" s="4" t="s">
        <v>209</v>
      </c>
      <c r="J125" s="5" t="s">
        <v>209</v>
      </c>
      <c r="K125" s="2" t="s">
        <v>209</v>
      </c>
      <c r="L125" s="4" t="s">
        <v>209</v>
      </c>
      <c r="M125" s="6" t="s">
        <v>209</v>
      </c>
      <c r="N125" s="15"/>
      <c r="O125" s="5"/>
      <c r="P125" s="5"/>
      <c r="Q125" s="6"/>
    </row>
    <row r="126" spans="1:17" x14ac:dyDescent="0.2">
      <c r="A126" s="4" t="s">
        <v>329</v>
      </c>
      <c r="B126" s="5" t="s">
        <v>330</v>
      </c>
      <c r="C126" s="59">
        <v>2</v>
      </c>
      <c r="D126" s="6" t="s">
        <v>210</v>
      </c>
      <c r="E126" s="15" t="s">
        <v>210</v>
      </c>
      <c r="F126" s="5" t="s">
        <v>210</v>
      </c>
      <c r="G126" s="5" t="s">
        <v>210</v>
      </c>
      <c r="H126" s="5" t="s">
        <v>210</v>
      </c>
      <c r="I126" s="4" t="s">
        <v>210</v>
      </c>
      <c r="J126" s="5" t="s">
        <v>210</v>
      </c>
      <c r="K126" s="2" t="s">
        <v>210</v>
      </c>
      <c r="L126" s="4" t="s">
        <v>210</v>
      </c>
      <c r="M126" s="6" t="s">
        <v>210</v>
      </c>
      <c r="N126" s="15"/>
      <c r="O126" s="5"/>
      <c r="P126" s="5"/>
      <c r="Q126" s="6"/>
    </row>
    <row r="127" spans="1:17" x14ac:dyDescent="0.2">
      <c r="A127" s="4" t="s">
        <v>329</v>
      </c>
      <c r="B127" s="5" t="s">
        <v>330</v>
      </c>
      <c r="C127" s="59">
        <v>2</v>
      </c>
      <c r="D127" s="6" t="s">
        <v>210</v>
      </c>
      <c r="E127" s="15"/>
      <c r="F127" s="5"/>
      <c r="G127" s="5"/>
      <c r="H127" s="5"/>
      <c r="I127" s="4"/>
      <c r="J127" s="5"/>
      <c r="K127" s="2"/>
      <c r="L127" s="4"/>
      <c r="M127" s="6"/>
      <c r="N127" s="15"/>
      <c r="O127" s="5"/>
      <c r="P127" s="5"/>
      <c r="Q127" s="6"/>
    </row>
    <row r="128" spans="1:17" x14ac:dyDescent="0.2">
      <c r="A128" s="4" t="s">
        <v>329</v>
      </c>
      <c r="B128" s="5" t="s">
        <v>330</v>
      </c>
      <c r="C128" s="59">
        <v>3</v>
      </c>
      <c r="D128" s="6" t="s">
        <v>332</v>
      </c>
      <c r="E128" s="15"/>
      <c r="F128" s="5"/>
      <c r="G128" s="5"/>
      <c r="H128" s="5"/>
      <c r="I128" s="4"/>
      <c r="J128" s="5"/>
      <c r="K128" s="2"/>
      <c r="L128" s="4"/>
      <c r="M128" s="6"/>
      <c r="N128" s="15"/>
      <c r="O128" s="5"/>
      <c r="P128" s="5"/>
      <c r="Q128" s="6"/>
    </row>
    <row r="129" spans="1:17" x14ac:dyDescent="0.2">
      <c r="A129" s="4" t="s">
        <v>333</v>
      </c>
      <c r="B129" s="5" t="s">
        <v>334</v>
      </c>
      <c r="C129" s="59">
        <v>1</v>
      </c>
      <c r="D129" s="6" t="s">
        <v>335</v>
      </c>
      <c r="E129" s="15" t="s">
        <v>335</v>
      </c>
      <c r="F129" s="5" t="s">
        <v>335</v>
      </c>
      <c r="G129" s="5" t="s">
        <v>335</v>
      </c>
      <c r="H129" s="5" t="s">
        <v>335</v>
      </c>
      <c r="I129" s="4" t="s">
        <v>335</v>
      </c>
      <c r="J129" s="5" t="s">
        <v>335</v>
      </c>
      <c r="K129" s="2" t="s">
        <v>335</v>
      </c>
      <c r="L129" s="4" t="s">
        <v>335</v>
      </c>
      <c r="M129" s="6" t="s">
        <v>335</v>
      </c>
      <c r="N129" s="15"/>
      <c r="O129" s="5"/>
      <c r="P129" s="5"/>
      <c r="Q129" s="6"/>
    </row>
    <row r="130" spans="1:17" x14ac:dyDescent="0.2">
      <c r="A130" s="4" t="s">
        <v>333</v>
      </c>
      <c r="B130" s="5" t="s">
        <v>334</v>
      </c>
      <c r="C130" s="59">
        <v>1</v>
      </c>
      <c r="D130" s="6" t="s">
        <v>335</v>
      </c>
      <c r="E130" s="15"/>
      <c r="F130" s="5"/>
      <c r="G130" s="5"/>
      <c r="H130" s="5"/>
      <c r="I130" s="4"/>
      <c r="J130" s="5"/>
      <c r="K130" s="2"/>
      <c r="L130" s="4"/>
      <c r="M130" s="6"/>
      <c r="N130" s="15"/>
      <c r="O130" s="5"/>
      <c r="P130" s="5"/>
      <c r="Q130" s="6"/>
    </row>
    <row r="131" spans="1:17" x14ac:dyDescent="0.2">
      <c r="A131" s="4" t="s">
        <v>333</v>
      </c>
      <c r="B131" s="5" t="s">
        <v>334</v>
      </c>
      <c r="C131" s="59">
        <v>2</v>
      </c>
      <c r="D131" s="6" t="s">
        <v>336</v>
      </c>
      <c r="E131" s="15" t="s">
        <v>336</v>
      </c>
      <c r="F131" s="5" t="s">
        <v>336</v>
      </c>
      <c r="G131" s="5" t="s">
        <v>336</v>
      </c>
      <c r="H131" s="5" t="s">
        <v>336</v>
      </c>
      <c r="I131" s="4" t="s">
        <v>336</v>
      </c>
      <c r="J131" s="5" t="s">
        <v>336</v>
      </c>
      <c r="K131" s="2" t="s">
        <v>336</v>
      </c>
      <c r="L131" s="4" t="s">
        <v>336</v>
      </c>
      <c r="M131" s="6" t="s">
        <v>336</v>
      </c>
      <c r="N131" s="15"/>
      <c r="O131" s="5"/>
      <c r="P131" s="5"/>
      <c r="Q131" s="6"/>
    </row>
    <row r="132" spans="1:17" x14ac:dyDescent="0.2">
      <c r="A132" s="4" t="s">
        <v>337</v>
      </c>
      <c r="B132" s="5" t="s">
        <v>338</v>
      </c>
      <c r="C132" s="59">
        <v>1</v>
      </c>
      <c r="D132" s="6" t="s">
        <v>339</v>
      </c>
      <c r="E132" s="15" t="s">
        <v>340</v>
      </c>
      <c r="F132" s="5" t="s">
        <v>341</v>
      </c>
      <c r="G132" s="5" t="s">
        <v>340</v>
      </c>
      <c r="H132" s="5" t="s">
        <v>340</v>
      </c>
      <c r="I132" s="4" t="s">
        <v>342</v>
      </c>
      <c r="J132" s="5" t="s">
        <v>342</v>
      </c>
      <c r="K132" s="2" t="s">
        <v>342</v>
      </c>
      <c r="L132" s="4" t="s">
        <v>342</v>
      </c>
      <c r="M132" s="6" t="s">
        <v>342</v>
      </c>
      <c r="N132" s="15"/>
      <c r="O132" s="5"/>
      <c r="P132" s="5"/>
      <c r="Q132" s="6"/>
    </row>
    <row r="133" spans="1:17" x14ac:dyDescent="0.2">
      <c r="A133" s="4" t="s">
        <v>337</v>
      </c>
      <c r="B133" s="5" t="s">
        <v>338</v>
      </c>
      <c r="C133" s="59">
        <v>1</v>
      </c>
      <c r="D133" s="6" t="s">
        <v>339</v>
      </c>
      <c r="E133" s="15" t="s">
        <v>343</v>
      </c>
      <c r="F133" s="5" t="s">
        <v>343</v>
      </c>
      <c r="G133" s="5" t="s">
        <v>343</v>
      </c>
      <c r="H133" s="5" t="s">
        <v>343</v>
      </c>
      <c r="I133" s="4" t="s">
        <v>344</v>
      </c>
      <c r="J133" s="5" t="s">
        <v>344</v>
      </c>
      <c r="K133" s="2" t="s">
        <v>344</v>
      </c>
      <c r="L133" s="4" t="s">
        <v>344</v>
      </c>
      <c r="M133" s="6" t="s">
        <v>344</v>
      </c>
      <c r="N133" s="15"/>
      <c r="O133" s="5"/>
      <c r="P133" s="5"/>
      <c r="Q133" s="6"/>
    </row>
    <row r="134" spans="1:17" x14ac:dyDescent="0.2">
      <c r="A134" s="4" t="s">
        <v>337</v>
      </c>
      <c r="B134" s="5" t="s">
        <v>338</v>
      </c>
      <c r="C134" s="59">
        <v>1</v>
      </c>
      <c r="D134" s="6" t="s">
        <v>339</v>
      </c>
      <c r="E134" s="15" t="s">
        <v>340</v>
      </c>
      <c r="F134" s="5" t="s">
        <v>341</v>
      </c>
      <c r="G134" s="5" t="s">
        <v>340</v>
      </c>
      <c r="H134" s="5" t="s">
        <v>340</v>
      </c>
      <c r="I134" s="4" t="s">
        <v>342</v>
      </c>
      <c r="J134" s="5" t="s">
        <v>342</v>
      </c>
      <c r="K134" s="2" t="s">
        <v>342</v>
      </c>
      <c r="L134" s="4" t="s">
        <v>342</v>
      </c>
      <c r="M134" s="6" t="s">
        <v>342</v>
      </c>
      <c r="N134" s="15"/>
      <c r="O134" s="5"/>
      <c r="P134" s="5"/>
      <c r="Q134" s="6"/>
    </row>
    <row r="135" spans="1:17" x14ac:dyDescent="0.2">
      <c r="A135" s="4" t="s">
        <v>337</v>
      </c>
      <c r="B135" s="5" t="s">
        <v>338</v>
      </c>
      <c r="C135" s="59">
        <v>1</v>
      </c>
      <c r="D135" s="6" t="s">
        <v>339</v>
      </c>
      <c r="E135" s="15" t="s">
        <v>345</v>
      </c>
      <c r="F135" s="5" t="s">
        <v>345</v>
      </c>
      <c r="G135" s="5" t="s">
        <v>345</v>
      </c>
      <c r="H135" s="5" t="s">
        <v>345</v>
      </c>
      <c r="I135" s="4"/>
      <c r="J135" s="5"/>
      <c r="K135" s="2"/>
      <c r="L135" s="4"/>
      <c r="M135" s="6"/>
      <c r="N135" s="15"/>
      <c r="O135" s="5"/>
      <c r="P135" s="5"/>
      <c r="Q135" s="6"/>
    </row>
    <row r="136" spans="1:17" x14ac:dyDescent="0.2">
      <c r="A136" s="4" t="s">
        <v>337</v>
      </c>
      <c r="B136" s="5" t="s">
        <v>338</v>
      </c>
      <c r="C136" s="59">
        <v>1</v>
      </c>
      <c r="D136" s="6" t="s">
        <v>339</v>
      </c>
      <c r="E136" s="15" t="s">
        <v>340</v>
      </c>
      <c r="F136" s="5" t="s">
        <v>341</v>
      </c>
      <c r="G136" s="5" t="s">
        <v>340</v>
      </c>
      <c r="H136" s="5" t="s">
        <v>340</v>
      </c>
      <c r="I136" s="4" t="s">
        <v>342</v>
      </c>
      <c r="J136" s="5" t="s">
        <v>342</v>
      </c>
      <c r="K136" s="2" t="s">
        <v>342</v>
      </c>
      <c r="L136" s="4" t="s">
        <v>342</v>
      </c>
      <c r="M136" s="6" t="s">
        <v>342</v>
      </c>
      <c r="N136" s="15"/>
      <c r="O136" s="5"/>
      <c r="P136" s="5"/>
      <c r="Q136" s="6"/>
    </row>
    <row r="137" spans="1:17" x14ac:dyDescent="0.2">
      <c r="A137" s="4" t="s">
        <v>337</v>
      </c>
      <c r="B137" s="5" t="s">
        <v>338</v>
      </c>
      <c r="C137" s="59">
        <v>1</v>
      </c>
      <c r="D137" s="6" t="s">
        <v>339</v>
      </c>
      <c r="E137" s="15" t="s">
        <v>343</v>
      </c>
      <c r="F137" s="5" t="s">
        <v>343</v>
      </c>
      <c r="G137" s="5" t="s">
        <v>343</v>
      </c>
      <c r="H137" s="5" t="s">
        <v>343</v>
      </c>
      <c r="I137" s="4" t="s">
        <v>344</v>
      </c>
      <c r="J137" s="5" t="s">
        <v>344</v>
      </c>
      <c r="K137" s="2" t="s">
        <v>344</v>
      </c>
      <c r="L137" s="4" t="s">
        <v>344</v>
      </c>
      <c r="M137" s="6" t="s">
        <v>344</v>
      </c>
      <c r="N137" s="15"/>
      <c r="O137" s="5"/>
      <c r="P137" s="5"/>
      <c r="Q137" s="6"/>
    </row>
    <row r="138" spans="1:17" x14ac:dyDescent="0.2">
      <c r="A138" s="4" t="s">
        <v>337</v>
      </c>
      <c r="B138" s="5" t="s">
        <v>338</v>
      </c>
      <c r="C138" s="59">
        <v>2</v>
      </c>
      <c r="D138" s="6" t="s">
        <v>346</v>
      </c>
      <c r="E138" s="15" t="s">
        <v>340</v>
      </c>
      <c r="F138" s="5" t="s">
        <v>341</v>
      </c>
      <c r="G138" s="5" t="s">
        <v>340</v>
      </c>
      <c r="H138" s="5" t="s">
        <v>340</v>
      </c>
      <c r="I138" s="4" t="s">
        <v>342</v>
      </c>
      <c r="J138" s="5" t="s">
        <v>342</v>
      </c>
      <c r="K138" s="2" t="s">
        <v>342</v>
      </c>
      <c r="L138" s="4" t="s">
        <v>342</v>
      </c>
      <c r="M138" s="6" t="s">
        <v>342</v>
      </c>
      <c r="N138" s="15"/>
      <c r="O138" s="5"/>
      <c r="P138" s="5"/>
      <c r="Q138" s="6"/>
    </row>
    <row r="139" spans="1:17" x14ac:dyDescent="0.2">
      <c r="A139" s="4" t="s">
        <v>337</v>
      </c>
      <c r="B139" s="5" t="s">
        <v>338</v>
      </c>
      <c r="C139" s="59">
        <v>2</v>
      </c>
      <c r="D139" s="6" t="s">
        <v>346</v>
      </c>
      <c r="E139" s="15" t="s">
        <v>345</v>
      </c>
      <c r="F139" s="5" t="s">
        <v>345</v>
      </c>
      <c r="G139" s="5" t="s">
        <v>345</v>
      </c>
      <c r="H139" s="5" t="s">
        <v>345</v>
      </c>
      <c r="I139" s="4"/>
      <c r="J139" s="5"/>
      <c r="K139" s="2"/>
      <c r="L139" s="4"/>
      <c r="M139" s="6"/>
      <c r="N139" s="15"/>
      <c r="O139" s="5"/>
      <c r="P139" s="5"/>
      <c r="Q139" s="6"/>
    </row>
    <row r="140" spans="1:17" x14ac:dyDescent="0.2">
      <c r="A140" s="4" t="s">
        <v>337</v>
      </c>
      <c r="B140" s="5" t="s">
        <v>338</v>
      </c>
      <c r="C140" s="59">
        <v>3</v>
      </c>
      <c r="D140" s="6" t="s">
        <v>347</v>
      </c>
      <c r="E140" s="15" t="s">
        <v>347</v>
      </c>
      <c r="F140" s="5" t="s">
        <v>347</v>
      </c>
      <c r="G140" s="5" t="s">
        <v>347</v>
      </c>
      <c r="H140" s="5" t="s">
        <v>347</v>
      </c>
      <c r="I140" s="4"/>
      <c r="J140" s="5"/>
      <c r="K140" s="2"/>
      <c r="L140" s="4"/>
      <c r="M140" s="6"/>
      <c r="N140" s="15"/>
      <c r="O140" s="5"/>
      <c r="P140" s="5"/>
      <c r="Q140" s="6"/>
    </row>
    <row r="141" spans="1:17" x14ac:dyDescent="0.2">
      <c r="A141" s="4" t="s">
        <v>337</v>
      </c>
      <c r="B141" s="5" t="s">
        <v>338</v>
      </c>
      <c r="C141" s="59">
        <v>4</v>
      </c>
      <c r="D141" s="6" t="s">
        <v>347</v>
      </c>
      <c r="E141" s="15" t="s">
        <v>347</v>
      </c>
      <c r="F141" s="5" t="s">
        <v>347</v>
      </c>
      <c r="G141" s="5" t="s">
        <v>347</v>
      </c>
      <c r="H141" s="5" t="s">
        <v>347</v>
      </c>
      <c r="I141" s="4"/>
      <c r="J141" s="5"/>
      <c r="K141" s="2"/>
      <c r="L141" s="4"/>
      <c r="M141" s="6"/>
      <c r="N141" s="15"/>
      <c r="O141" s="5"/>
      <c r="P141" s="5"/>
      <c r="Q141" s="6"/>
    </row>
    <row r="142" spans="1:17" x14ac:dyDescent="0.2">
      <c r="A142" s="4" t="s">
        <v>337</v>
      </c>
      <c r="B142" s="5" t="s">
        <v>338</v>
      </c>
      <c r="C142" s="59">
        <v>5</v>
      </c>
      <c r="D142" s="6" t="s">
        <v>348</v>
      </c>
      <c r="E142" s="15" t="s">
        <v>348</v>
      </c>
      <c r="F142" s="5" t="s">
        <v>348</v>
      </c>
      <c r="G142" s="5" t="s">
        <v>348</v>
      </c>
      <c r="H142" s="5" t="s">
        <v>348</v>
      </c>
      <c r="I142" s="4"/>
      <c r="J142" s="5"/>
      <c r="K142" s="2"/>
      <c r="L142" s="4"/>
      <c r="M142" s="6"/>
      <c r="N142" s="15"/>
      <c r="O142" s="5"/>
      <c r="P142" s="5"/>
      <c r="Q142" s="6"/>
    </row>
    <row r="143" spans="1:17" x14ac:dyDescent="0.2">
      <c r="A143" s="4" t="s">
        <v>337</v>
      </c>
      <c r="B143" s="5" t="s">
        <v>338</v>
      </c>
      <c r="C143" s="59">
        <v>6</v>
      </c>
      <c r="D143" s="6" t="s">
        <v>349</v>
      </c>
      <c r="E143" s="15" t="s">
        <v>349</v>
      </c>
      <c r="F143" s="5" t="s">
        <v>349</v>
      </c>
      <c r="G143" s="5" t="s">
        <v>349</v>
      </c>
      <c r="H143" s="5" t="s">
        <v>349</v>
      </c>
      <c r="I143" s="4"/>
      <c r="J143" s="5"/>
      <c r="K143" s="2"/>
      <c r="L143" s="4"/>
      <c r="M143" s="6"/>
      <c r="N143" s="15"/>
      <c r="O143" s="5"/>
      <c r="P143" s="5"/>
      <c r="Q143" s="6"/>
    </row>
    <row r="144" spans="1:17" x14ac:dyDescent="0.2">
      <c r="A144" s="4" t="s">
        <v>350</v>
      </c>
      <c r="B144" s="5" t="s">
        <v>351</v>
      </c>
      <c r="C144" s="59">
        <v>1</v>
      </c>
      <c r="D144" s="6" t="s">
        <v>320</v>
      </c>
      <c r="E144" s="15" t="s">
        <v>321</v>
      </c>
      <c r="F144" s="5" t="s">
        <v>321</v>
      </c>
      <c r="G144" s="5" t="s">
        <v>321</v>
      </c>
      <c r="H144" s="5" t="s">
        <v>321</v>
      </c>
      <c r="I144" s="4" t="s">
        <v>321</v>
      </c>
      <c r="J144" s="5" t="s">
        <v>321</v>
      </c>
      <c r="K144" s="2" t="s">
        <v>321</v>
      </c>
      <c r="L144" s="4"/>
      <c r="M144" s="6"/>
      <c r="N144" s="15" t="s">
        <v>321</v>
      </c>
      <c r="O144" s="5" t="s">
        <v>321</v>
      </c>
      <c r="P144" s="5" t="s">
        <v>321</v>
      </c>
      <c r="Q144" s="6" t="s">
        <v>321</v>
      </c>
    </row>
    <row r="145" spans="1:17" x14ac:dyDescent="0.2">
      <c r="A145" s="4" t="s">
        <v>350</v>
      </c>
      <c r="B145" s="5" t="s">
        <v>351</v>
      </c>
      <c r="C145" s="59">
        <v>1</v>
      </c>
      <c r="D145" s="6" t="s">
        <v>320</v>
      </c>
      <c r="E145" s="15" t="s">
        <v>322</v>
      </c>
      <c r="F145" s="5" t="s">
        <v>322</v>
      </c>
      <c r="G145" s="5" t="s">
        <v>322</v>
      </c>
      <c r="H145" s="5" t="s">
        <v>322</v>
      </c>
      <c r="I145" s="4" t="s">
        <v>322</v>
      </c>
      <c r="J145" s="5" t="s">
        <v>322</v>
      </c>
      <c r="K145" s="2" t="s">
        <v>322</v>
      </c>
      <c r="L145" s="4" t="s">
        <v>322</v>
      </c>
      <c r="M145" s="6" t="s">
        <v>322</v>
      </c>
      <c r="N145" s="15"/>
      <c r="O145" s="5"/>
      <c r="P145" s="5"/>
      <c r="Q145" s="6"/>
    </row>
    <row r="146" spans="1:17" x14ac:dyDescent="0.2">
      <c r="A146" s="4" t="s">
        <v>350</v>
      </c>
      <c r="B146" s="5" t="s">
        <v>351</v>
      </c>
      <c r="C146" s="59">
        <v>2</v>
      </c>
      <c r="D146" s="6" t="s">
        <v>321</v>
      </c>
      <c r="E146" s="15" t="s">
        <v>321</v>
      </c>
      <c r="F146" s="5" t="s">
        <v>321</v>
      </c>
      <c r="G146" s="5" t="s">
        <v>321</v>
      </c>
      <c r="H146" s="5" t="s">
        <v>321</v>
      </c>
      <c r="I146" s="4" t="s">
        <v>321</v>
      </c>
      <c r="J146" s="5" t="s">
        <v>321</v>
      </c>
      <c r="K146" s="2" t="s">
        <v>321</v>
      </c>
      <c r="L146" s="4"/>
      <c r="M146" s="6"/>
      <c r="N146" s="15" t="s">
        <v>321</v>
      </c>
      <c r="O146" s="5" t="s">
        <v>321</v>
      </c>
      <c r="P146" s="5" t="s">
        <v>321</v>
      </c>
      <c r="Q146" s="6" t="s">
        <v>321</v>
      </c>
    </row>
    <row r="147" spans="1:17" x14ac:dyDescent="0.2">
      <c r="A147" s="4" t="s">
        <v>350</v>
      </c>
      <c r="B147" s="5" t="s">
        <v>351</v>
      </c>
      <c r="C147" s="59">
        <v>3</v>
      </c>
      <c r="D147" s="6" t="s">
        <v>180</v>
      </c>
      <c r="E147" s="15" t="s">
        <v>178</v>
      </c>
      <c r="F147" s="5" t="s">
        <v>178</v>
      </c>
      <c r="G147" s="5" t="s">
        <v>178</v>
      </c>
      <c r="H147" s="5" t="s">
        <v>178</v>
      </c>
      <c r="I147" s="4" t="s">
        <v>178</v>
      </c>
      <c r="J147" s="5" t="s">
        <v>178</v>
      </c>
      <c r="K147" s="2" t="s">
        <v>178</v>
      </c>
      <c r="L147" s="4" t="s">
        <v>179</v>
      </c>
      <c r="M147" s="6" t="s">
        <v>179</v>
      </c>
      <c r="N147" s="15"/>
      <c r="O147" s="5"/>
      <c r="P147" s="5"/>
      <c r="Q147" s="6"/>
    </row>
    <row r="148" spans="1:17" x14ac:dyDescent="0.2">
      <c r="A148" s="4" t="s">
        <v>352</v>
      </c>
      <c r="B148" s="5" t="s">
        <v>353</v>
      </c>
      <c r="C148" s="59">
        <v>1</v>
      </c>
      <c r="D148" s="6" t="s">
        <v>279</v>
      </c>
      <c r="E148" s="15" t="s">
        <v>280</v>
      </c>
      <c r="F148" s="5" t="s">
        <v>280</v>
      </c>
      <c r="G148" s="5" t="s">
        <v>280</v>
      </c>
      <c r="H148" s="5" t="s">
        <v>280</v>
      </c>
      <c r="I148" s="4" t="s">
        <v>281</v>
      </c>
      <c r="J148" s="5" t="s">
        <v>281</v>
      </c>
      <c r="K148" s="2" t="s">
        <v>281</v>
      </c>
      <c r="L148" s="4" t="s">
        <v>282</v>
      </c>
      <c r="M148" s="6" t="s">
        <v>282</v>
      </c>
      <c r="N148" s="15"/>
      <c r="O148" s="5"/>
      <c r="P148" s="5"/>
      <c r="Q148" s="6"/>
    </row>
    <row r="149" spans="1:17" x14ac:dyDescent="0.2">
      <c r="A149" s="4" t="s">
        <v>352</v>
      </c>
      <c r="B149" s="5" t="s">
        <v>353</v>
      </c>
      <c r="C149" s="59">
        <v>1</v>
      </c>
      <c r="D149" s="6" t="s">
        <v>279</v>
      </c>
      <c r="E149" s="15"/>
      <c r="F149" s="5"/>
      <c r="G149" s="5"/>
      <c r="H149" s="5"/>
      <c r="I149" s="4" t="s">
        <v>283</v>
      </c>
      <c r="J149" s="5" t="s">
        <v>283</v>
      </c>
      <c r="K149" s="2" t="s">
        <v>283</v>
      </c>
      <c r="L149" s="4"/>
      <c r="M149" s="6"/>
      <c r="N149" s="15"/>
      <c r="O149" s="5"/>
      <c r="P149" s="5"/>
      <c r="Q149" s="6"/>
    </row>
    <row r="150" spans="1:17" x14ac:dyDescent="0.2">
      <c r="A150" s="4" t="s">
        <v>352</v>
      </c>
      <c r="B150" s="5" t="s">
        <v>353</v>
      </c>
      <c r="C150" s="59">
        <v>1</v>
      </c>
      <c r="D150" s="6" t="s">
        <v>279</v>
      </c>
      <c r="E150" s="15" t="s">
        <v>284</v>
      </c>
      <c r="F150" s="5" t="s">
        <v>284</v>
      </c>
      <c r="G150" s="5" t="s">
        <v>284</v>
      </c>
      <c r="H150" s="5" t="s">
        <v>284</v>
      </c>
      <c r="I150" s="4"/>
      <c r="J150" s="5"/>
      <c r="K150" s="2"/>
      <c r="L150" s="10" t="s">
        <v>284</v>
      </c>
      <c r="M150" s="11" t="s">
        <v>284</v>
      </c>
      <c r="N150" s="15"/>
      <c r="O150" s="5"/>
      <c r="P150" s="5"/>
      <c r="Q150" s="6"/>
    </row>
    <row r="151" spans="1:17" x14ac:dyDescent="0.2">
      <c r="A151" s="4" t="s">
        <v>352</v>
      </c>
      <c r="B151" s="5" t="s">
        <v>353</v>
      </c>
      <c r="C151" s="59">
        <v>2</v>
      </c>
      <c r="D151" s="6" t="s">
        <v>203</v>
      </c>
      <c r="E151" s="15" t="s">
        <v>203</v>
      </c>
      <c r="F151" s="5" t="s">
        <v>203</v>
      </c>
      <c r="G151" s="5" t="s">
        <v>203</v>
      </c>
      <c r="H151" s="5" t="s">
        <v>203</v>
      </c>
      <c r="I151" s="4" t="s">
        <v>203</v>
      </c>
      <c r="J151" s="5" t="s">
        <v>203</v>
      </c>
      <c r="K151" s="2" t="s">
        <v>203</v>
      </c>
      <c r="L151" s="10" t="s">
        <v>203</v>
      </c>
      <c r="M151" s="11" t="s">
        <v>203</v>
      </c>
      <c r="N151" s="15"/>
      <c r="O151" s="5"/>
      <c r="P151" s="5"/>
      <c r="Q151" s="6"/>
    </row>
    <row r="152" spans="1:17" x14ac:dyDescent="0.2">
      <c r="A152" s="4" t="s">
        <v>352</v>
      </c>
      <c r="B152" s="5" t="s">
        <v>353</v>
      </c>
      <c r="C152" s="59">
        <v>3</v>
      </c>
      <c r="D152" s="6" t="s">
        <v>285</v>
      </c>
      <c r="E152" s="15" t="s">
        <v>285</v>
      </c>
      <c r="F152" s="5" t="s">
        <v>285</v>
      </c>
      <c r="G152" s="5" t="s">
        <v>285</v>
      </c>
      <c r="H152" s="5" t="s">
        <v>285</v>
      </c>
      <c r="I152" s="4" t="s">
        <v>285</v>
      </c>
      <c r="J152" s="5" t="s">
        <v>285</v>
      </c>
      <c r="K152" s="2" t="s">
        <v>285</v>
      </c>
      <c r="L152" s="10" t="s">
        <v>285</v>
      </c>
      <c r="M152" s="11" t="s">
        <v>285</v>
      </c>
      <c r="N152" s="15"/>
      <c r="O152" s="5"/>
      <c r="P152" s="5"/>
      <c r="Q152" s="6"/>
    </row>
    <row r="153" spans="1:17" x14ac:dyDescent="0.2">
      <c r="A153" s="4" t="s">
        <v>352</v>
      </c>
      <c r="B153" s="5" t="s">
        <v>353</v>
      </c>
      <c r="C153" s="59">
        <v>4</v>
      </c>
      <c r="D153" s="6" t="s">
        <v>158</v>
      </c>
      <c r="E153" s="15" t="s">
        <v>158</v>
      </c>
      <c r="F153" s="5" t="s">
        <v>158</v>
      </c>
      <c r="G153" s="5" t="s">
        <v>158</v>
      </c>
      <c r="H153" s="5" t="s">
        <v>158</v>
      </c>
      <c r="I153" s="4" t="s">
        <v>158</v>
      </c>
      <c r="J153" s="5" t="s">
        <v>158</v>
      </c>
      <c r="K153" s="2" t="s">
        <v>158</v>
      </c>
      <c r="L153" s="4" t="s">
        <v>158</v>
      </c>
      <c r="M153" s="6" t="s">
        <v>158</v>
      </c>
      <c r="N153" s="15"/>
      <c r="O153" s="5"/>
      <c r="P153" s="5"/>
      <c r="Q153" s="6"/>
    </row>
    <row r="154" spans="1:17" x14ac:dyDescent="0.2">
      <c r="A154" s="4" t="s">
        <v>1716</v>
      </c>
      <c r="B154" s="5" t="s">
        <v>354</v>
      </c>
      <c r="C154" s="59">
        <v>0</v>
      </c>
      <c r="D154" s="6" t="s">
        <v>355</v>
      </c>
      <c r="E154" s="15" t="s">
        <v>355</v>
      </c>
      <c r="F154" s="5" t="s">
        <v>355</v>
      </c>
      <c r="G154" s="5" t="s">
        <v>355</v>
      </c>
      <c r="H154" s="5" t="s">
        <v>355</v>
      </c>
      <c r="I154" s="4" t="s">
        <v>355</v>
      </c>
      <c r="J154" s="5" t="s">
        <v>355</v>
      </c>
      <c r="K154" s="2" t="s">
        <v>355</v>
      </c>
      <c r="L154" s="4"/>
      <c r="M154" s="6"/>
      <c r="N154" s="15"/>
      <c r="O154" s="5"/>
      <c r="P154" s="5"/>
      <c r="Q154" s="6"/>
    </row>
    <row r="155" spans="1:17" x14ac:dyDescent="0.2">
      <c r="A155" s="4" t="s">
        <v>1716</v>
      </c>
      <c r="B155" s="5" t="s">
        <v>354</v>
      </c>
      <c r="C155" s="59">
        <v>0</v>
      </c>
      <c r="D155" s="6" t="s">
        <v>356</v>
      </c>
      <c r="E155" s="15" t="s">
        <v>356</v>
      </c>
      <c r="F155" s="5" t="s">
        <v>356</v>
      </c>
      <c r="G155" s="5" t="s">
        <v>356</v>
      </c>
      <c r="H155" s="5" t="s">
        <v>356</v>
      </c>
      <c r="I155" s="4"/>
      <c r="J155" s="5"/>
      <c r="K155" s="2"/>
      <c r="L155" s="4"/>
      <c r="M155" s="6"/>
      <c r="N155" s="15"/>
      <c r="O155" s="5"/>
      <c r="P155" s="5"/>
      <c r="Q155" s="6"/>
    </row>
    <row r="156" spans="1:17" x14ac:dyDescent="0.2">
      <c r="A156" s="4" t="s">
        <v>1716</v>
      </c>
      <c r="B156" s="5" t="s">
        <v>354</v>
      </c>
      <c r="C156" s="59">
        <v>0</v>
      </c>
      <c r="D156" s="6" t="s">
        <v>357</v>
      </c>
      <c r="E156" s="15" t="s">
        <v>357</v>
      </c>
      <c r="F156" s="5" t="s">
        <v>357</v>
      </c>
      <c r="G156" s="5" t="s">
        <v>357</v>
      </c>
      <c r="H156" s="5" t="s">
        <v>357</v>
      </c>
      <c r="I156" s="4"/>
      <c r="J156" s="5"/>
      <c r="K156" s="2"/>
      <c r="L156" s="4"/>
      <c r="M156" s="6"/>
      <c r="N156" s="15"/>
      <c r="O156" s="5"/>
      <c r="P156" s="5"/>
      <c r="Q156" s="6"/>
    </row>
    <row r="157" spans="1:17" x14ac:dyDescent="0.2">
      <c r="A157" s="4" t="s">
        <v>1716</v>
      </c>
      <c r="B157" s="5" t="s">
        <v>354</v>
      </c>
      <c r="C157" s="59">
        <v>0</v>
      </c>
      <c r="D157" s="6" t="s">
        <v>358</v>
      </c>
      <c r="E157" s="15" t="s">
        <v>358</v>
      </c>
      <c r="F157" s="5" t="s">
        <v>358</v>
      </c>
      <c r="G157" s="5" t="s">
        <v>358</v>
      </c>
      <c r="H157" s="5" t="s">
        <v>358</v>
      </c>
      <c r="I157" s="4"/>
      <c r="J157" s="5"/>
      <c r="K157" s="2"/>
      <c r="L157" s="4"/>
      <c r="M157" s="6"/>
      <c r="N157" s="15"/>
      <c r="O157" s="5"/>
      <c r="P157" s="5"/>
      <c r="Q157" s="6"/>
    </row>
    <row r="158" spans="1:17" x14ac:dyDescent="0.2">
      <c r="A158" s="4" t="s">
        <v>1716</v>
      </c>
      <c r="B158" s="5" t="s">
        <v>354</v>
      </c>
      <c r="C158" s="59">
        <v>0</v>
      </c>
      <c r="D158" s="6" t="s">
        <v>359</v>
      </c>
      <c r="E158" s="15"/>
      <c r="F158" s="5"/>
      <c r="G158" s="5"/>
      <c r="H158" s="5"/>
      <c r="I158" s="4"/>
      <c r="J158" s="5"/>
      <c r="K158" s="2"/>
      <c r="L158" s="4"/>
      <c r="M158" s="6"/>
      <c r="N158" s="15"/>
      <c r="O158" s="5"/>
      <c r="P158" s="5"/>
      <c r="Q158" s="6"/>
    </row>
    <row r="159" spans="1:17" x14ac:dyDescent="0.2">
      <c r="A159" s="4" t="s">
        <v>1716</v>
      </c>
      <c r="B159" s="5" t="s">
        <v>354</v>
      </c>
      <c r="C159" s="59">
        <v>0</v>
      </c>
      <c r="D159" s="6" t="s">
        <v>360</v>
      </c>
      <c r="E159" s="15" t="s">
        <v>360</v>
      </c>
      <c r="F159" s="5" t="s">
        <v>360</v>
      </c>
      <c r="G159" s="5" t="s">
        <v>360</v>
      </c>
      <c r="H159" s="5" t="s">
        <v>360</v>
      </c>
      <c r="I159" s="4"/>
      <c r="J159" s="5"/>
      <c r="K159" s="2"/>
      <c r="L159" s="4"/>
      <c r="M159" s="6"/>
      <c r="N159" s="15"/>
      <c r="O159" s="5"/>
      <c r="P159" s="5"/>
      <c r="Q159" s="6"/>
    </row>
    <row r="160" spans="1:17" x14ac:dyDescent="0.2">
      <c r="A160" s="4" t="s">
        <v>1716</v>
      </c>
      <c r="B160" s="5" t="s">
        <v>354</v>
      </c>
      <c r="C160" s="59">
        <v>0</v>
      </c>
      <c r="D160" s="6" t="s">
        <v>361</v>
      </c>
      <c r="E160" s="15" t="s">
        <v>361</v>
      </c>
      <c r="F160" s="5" t="s">
        <v>361</v>
      </c>
      <c r="G160" s="5" t="s">
        <v>361</v>
      </c>
      <c r="H160" s="5" t="s">
        <v>361</v>
      </c>
      <c r="I160" s="4"/>
      <c r="J160" s="5"/>
      <c r="K160" s="2"/>
      <c r="L160" s="4"/>
      <c r="M160" s="6"/>
      <c r="N160" s="15"/>
      <c r="O160" s="5"/>
      <c r="P160" s="5"/>
      <c r="Q160" s="6"/>
    </row>
    <row r="161" spans="1:17" x14ac:dyDescent="0.2">
      <c r="A161" s="4" t="s">
        <v>1716</v>
      </c>
      <c r="B161" s="5" t="s">
        <v>354</v>
      </c>
      <c r="C161" s="59">
        <v>0</v>
      </c>
      <c r="D161" s="6" t="s">
        <v>362</v>
      </c>
      <c r="E161" s="15"/>
      <c r="F161" s="5"/>
      <c r="G161" s="5"/>
      <c r="H161" s="5"/>
      <c r="I161" s="4"/>
      <c r="J161" s="5"/>
      <c r="K161" s="2"/>
      <c r="L161" s="4"/>
      <c r="M161" s="6"/>
      <c r="N161" s="15"/>
      <c r="O161" s="5"/>
      <c r="P161" s="5"/>
      <c r="Q161" s="6"/>
    </row>
    <row r="162" spans="1:17" x14ac:dyDescent="0.2">
      <c r="A162" s="4" t="s">
        <v>363</v>
      </c>
      <c r="B162" s="5" t="s">
        <v>364</v>
      </c>
      <c r="C162" s="59" t="s">
        <v>365</v>
      </c>
      <c r="D162" s="6" t="s">
        <v>366</v>
      </c>
      <c r="E162" s="15" t="s">
        <v>366</v>
      </c>
      <c r="F162" s="5" t="s">
        <v>366</v>
      </c>
      <c r="G162" s="5" t="s">
        <v>366</v>
      </c>
      <c r="H162" s="5" t="s">
        <v>366</v>
      </c>
      <c r="I162" s="4" t="s">
        <v>366</v>
      </c>
      <c r="J162" s="5" t="s">
        <v>366</v>
      </c>
      <c r="K162" s="2" t="s">
        <v>366</v>
      </c>
      <c r="L162" s="4" t="s">
        <v>366</v>
      </c>
      <c r="M162" s="6" t="s">
        <v>366</v>
      </c>
      <c r="N162" s="90"/>
      <c r="O162" s="90"/>
      <c r="P162" s="90"/>
      <c r="Q162" s="90"/>
    </row>
    <row r="163" spans="1:17" x14ac:dyDescent="0.2">
      <c r="A163" s="4" t="s">
        <v>363</v>
      </c>
      <c r="B163" s="5" t="s">
        <v>364</v>
      </c>
      <c r="C163" s="59" t="s">
        <v>367</v>
      </c>
      <c r="D163" s="6" t="s">
        <v>368</v>
      </c>
      <c r="E163" s="15" t="s">
        <v>368</v>
      </c>
      <c r="F163" s="5" t="s">
        <v>368</v>
      </c>
      <c r="G163" s="5" t="s">
        <v>368</v>
      </c>
      <c r="H163" s="5" t="s">
        <v>368</v>
      </c>
      <c r="I163" s="4" t="s">
        <v>368</v>
      </c>
      <c r="J163" s="5" t="s">
        <v>368</v>
      </c>
      <c r="K163" s="2" t="s">
        <v>368</v>
      </c>
      <c r="L163" s="4" t="s">
        <v>368</v>
      </c>
      <c r="M163" s="6" t="s">
        <v>368</v>
      </c>
      <c r="N163" s="15" t="s">
        <v>368</v>
      </c>
      <c r="O163" s="5" t="s">
        <v>368</v>
      </c>
      <c r="P163" s="5" t="s">
        <v>368</v>
      </c>
      <c r="Q163" s="6" t="s">
        <v>368</v>
      </c>
    </row>
    <row r="164" spans="1:17" x14ac:dyDescent="0.2">
      <c r="A164" s="4" t="s">
        <v>363</v>
      </c>
      <c r="B164" s="5" t="s">
        <v>364</v>
      </c>
      <c r="C164" s="59" t="s">
        <v>369</v>
      </c>
      <c r="D164" s="6" t="s">
        <v>370</v>
      </c>
      <c r="E164" s="15" t="s">
        <v>370</v>
      </c>
      <c r="F164" s="5" t="s">
        <v>370</v>
      </c>
      <c r="G164" s="5" t="s">
        <v>370</v>
      </c>
      <c r="H164" s="5" t="s">
        <v>370</v>
      </c>
      <c r="I164" s="4" t="s">
        <v>370</v>
      </c>
      <c r="J164" s="5" t="s">
        <v>370</v>
      </c>
      <c r="K164" s="2" t="s">
        <v>370</v>
      </c>
      <c r="L164" s="4" t="s">
        <v>370</v>
      </c>
      <c r="M164" s="6" t="s">
        <v>370</v>
      </c>
      <c r="N164" s="15" t="s">
        <v>370</v>
      </c>
      <c r="O164" s="5" t="s">
        <v>370</v>
      </c>
      <c r="P164" s="5" t="s">
        <v>370</v>
      </c>
      <c r="Q164" s="6" t="s">
        <v>370</v>
      </c>
    </row>
    <row r="165" spans="1:17" x14ac:dyDescent="0.2">
      <c r="A165" s="4" t="s">
        <v>363</v>
      </c>
      <c r="B165" s="5" t="s">
        <v>364</v>
      </c>
      <c r="C165" s="59" t="s">
        <v>371</v>
      </c>
      <c r="D165" s="6" t="s">
        <v>372</v>
      </c>
      <c r="E165" s="15" t="s">
        <v>372</v>
      </c>
      <c r="F165" s="5"/>
      <c r="G165" s="5" t="s">
        <v>372</v>
      </c>
      <c r="H165" s="5" t="s">
        <v>372</v>
      </c>
      <c r="I165" s="4"/>
      <c r="J165" s="5"/>
      <c r="K165" s="2"/>
      <c r="L165" s="4"/>
      <c r="M165" s="6"/>
      <c r="N165" s="15"/>
      <c r="O165" s="5"/>
      <c r="P165" s="5" t="s">
        <v>372</v>
      </c>
      <c r="Q165" s="6" t="s">
        <v>372</v>
      </c>
    </row>
    <row r="166" spans="1:17" x14ac:dyDescent="0.2">
      <c r="A166" s="4" t="s">
        <v>363</v>
      </c>
      <c r="B166" s="5" t="s">
        <v>364</v>
      </c>
      <c r="C166" s="59">
        <v>4</v>
      </c>
      <c r="D166" s="6" t="s">
        <v>373</v>
      </c>
      <c r="E166" s="15" t="s">
        <v>373</v>
      </c>
      <c r="F166" s="5" t="s">
        <v>373</v>
      </c>
      <c r="G166" s="5" t="s">
        <v>373</v>
      </c>
      <c r="H166" s="5" t="s">
        <v>373</v>
      </c>
      <c r="I166" s="4" t="s">
        <v>373</v>
      </c>
      <c r="J166" s="5" t="s">
        <v>373</v>
      </c>
      <c r="K166" s="2" t="s">
        <v>373</v>
      </c>
      <c r="L166" s="4" t="s">
        <v>373</v>
      </c>
      <c r="M166" s="6" t="s">
        <v>373</v>
      </c>
      <c r="N166" s="15" t="s">
        <v>373</v>
      </c>
      <c r="O166" s="5" t="s">
        <v>373</v>
      </c>
      <c r="P166" s="5" t="s">
        <v>373</v>
      </c>
      <c r="Q166" s="6" t="s">
        <v>373</v>
      </c>
    </row>
    <row r="167" spans="1:17" x14ac:dyDescent="0.2">
      <c r="A167" s="4" t="s">
        <v>363</v>
      </c>
      <c r="B167" s="5" t="s">
        <v>364</v>
      </c>
      <c r="C167" s="59" t="s">
        <v>374</v>
      </c>
      <c r="D167" s="6" t="s">
        <v>375</v>
      </c>
      <c r="E167" s="15" t="s">
        <v>376</v>
      </c>
      <c r="F167" s="5" t="s">
        <v>376</v>
      </c>
      <c r="G167" s="5" t="s">
        <v>377</v>
      </c>
      <c r="H167" s="5" t="s">
        <v>376</v>
      </c>
      <c r="I167" s="4" t="s">
        <v>376</v>
      </c>
      <c r="J167" s="5" t="s">
        <v>376</v>
      </c>
      <c r="K167" s="2" t="s">
        <v>376</v>
      </c>
      <c r="L167" s="4" t="s">
        <v>376</v>
      </c>
      <c r="M167" s="6" t="s">
        <v>376</v>
      </c>
      <c r="N167" s="15"/>
      <c r="O167" s="5"/>
      <c r="P167" s="5" t="s">
        <v>376</v>
      </c>
      <c r="Q167" s="6" t="s">
        <v>376</v>
      </c>
    </row>
    <row r="168" spans="1:17" x14ac:dyDescent="0.2">
      <c r="A168" s="4" t="s">
        <v>363</v>
      </c>
      <c r="B168" s="5" t="s">
        <v>364</v>
      </c>
      <c r="C168" s="59" t="s">
        <v>374</v>
      </c>
      <c r="D168" s="6" t="s">
        <v>375</v>
      </c>
      <c r="E168" s="15"/>
      <c r="F168" s="5"/>
      <c r="G168" s="5"/>
      <c r="H168" s="5"/>
      <c r="I168" s="4"/>
      <c r="J168" s="5"/>
      <c r="K168" s="2"/>
      <c r="L168" s="4"/>
      <c r="M168" s="6"/>
      <c r="N168" s="15"/>
      <c r="O168" s="5"/>
      <c r="P168" s="5"/>
      <c r="Q168" s="6"/>
    </row>
    <row r="169" spans="1:17" x14ac:dyDescent="0.2">
      <c r="A169" s="4" t="s">
        <v>363</v>
      </c>
      <c r="B169" s="5" t="s">
        <v>364</v>
      </c>
      <c r="C169" s="59">
        <v>5</v>
      </c>
      <c r="D169" s="6" t="s">
        <v>378</v>
      </c>
      <c r="E169" s="15" t="s">
        <v>378</v>
      </c>
      <c r="F169" s="5" t="s">
        <v>378</v>
      </c>
      <c r="G169" s="5" t="s">
        <v>378</v>
      </c>
      <c r="H169" s="5" t="s">
        <v>378</v>
      </c>
      <c r="I169" s="4" t="s">
        <v>378</v>
      </c>
      <c r="J169" s="5" t="s">
        <v>378</v>
      </c>
      <c r="K169" s="2" t="s">
        <v>378</v>
      </c>
      <c r="L169" s="4" t="s">
        <v>378</v>
      </c>
      <c r="M169" s="6" t="s">
        <v>378</v>
      </c>
      <c r="N169" s="15" t="s">
        <v>378</v>
      </c>
      <c r="O169" s="5" t="s">
        <v>378</v>
      </c>
      <c r="P169" s="5" t="s">
        <v>378</v>
      </c>
      <c r="Q169" s="6" t="s">
        <v>378</v>
      </c>
    </row>
    <row r="170" spans="1:17" x14ac:dyDescent="0.2">
      <c r="A170" s="4" t="s">
        <v>363</v>
      </c>
      <c r="B170" s="5" t="s">
        <v>364</v>
      </c>
      <c r="C170" s="59">
        <v>6</v>
      </c>
      <c r="D170" s="6" t="s">
        <v>379</v>
      </c>
      <c r="E170" s="15" t="s">
        <v>379</v>
      </c>
      <c r="F170" s="5" t="s">
        <v>379</v>
      </c>
      <c r="G170" s="5" t="s">
        <v>379</v>
      </c>
      <c r="H170" s="5" t="s">
        <v>379</v>
      </c>
      <c r="I170" s="4" t="s">
        <v>379</v>
      </c>
      <c r="J170" s="5" t="s">
        <v>379</v>
      </c>
      <c r="K170" s="2" t="s">
        <v>379</v>
      </c>
      <c r="L170" s="4" t="s">
        <v>379</v>
      </c>
      <c r="M170" s="6" t="s">
        <v>379</v>
      </c>
      <c r="N170" s="15"/>
      <c r="O170" s="5" t="s">
        <v>379</v>
      </c>
      <c r="P170" s="5" t="s">
        <v>379</v>
      </c>
      <c r="Q170" s="6" t="s">
        <v>379</v>
      </c>
    </row>
    <row r="171" spans="1:17" x14ac:dyDescent="0.2">
      <c r="A171" s="4" t="s">
        <v>363</v>
      </c>
      <c r="B171" s="5" t="s">
        <v>364</v>
      </c>
      <c r="C171" s="59">
        <v>7</v>
      </c>
      <c r="D171" s="6" t="s">
        <v>380</v>
      </c>
      <c r="E171" s="15" t="s">
        <v>380</v>
      </c>
      <c r="F171" s="5" t="s">
        <v>380</v>
      </c>
      <c r="G171" s="5" t="s">
        <v>380</v>
      </c>
      <c r="H171" s="5" t="s">
        <v>380</v>
      </c>
      <c r="I171" s="4" t="s">
        <v>380</v>
      </c>
      <c r="J171" s="5" t="s">
        <v>380</v>
      </c>
      <c r="K171" s="2" t="s">
        <v>380</v>
      </c>
      <c r="L171" s="4" t="s">
        <v>380</v>
      </c>
      <c r="M171" s="6" t="s">
        <v>380</v>
      </c>
      <c r="N171" s="15" t="s">
        <v>380</v>
      </c>
      <c r="O171" s="5" t="s">
        <v>380</v>
      </c>
      <c r="P171" s="5" t="s">
        <v>380</v>
      </c>
      <c r="Q171" s="6" t="s">
        <v>380</v>
      </c>
    </row>
    <row r="172" spans="1:17" x14ac:dyDescent="0.2">
      <c r="A172" s="4" t="s">
        <v>363</v>
      </c>
      <c r="B172" s="5" t="s">
        <v>364</v>
      </c>
      <c r="C172" s="59">
        <v>8</v>
      </c>
      <c r="D172" s="6" t="s">
        <v>381</v>
      </c>
      <c r="E172" s="15" t="s">
        <v>381</v>
      </c>
      <c r="F172" s="5" t="s">
        <v>381</v>
      </c>
      <c r="G172" s="5" t="s">
        <v>381</v>
      </c>
      <c r="H172" s="5" t="s">
        <v>381</v>
      </c>
      <c r="I172" s="4" t="s">
        <v>381</v>
      </c>
      <c r="J172" s="5" t="s">
        <v>381</v>
      </c>
      <c r="K172" s="2" t="s">
        <v>381</v>
      </c>
      <c r="L172" s="4" t="s">
        <v>381</v>
      </c>
      <c r="M172" s="6" t="s">
        <v>381</v>
      </c>
      <c r="N172" s="15" t="s">
        <v>381</v>
      </c>
      <c r="O172" s="5" t="s">
        <v>381</v>
      </c>
      <c r="P172" s="5" t="s">
        <v>381</v>
      </c>
      <c r="Q172" s="6" t="s">
        <v>381</v>
      </c>
    </row>
    <row r="173" spans="1:17" x14ac:dyDescent="0.2">
      <c r="A173" s="4" t="s">
        <v>382</v>
      </c>
      <c r="B173" s="5" t="s">
        <v>354</v>
      </c>
      <c r="C173" s="59">
        <v>0</v>
      </c>
      <c r="D173" s="6" t="s">
        <v>383</v>
      </c>
      <c r="E173" s="15"/>
      <c r="F173" s="5"/>
      <c r="G173" s="5"/>
      <c r="H173" s="5"/>
      <c r="I173" s="4"/>
      <c r="J173" s="5"/>
      <c r="K173" s="2"/>
      <c r="L173" s="4"/>
      <c r="M173" s="6"/>
      <c r="N173" s="15"/>
      <c r="O173" s="5"/>
      <c r="P173" s="5"/>
      <c r="Q173" s="6"/>
    </row>
    <row r="174" spans="1:17" x14ac:dyDescent="0.2">
      <c r="A174" s="4" t="s">
        <v>382</v>
      </c>
      <c r="B174" s="5" t="s">
        <v>354</v>
      </c>
      <c r="C174" s="59">
        <v>0</v>
      </c>
      <c r="D174" s="6" t="s">
        <v>384</v>
      </c>
      <c r="E174" s="15"/>
      <c r="F174" s="5"/>
      <c r="G174" s="5"/>
      <c r="H174" s="5"/>
      <c r="I174" s="4"/>
      <c r="J174" s="5"/>
      <c r="K174" s="2"/>
      <c r="L174" s="4"/>
      <c r="M174" s="6"/>
      <c r="N174" s="15"/>
      <c r="O174" s="5"/>
      <c r="P174" s="5"/>
      <c r="Q174" s="6"/>
    </row>
    <row r="175" spans="1:17" x14ac:dyDescent="0.2">
      <c r="A175" s="4" t="s">
        <v>382</v>
      </c>
      <c r="B175" s="5" t="s">
        <v>354</v>
      </c>
      <c r="C175" s="59">
        <v>0</v>
      </c>
      <c r="D175" s="6" t="s">
        <v>385</v>
      </c>
      <c r="E175" s="15"/>
      <c r="F175" s="5"/>
      <c r="G175" s="5"/>
      <c r="H175" s="5"/>
      <c r="I175" s="4"/>
      <c r="J175" s="5"/>
      <c r="K175" s="2"/>
      <c r="L175" s="4"/>
      <c r="M175" s="6"/>
      <c r="N175" s="15"/>
      <c r="O175" s="5"/>
      <c r="P175" s="5"/>
      <c r="Q175" s="6"/>
    </row>
    <row r="176" spans="1:17" x14ac:dyDescent="0.2">
      <c r="A176" s="4" t="s">
        <v>382</v>
      </c>
      <c r="B176" s="5" t="s">
        <v>354</v>
      </c>
      <c r="C176" s="59">
        <v>0</v>
      </c>
      <c r="D176" s="6" t="s">
        <v>386</v>
      </c>
      <c r="E176" s="15"/>
      <c r="F176" s="5"/>
      <c r="G176" s="5"/>
      <c r="H176" s="5"/>
      <c r="I176" s="4"/>
      <c r="J176" s="5"/>
      <c r="K176" s="2"/>
      <c r="L176" s="4"/>
      <c r="M176" s="6"/>
      <c r="N176" s="15"/>
      <c r="O176" s="5"/>
      <c r="P176" s="5"/>
      <c r="Q176" s="6"/>
    </row>
    <row r="177" spans="1:17" x14ac:dyDescent="0.2">
      <c r="A177" s="4" t="s">
        <v>382</v>
      </c>
      <c r="B177" s="5" t="s">
        <v>354</v>
      </c>
      <c r="C177" s="59">
        <v>0</v>
      </c>
      <c r="D177" s="6" t="s">
        <v>387</v>
      </c>
      <c r="E177" s="15"/>
      <c r="F177" s="5"/>
      <c r="G177" s="5"/>
      <c r="H177" s="5"/>
      <c r="I177" s="4"/>
      <c r="J177" s="5"/>
      <c r="K177" s="2"/>
      <c r="L177" s="4"/>
      <c r="M177" s="6"/>
      <c r="N177" s="15"/>
      <c r="O177" s="5"/>
      <c r="P177" s="5"/>
      <c r="Q177" s="6"/>
    </row>
    <row r="178" spans="1:17" x14ac:dyDescent="0.2">
      <c r="A178" s="4" t="s">
        <v>382</v>
      </c>
      <c r="B178" s="5" t="s">
        <v>354</v>
      </c>
      <c r="C178" s="59">
        <v>0</v>
      </c>
      <c r="D178" s="6" t="s">
        <v>388</v>
      </c>
      <c r="E178" s="15"/>
      <c r="F178" s="5"/>
      <c r="G178" s="5"/>
      <c r="H178" s="5"/>
      <c r="I178" s="4"/>
      <c r="J178" s="5"/>
      <c r="K178" s="2"/>
      <c r="L178" s="4"/>
      <c r="M178" s="6"/>
      <c r="N178" s="15"/>
      <c r="O178" s="5"/>
      <c r="P178" s="5"/>
      <c r="Q178" s="6"/>
    </row>
    <row r="179" spans="1:17" x14ac:dyDescent="0.2">
      <c r="A179" s="4" t="s">
        <v>382</v>
      </c>
      <c r="B179" s="5" t="s">
        <v>354</v>
      </c>
      <c r="C179" s="59">
        <v>0</v>
      </c>
      <c r="D179" s="6" t="s">
        <v>389</v>
      </c>
      <c r="E179" s="15"/>
      <c r="F179" s="5"/>
      <c r="G179" s="5"/>
      <c r="H179" s="5"/>
      <c r="I179" s="4"/>
      <c r="J179" s="5"/>
      <c r="K179" s="2"/>
      <c r="L179" s="4"/>
      <c r="M179" s="6"/>
      <c r="N179" s="15"/>
      <c r="O179" s="5"/>
      <c r="P179" s="5"/>
      <c r="Q179" s="6"/>
    </row>
    <row r="180" spans="1:17" x14ac:dyDescent="0.2">
      <c r="A180" s="4" t="s">
        <v>390</v>
      </c>
      <c r="B180" s="5" t="s">
        <v>354</v>
      </c>
      <c r="C180" s="59">
        <v>0</v>
      </c>
      <c r="D180" s="6" t="s">
        <v>391</v>
      </c>
      <c r="E180" s="15"/>
      <c r="F180" s="5"/>
      <c r="G180" s="5"/>
      <c r="H180" s="5"/>
      <c r="I180" s="4"/>
      <c r="J180" s="5"/>
      <c r="K180" s="2"/>
      <c r="L180" s="4"/>
      <c r="M180" s="6"/>
      <c r="N180" s="15"/>
      <c r="O180" s="5"/>
      <c r="P180" s="5"/>
      <c r="Q180" s="6"/>
    </row>
    <row r="181" spans="1:17" x14ac:dyDescent="0.2">
      <c r="A181" s="4" t="s">
        <v>390</v>
      </c>
      <c r="B181" s="5" t="s">
        <v>354</v>
      </c>
      <c r="C181" s="59">
        <v>0</v>
      </c>
      <c r="D181" s="6" t="s">
        <v>391</v>
      </c>
      <c r="E181" s="15"/>
      <c r="F181" s="5"/>
      <c r="G181" s="5"/>
      <c r="H181" s="5"/>
      <c r="I181" s="4"/>
      <c r="J181" s="5"/>
      <c r="K181" s="2"/>
      <c r="L181" s="4"/>
      <c r="M181" s="6"/>
      <c r="N181" s="15"/>
      <c r="O181" s="5"/>
      <c r="P181" s="5"/>
      <c r="Q181" s="6"/>
    </row>
    <row r="182" spans="1:17" x14ac:dyDescent="0.2">
      <c r="A182" s="4" t="s">
        <v>390</v>
      </c>
      <c r="B182" s="5" t="s">
        <v>354</v>
      </c>
      <c r="C182" s="59">
        <v>0</v>
      </c>
      <c r="D182" s="6" t="s">
        <v>392</v>
      </c>
      <c r="E182" s="15"/>
      <c r="F182" s="5"/>
      <c r="G182" s="5"/>
      <c r="H182" s="5"/>
      <c r="I182" s="4"/>
      <c r="J182" s="5"/>
      <c r="K182" s="2"/>
      <c r="L182" s="4"/>
      <c r="M182" s="6"/>
      <c r="N182" s="15"/>
      <c r="O182" s="5"/>
      <c r="P182" s="5"/>
      <c r="Q182" s="6"/>
    </row>
    <row r="183" spans="1:17" x14ac:dyDescent="0.2">
      <c r="A183" s="4" t="s">
        <v>393</v>
      </c>
      <c r="B183" s="5" t="s">
        <v>394</v>
      </c>
      <c r="C183" s="59">
        <v>0</v>
      </c>
      <c r="D183" s="6" t="s">
        <v>395</v>
      </c>
      <c r="E183" s="15" t="s">
        <v>395</v>
      </c>
      <c r="F183" s="5" t="s">
        <v>396</v>
      </c>
      <c r="G183" s="5" t="s">
        <v>395</v>
      </c>
      <c r="H183" s="5" t="s">
        <v>395</v>
      </c>
      <c r="I183" s="4" t="s">
        <v>395</v>
      </c>
      <c r="J183" s="5" t="s">
        <v>395</v>
      </c>
      <c r="K183" s="2" t="s">
        <v>395</v>
      </c>
      <c r="L183" s="4" t="s">
        <v>395</v>
      </c>
      <c r="M183" s="6" t="s">
        <v>395</v>
      </c>
      <c r="N183" s="15" t="s">
        <v>395</v>
      </c>
      <c r="O183" s="5" t="s">
        <v>395</v>
      </c>
      <c r="P183" s="5" t="s">
        <v>395</v>
      </c>
      <c r="Q183" s="6" t="s">
        <v>395</v>
      </c>
    </row>
    <row r="184" spans="1:17" x14ac:dyDescent="0.2">
      <c r="A184" s="4" t="s">
        <v>393</v>
      </c>
      <c r="B184" s="5" t="s">
        <v>397</v>
      </c>
      <c r="C184" s="59">
        <v>0</v>
      </c>
      <c r="D184" s="6" t="s">
        <v>398</v>
      </c>
      <c r="E184" s="15" t="s">
        <v>399</v>
      </c>
      <c r="F184" s="5"/>
      <c r="G184" s="5" t="s">
        <v>398</v>
      </c>
      <c r="H184" s="5" t="s">
        <v>398</v>
      </c>
      <c r="I184" s="4" t="s">
        <v>398</v>
      </c>
      <c r="J184" s="5" t="s">
        <v>398</v>
      </c>
      <c r="K184" s="2" t="s">
        <v>398</v>
      </c>
      <c r="L184" s="4" t="s">
        <v>398</v>
      </c>
      <c r="M184" s="6" t="s">
        <v>398</v>
      </c>
      <c r="N184" s="15"/>
      <c r="O184" s="5" t="s">
        <v>398</v>
      </c>
      <c r="P184" s="5" t="s">
        <v>398</v>
      </c>
      <c r="Q184" s="6" t="s">
        <v>398</v>
      </c>
    </row>
    <row r="185" spans="1:17" x14ac:dyDescent="0.2">
      <c r="A185" s="4" t="s">
        <v>393</v>
      </c>
      <c r="B185" s="5" t="s">
        <v>400</v>
      </c>
      <c r="C185" s="59">
        <v>0</v>
      </c>
      <c r="D185" s="6" t="s">
        <v>401</v>
      </c>
      <c r="E185" s="15" t="s">
        <v>401</v>
      </c>
      <c r="F185" s="5" t="s">
        <v>401</v>
      </c>
      <c r="G185" s="5" t="s">
        <v>401</v>
      </c>
      <c r="H185" s="5" t="s">
        <v>401</v>
      </c>
      <c r="I185" s="4" t="s">
        <v>401</v>
      </c>
      <c r="J185" s="5" t="s">
        <v>401</v>
      </c>
      <c r="K185" s="2" t="s">
        <v>401</v>
      </c>
      <c r="L185" s="4" t="s">
        <v>401</v>
      </c>
      <c r="M185" s="6" t="s">
        <v>401</v>
      </c>
      <c r="N185" s="15" t="s">
        <v>401</v>
      </c>
      <c r="O185" s="5" t="s">
        <v>401</v>
      </c>
      <c r="P185" s="5" t="s">
        <v>401</v>
      </c>
      <c r="Q185" s="6" t="s">
        <v>401</v>
      </c>
    </row>
    <row r="186" spans="1:17" x14ac:dyDescent="0.2">
      <c r="A186" s="4" t="s">
        <v>393</v>
      </c>
      <c r="B186" s="5" t="s">
        <v>402</v>
      </c>
      <c r="C186" s="59">
        <v>0</v>
      </c>
      <c r="D186" s="6" t="s">
        <v>403</v>
      </c>
      <c r="E186" s="15" t="s">
        <v>403</v>
      </c>
      <c r="F186" s="5" t="s">
        <v>403</v>
      </c>
      <c r="G186" s="5" t="s">
        <v>403</v>
      </c>
      <c r="H186" s="5" t="s">
        <v>403</v>
      </c>
      <c r="I186" s="4" t="s">
        <v>403</v>
      </c>
      <c r="J186" s="5" t="s">
        <v>403</v>
      </c>
      <c r="K186" s="2" t="s">
        <v>403</v>
      </c>
      <c r="L186" s="4" t="s">
        <v>403</v>
      </c>
      <c r="M186" s="6" t="s">
        <v>403</v>
      </c>
      <c r="N186" s="15" t="s">
        <v>403</v>
      </c>
      <c r="O186" s="5" t="s">
        <v>403</v>
      </c>
      <c r="P186" s="5" t="s">
        <v>403</v>
      </c>
      <c r="Q186" s="6" t="s">
        <v>403</v>
      </c>
    </row>
    <row r="187" spans="1:17" x14ac:dyDescent="0.2">
      <c r="A187" s="4" t="s">
        <v>393</v>
      </c>
      <c r="B187" s="5" t="s">
        <v>404</v>
      </c>
      <c r="C187" s="59">
        <v>0</v>
      </c>
      <c r="D187" s="6" t="s">
        <v>405</v>
      </c>
      <c r="E187" s="15"/>
      <c r="F187" s="5"/>
      <c r="G187" s="5"/>
      <c r="H187" s="5"/>
      <c r="I187" s="4"/>
      <c r="J187" s="5"/>
      <c r="K187" s="2"/>
      <c r="L187" s="4"/>
      <c r="M187" s="6"/>
      <c r="N187" s="15"/>
      <c r="O187" s="5"/>
      <c r="P187" s="5"/>
      <c r="Q187" s="6"/>
    </row>
    <row r="188" spans="1:17" x14ac:dyDescent="0.2">
      <c r="A188" s="4" t="s">
        <v>393</v>
      </c>
      <c r="B188" s="5" t="s">
        <v>406</v>
      </c>
      <c r="C188" s="59">
        <v>0</v>
      </c>
      <c r="D188" s="6" t="s">
        <v>407</v>
      </c>
      <c r="E188" s="15" t="s">
        <v>408</v>
      </c>
      <c r="F188" s="5" t="s">
        <v>408</v>
      </c>
      <c r="G188" s="5" t="s">
        <v>408</v>
      </c>
      <c r="H188" s="5" t="s">
        <v>408</v>
      </c>
      <c r="I188" s="4" t="s">
        <v>407</v>
      </c>
      <c r="J188" s="5" t="s">
        <v>407</v>
      </c>
      <c r="K188" s="2" t="s">
        <v>407</v>
      </c>
      <c r="L188" s="4" t="s">
        <v>407</v>
      </c>
      <c r="M188" s="6" t="s">
        <v>407</v>
      </c>
      <c r="N188" s="15" t="s">
        <v>407</v>
      </c>
      <c r="O188" s="5" t="s">
        <v>407</v>
      </c>
      <c r="P188" s="5" t="s">
        <v>407</v>
      </c>
      <c r="Q188" s="6" t="s">
        <v>407</v>
      </c>
    </row>
    <row r="189" spans="1:17" x14ac:dyDescent="0.2">
      <c r="A189" s="4" t="s">
        <v>393</v>
      </c>
      <c r="B189" s="5" t="s">
        <v>409</v>
      </c>
      <c r="C189" s="59">
        <v>0</v>
      </c>
      <c r="D189" s="6" t="s">
        <v>410</v>
      </c>
      <c r="E189" s="15" t="s">
        <v>410</v>
      </c>
      <c r="F189" s="5" t="s">
        <v>410</v>
      </c>
      <c r="G189" s="5" t="s">
        <v>410</v>
      </c>
      <c r="H189" s="5" t="s">
        <v>410</v>
      </c>
      <c r="I189" s="4" t="s">
        <v>410</v>
      </c>
      <c r="J189" s="5" t="s">
        <v>410</v>
      </c>
      <c r="K189" s="2" t="s">
        <v>410</v>
      </c>
      <c r="L189" s="4" t="s">
        <v>410</v>
      </c>
      <c r="M189" s="6" t="s">
        <v>410</v>
      </c>
      <c r="N189" s="15" t="s">
        <v>410</v>
      </c>
      <c r="O189" s="5" t="s">
        <v>410</v>
      </c>
      <c r="P189" s="5" t="s">
        <v>410</v>
      </c>
      <c r="Q189" s="6" t="s">
        <v>410</v>
      </c>
    </row>
    <row r="190" spans="1:17" x14ac:dyDescent="0.2">
      <c r="A190" s="4" t="s">
        <v>393</v>
      </c>
      <c r="B190" s="5" t="s">
        <v>409</v>
      </c>
      <c r="C190" s="59">
        <v>0</v>
      </c>
      <c r="D190" s="6" t="s">
        <v>411</v>
      </c>
      <c r="E190" s="15" t="s">
        <v>411</v>
      </c>
      <c r="F190" s="5" t="s">
        <v>411</v>
      </c>
      <c r="G190" s="5" t="s">
        <v>411</v>
      </c>
      <c r="H190" s="5" t="s">
        <v>411</v>
      </c>
      <c r="I190" s="4" t="s">
        <v>411</v>
      </c>
      <c r="J190" s="5" t="s">
        <v>411</v>
      </c>
      <c r="K190" s="2" t="s">
        <v>411</v>
      </c>
      <c r="L190" s="4" t="s">
        <v>411</v>
      </c>
      <c r="M190" s="6" t="s">
        <v>411</v>
      </c>
      <c r="N190" s="47" t="s">
        <v>411</v>
      </c>
      <c r="O190" s="13" t="s">
        <v>411</v>
      </c>
      <c r="P190" s="13" t="s">
        <v>411</v>
      </c>
      <c r="Q190" s="14" t="s">
        <v>411</v>
      </c>
    </row>
    <row r="191" spans="1:17" x14ac:dyDescent="0.2">
      <c r="A191" s="4" t="s">
        <v>393</v>
      </c>
      <c r="B191" s="5" t="s">
        <v>412</v>
      </c>
      <c r="C191" s="59">
        <v>0</v>
      </c>
      <c r="D191" s="6" t="s">
        <v>413</v>
      </c>
      <c r="E191" s="15" t="s">
        <v>413</v>
      </c>
      <c r="F191" s="5" t="s">
        <v>413</v>
      </c>
      <c r="G191" s="5" t="s">
        <v>413</v>
      </c>
      <c r="H191" s="5" t="s">
        <v>413</v>
      </c>
      <c r="I191" s="4" t="s">
        <v>413</v>
      </c>
      <c r="J191" s="5" t="s">
        <v>413</v>
      </c>
      <c r="K191" s="2" t="s">
        <v>413</v>
      </c>
      <c r="L191" s="4" t="s">
        <v>413</v>
      </c>
      <c r="M191" s="6" t="s">
        <v>413</v>
      </c>
      <c r="N191" s="47" t="s">
        <v>413</v>
      </c>
      <c r="O191" s="13" t="s">
        <v>413</v>
      </c>
      <c r="P191" s="13" t="s">
        <v>413</v>
      </c>
      <c r="Q191" s="14" t="s">
        <v>413</v>
      </c>
    </row>
    <row r="192" spans="1:17" x14ac:dyDescent="0.2">
      <c r="A192" s="4" t="s">
        <v>393</v>
      </c>
      <c r="B192" s="5" t="s">
        <v>414</v>
      </c>
      <c r="C192" s="59">
        <v>0</v>
      </c>
      <c r="D192" s="6" t="s">
        <v>415</v>
      </c>
      <c r="E192" s="15" t="s">
        <v>415</v>
      </c>
      <c r="F192" s="5" t="s">
        <v>415</v>
      </c>
      <c r="G192" s="5" t="s">
        <v>415</v>
      </c>
      <c r="H192" s="5" t="s">
        <v>415</v>
      </c>
      <c r="I192" s="4" t="s">
        <v>415</v>
      </c>
      <c r="J192" s="5" t="s">
        <v>415</v>
      </c>
      <c r="K192" s="2" t="s">
        <v>415</v>
      </c>
      <c r="L192" s="4" t="s">
        <v>415</v>
      </c>
      <c r="M192" s="6" t="s">
        <v>415</v>
      </c>
      <c r="N192" s="47" t="s">
        <v>415</v>
      </c>
      <c r="O192" s="13" t="s">
        <v>415</v>
      </c>
      <c r="P192" s="13" t="s">
        <v>415</v>
      </c>
      <c r="Q192" s="14" t="s">
        <v>415</v>
      </c>
    </row>
    <row r="193" spans="1:17" x14ac:dyDescent="0.2">
      <c r="A193" s="4" t="s">
        <v>393</v>
      </c>
      <c r="B193" s="5" t="s">
        <v>416</v>
      </c>
      <c r="C193" s="59">
        <v>0</v>
      </c>
      <c r="D193" s="6" t="s">
        <v>417</v>
      </c>
      <c r="E193" s="15" t="s">
        <v>418</v>
      </c>
      <c r="F193" s="5" t="s">
        <v>418</v>
      </c>
      <c r="G193" s="5" t="s">
        <v>418</v>
      </c>
      <c r="H193" s="5" t="s">
        <v>418</v>
      </c>
      <c r="I193" s="4" t="s">
        <v>417</v>
      </c>
      <c r="J193" s="5" t="s">
        <v>417</v>
      </c>
      <c r="K193" s="2" t="s">
        <v>417</v>
      </c>
      <c r="L193" s="4" t="s">
        <v>417</v>
      </c>
      <c r="M193" s="6" t="s">
        <v>417</v>
      </c>
      <c r="N193" s="47" t="s">
        <v>417</v>
      </c>
      <c r="O193" s="13" t="s">
        <v>417</v>
      </c>
      <c r="P193" s="13" t="s">
        <v>417</v>
      </c>
      <c r="Q193" s="14" t="s">
        <v>417</v>
      </c>
    </row>
    <row r="194" spans="1:17" x14ac:dyDescent="0.2">
      <c r="A194" s="4" t="s">
        <v>393</v>
      </c>
      <c r="B194" s="5" t="s">
        <v>419</v>
      </c>
      <c r="C194" s="59">
        <v>0</v>
      </c>
      <c r="D194" s="6" t="s">
        <v>420</v>
      </c>
      <c r="E194" s="15" t="s">
        <v>420</v>
      </c>
      <c r="F194" s="5" t="s">
        <v>420</v>
      </c>
      <c r="G194" s="5"/>
      <c r="H194" s="5" t="s">
        <v>420</v>
      </c>
      <c r="I194" s="4" t="s">
        <v>420</v>
      </c>
      <c r="J194" s="5" t="s">
        <v>420</v>
      </c>
      <c r="K194" s="2" t="s">
        <v>420</v>
      </c>
      <c r="L194" s="4" t="s">
        <v>420</v>
      </c>
      <c r="M194" s="6" t="s">
        <v>420</v>
      </c>
      <c r="N194" s="47" t="s">
        <v>420</v>
      </c>
      <c r="O194" s="13" t="s">
        <v>420</v>
      </c>
      <c r="P194" s="13" t="s">
        <v>420</v>
      </c>
      <c r="Q194" s="14" t="s">
        <v>421</v>
      </c>
    </row>
    <row r="195" spans="1:17" x14ac:dyDescent="0.2">
      <c r="A195" s="4" t="s">
        <v>393</v>
      </c>
      <c r="B195" s="5" t="s">
        <v>422</v>
      </c>
      <c r="C195" s="59">
        <v>0</v>
      </c>
      <c r="D195" s="6" t="s">
        <v>423</v>
      </c>
      <c r="E195" s="15" t="s">
        <v>424</v>
      </c>
      <c r="F195" s="5" t="s">
        <v>425</v>
      </c>
      <c r="G195" s="5" t="s">
        <v>423</v>
      </c>
      <c r="H195" s="5" t="s">
        <v>423</v>
      </c>
      <c r="I195" s="4" t="s">
        <v>423</v>
      </c>
      <c r="J195" s="5" t="s">
        <v>423</v>
      </c>
      <c r="K195" s="2" t="s">
        <v>423</v>
      </c>
      <c r="L195" s="4"/>
      <c r="M195" s="6"/>
      <c r="N195" s="15" t="s">
        <v>423</v>
      </c>
      <c r="O195" s="5" t="s">
        <v>423</v>
      </c>
      <c r="P195" s="5" t="s">
        <v>423</v>
      </c>
      <c r="Q195" s="6" t="s">
        <v>423</v>
      </c>
    </row>
    <row r="196" spans="1:17" x14ac:dyDescent="0.2">
      <c r="A196" s="4" t="s">
        <v>393</v>
      </c>
      <c r="B196" s="5" t="s">
        <v>426</v>
      </c>
      <c r="C196" s="59">
        <v>0</v>
      </c>
      <c r="D196" s="6" t="s">
        <v>427</v>
      </c>
      <c r="E196" s="15" t="s">
        <v>428</v>
      </c>
      <c r="F196" s="5" t="s">
        <v>428</v>
      </c>
      <c r="G196" s="5" t="s">
        <v>428</v>
      </c>
      <c r="H196" s="5" t="s">
        <v>428</v>
      </c>
      <c r="I196" s="4"/>
      <c r="J196" s="5"/>
      <c r="K196" s="2"/>
      <c r="L196" s="4"/>
      <c r="M196" s="6"/>
      <c r="N196" s="15"/>
      <c r="O196" s="5"/>
      <c r="P196" s="5"/>
      <c r="Q196" s="6"/>
    </row>
    <row r="197" spans="1:17" x14ac:dyDescent="0.2">
      <c r="A197" s="4" t="s">
        <v>393</v>
      </c>
      <c r="B197" s="5" t="s">
        <v>429</v>
      </c>
      <c r="C197" s="59">
        <v>0</v>
      </c>
      <c r="D197" s="6" t="s">
        <v>430</v>
      </c>
      <c r="E197" s="15" t="s">
        <v>430</v>
      </c>
      <c r="F197" s="5" t="s">
        <v>430</v>
      </c>
      <c r="G197" s="5" t="s">
        <v>430</v>
      </c>
      <c r="H197" s="5" t="s">
        <v>430</v>
      </c>
      <c r="I197" s="4" t="s">
        <v>430</v>
      </c>
      <c r="J197" s="5" t="s">
        <v>430</v>
      </c>
      <c r="K197" s="2" t="s">
        <v>430</v>
      </c>
      <c r="L197" s="4" t="s">
        <v>430</v>
      </c>
      <c r="M197" s="6" t="s">
        <v>430</v>
      </c>
      <c r="N197" s="15" t="s">
        <v>430</v>
      </c>
      <c r="O197" s="5" t="s">
        <v>430</v>
      </c>
      <c r="P197" s="5" t="s">
        <v>430</v>
      </c>
      <c r="Q197" s="6" t="s">
        <v>430</v>
      </c>
    </row>
    <row r="198" spans="1:17" x14ac:dyDescent="0.2">
      <c r="A198" s="4" t="s">
        <v>393</v>
      </c>
      <c r="B198" s="5" t="s">
        <v>431</v>
      </c>
      <c r="C198" s="59">
        <v>0</v>
      </c>
      <c r="D198" s="6" t="s">
        <v>432</v>
      </c>
      <c r="E198" s="15" t="s">
        <v>432</v>
      </c>
      <c r="F198" s="5" t="s">
        <v>432</v>
      </c>
      <c r="G198" s="5" t="s">
        <v>432</v>
      </c>
      <c r="H198" s="5" t="s">
        <v>432</v>
      </c>
      <c r="I198" s="4" t="s">
        <v>432</v>
      </c>
      <c r="J198" s="5" t="s">
        <v>432</v>
      </c>
      <c r="K198" s="2" t="s">
        <v>432</v>
      </c>
      <c r="L198" s="4" t="s">
        <v>432</v>
      </c>
      <c r="M198" s="6" t="s">
        <v>432</v>
      </c>
      <c r="N198" s="15" t="s">
        <v>432</v>
      </c>
      <c r="O198" s="5" t="s">
        <v>432</v>
      </c>
      <c r="P198" s="5" t="s">
        <v>432</v>
      </c>
      <c r="Q198" s="6" t="s">
        <v>432</v>
      </c>
    </row>
    <row r="199" spans="1:17" x14ac:dyDescent="0.2">
      <c r="A199" s="4" t="s">
        <v>393</v>
      </c>
      <c r="B199" s="5" t="s">
        <v>433</v>
      </c>
      <c r="C199" s="59">
        <v>0</v>
      </c>
      <c r="D199" s="6" t="s">
        <v>434</v>
      </c>
      <c r="E199" s="15" t="s">
        <v>434</v>
      </c>
      <c r="F199" s="5" t="s">
        <v>434</v>
      </c>
      <c r="G199" s="5" t="s">
        <v>434</v>
      </c>
      <c r="H199" s="5" t="s">
        <v>434</v>
      </c>
      <c r="I199" s="4" t="s">
        <v>434</v>
      </c>
      <c r="J199" s="5" t="s">
        <v>434</v>
      </c>
      <c r="K199" s="2" t="s">
        <v>434</v>
      </c>
      <c r="L199" s="4" t="s">
        <v>434</v>
      </c>
      <c r="M199" s="6" t="s">
        <v>434</v>
      </c>
      <c r="N199" s="15" t="s">
        <v>434</v>
      </c>
      <c r="O199" s="5" t="s">
        <v>434</v>
      </c>
      <c r="P199" s="5" t="s">
        <v>434</v>
      </c>
      <c r="Q199" s="6" t="s">
        <v>434</v>
      </c>
    </row>
    <row r="200" spans="1:17" x14ac:dyDescent="0.2">
      <c r="A200" s="4" t="s">
        <v>393</v>
      </c>
      <c r="B200" s="5" t="s">
        <v>435</v>
      </c>
      <c r="C200" s="59">
        <v>0</v>
      </c>
      <c r="D200" s="6" t="s">
        <v>436</v>
      </c>
      <c r="E200" s="15" t="s">
        <v>436</v>
      </c>
      <c r="F200" s="5" t="s">
        <v>436</v>
      </c>
      <c r="G200" s="5" t="s">
        <v>436</v>
      </c>
      <c r="H200" s="5" t="s">
        <v>436</v>
      </c>
      <c r="I200" s="4" t="s">
        <v>436</v>
      </c>
      <c r="J200" s="5" t="s">
        <v>436</v>
      </c>
      <c r="K200" s="2" t="s">
        <v>436</v>
      </c>
      <c r="L200" s="4" t="s">
        <v>436</v>
      </c>
      <c r="M200" s="6" t="s">
        <v>436</v>
      </c>
      <c r="N200" s="15" t="s">
        <v>436</v>
      </c>
      <c r="O200" s="5" t="s">
        <v>436</v>
      </c>
      <c r="P200" s="5" t="s">
        <v>436</v>
      </c>
      <c r="Q200" s="6" t="s">
        <v>436</v>
      </c>
    </row>
    <row r="201" spans="1:17" x14ac:dyDescent="0.2">
      <c r="A201" s="4" t="s">
        <v>393</v>
      </c>
      <c r="B201" s="5" t="s">
        <v>437</v>
      </c>
      <c r="C201" s="59">
        <v>0</v>
      </c>
      <c r="D201" s="6" t="s">
        <v>438</v>
      </c>
      <c r="E201" s="15" t="s">
        <v>438</v>
      </c>
      <c r="F201" s="5" t="s">
        <v>438</v>
      </c>
      <c r="G201" s="5" t="s">
        <v>438</v>
      </c>
      <c r="H201" s="5" t="s">
        <v>438</v>
      </c>
      <c r="I201" s="4" t="s">
        <v>438</v>
      </c>
      <c r="J201" s="5" t="s">
        <v>438</v>
      </c>
      <c r="K201" s="2" t="s">
        <v>438</v>
      </c>
      <c r="L201" s="4" t="s">
        <v>438</v>
      </c>
      <c r="M201" s="6" t="s">
        <v>438</v>
      </c>
      <c r="N201" s="15" t="s">
        <v>438</v>
      </c>
      <c r="O201" s="5" t="s">
        <v>438</v>
      </c>
      <c r="P201" s="5" t="s">
        <v>438</v>
      </c>
      <c r="Q201" s="6" t="s">
        <v>438</v>
      </c>
    </row>
    <row r="202" spans="1:17" x14ac:dyDescent="0.2">
      <c r="A202" s="4" t="s">
        <v>393</v>
      </c>
      <c r="B202" s="5" t="s">
        <v>439</v>
      </c>
      <c r="C202" s="59">
        <v>0</v>
      </c>
      <c r="D202" s="6" t="s">
        <v>440</v>
      </c>
      <c r="E202" s="15" t="s">
        <v>441</v>
      </c>
      <c r="F202" s="5" t="s">
        <v>441</v>
      </c>
      <c r="G202" s="5" t="s">
        <v>441</v>
      </c>
      <c r="H202" s="5" t="s">
        <v>441</v>
      </c>
      <c r="I202" s="4" t="s">
        <v>440</v>
      </c>
      <c r="J202" s="5" t="s">
        <v>440</v>
      </c>
      <c r="K202" s="2" t="s">
        <v>440</v>
      </c>
      <c r="L202" s="4" t="s">
        <v>440</v>
      </c>
      <c r="M202" s="6" t="s">
        <v>440</v>
      </c>
      <c r="N202" s="15" t="s">
        <v>440</v>
      </c>
      <c r="O202" s="5" t="s">
        <v>440</v>
      </c>
      <c r="P202" s="5" t="s">
        <v>440</v>
      </c>
      <c r="Q202" s="6" t="s">
        <v>440</v>
      </c>
    </row>
    <row r="203" spans="1:17" x14ac:dyDescent="0.2">
      <c r="A203" s="4" t="s">
        <v>393</v>
      </c>
      <c r="B203" s="5" t="s">
        <v>442</v>
      </c>
      <c r="C203" s="59">
        <v>0</v>
      </c>
      <c r="D203" s="6" t="s">
        <v>443</v>
      </c>
      <c r="E203" s="15" t="s">
        <v>444</v>
      </c>
      <c r="F203" s="5" t="s">
        <v>444</v>
      </c>
      <c r="G203" s="5" t="s">
        <v>443</v>
      </c>
      <c r="H203" s="5" t="s">
        <v>443</v>
      </c>
      <c r="I203" s="4" t="s">
        <v>443</v>
      </c>
      <c r="J203" s="5" t="s">
        <v>443</v>
      </c>
      <c r="K203" s="2" t="s">
        <v>443</v>
      </c>
      <c r="L203" s="4" t="s">
        <v>443</v>
      </c>
      <c r="M203" s="6" t="s">
        <v>443</v>
      </c>
      <c r="N203" s="15" t="s">
        <v>443</v>
      </c>
      <c r="O203" s="5" t="s">
        <v>443</v>
      </c>
      <c r="P203" s="5" t="s">
        <v>443</v>
      </c>
      <c r="Q203" s="6" t="s">
        <v>443</v>
      </c>
    </row>
    <row r="204" spans="1:17" x14ac:dyDescent="0.2">
      <c r="A204" s="4" t="s">
        <v>393</v>
      </c>
      <c r="B204" s="5" t="s">
        <v>445</v>
      </c>
      <c r="C204" s="59">
        <v>0</v>
      </c>
      <c r="D204" s="6" t="s">
        <v>446</v>
      </c>
      <c r="E204" s="15" t="s">
        <v>446</v>
      </c>
      <c r="F204" s="5" t="s">
        <v>447</v>
      </c>
      <c r="G204" s="5" t="s">
        <v>446</v>
      </c>
      <c r="H204" s="5" t="s">
        <v>446</v>
      </c>
      <c r="I204" s="4" t="s">
        <v>446</v>
      </c>
      <c r="J204" s="5" t="s">
        <v>446</v>
      </c>
      <c r="K204" s="2" t="s">
        <v>446</v>
      </c>
      <c r="L204" s="4" t="s">
        <v>446</v>
      </c>
      <c r="M204" s="6" t="s">
        <v>446</v>
      </c>
      <c r="N204" s="15" t="s">
        <v>446</v>
      </c>
      <c r="O204" s="5" t="s">
        <v>446</v>
      </c>
      <c r="P204" s="5" t="s">
        <v>446</v>
      </c>
      <c r="Q204" s="6" t="s">
        <v>446</v>
      </c>
    </row>
    <row r="205" spans="1:17" x14ac:dyDescent="0.2">
      <c r="A205" s="4" t="s">
        <v>448</v>
      </c>
      <c r="B205" s="5" t="s">
        <v>449</v>
      </c>
      <c r="C205" s="59">
        <v>0</v>
      </c>
      <c r="D205" s="6" t="s">
        <v>450</v>
      </c>
      <c r="E205" s="15" t="s">
        <v>450</v>
      </c>
      <c r="F205" s="5" t="s">
        <v>450</v>
      </c>
      <c r="G205" s="5" t="s">
        <v>450</v>
      </c>
      <c r="H205" s="5" t="s">
        <v>450</v>
      </c>
      <c r="I205" s="4" t="s">
        <v>450</v>
      </c>
      <c r="J205" s="5" t="s">
        <v>450</v>
      </c>
      <c r="K205" s="2" t="s">
        <v>450</v>
      </c>
      <c r="L205" s="4" t="s">
        <v>450</v>
      </c>
      <c r="M205" s="6" t="s">
        <v>450</v>
      </c>
      <c r="N205" s="15"/>
      <c r="O205" s="5" t="s">
        <v>450</v>
      </c>
      <c r="P205" s="5" t="s">
        <v>450</v>
      </c>
      <c r="Q205" s="6" t="s">
        <v>450</v>
      </c>
    </row>
    <row r="206" spans="1:17" x14ac:dyDescent="0.2">
      <c r="A206" s="4" t="s">
        <v>448</v>
      </c>
      <c r="B206" s="5" t="s">
        <v>451</v>
      </c>
      <c r="C206" s="59">
        <v>0</v>
      </c>
      <c r="D206" s="6" t="s">
        <v>452</v>
      </c>
      <c r="E206" s="15" t="s">
        <v>452</v>
      </c>
      <c r="F206" s="5" t="s">
        <v>452</v>
      </c>
      <c r="G206" s="5" t="s">
        <v>452</v>
      </c>
      <c r="H206" s="5" t="s">
        <v>452</v>
      </c>
      <c r="I206" s="4" t="s">
        <v>452</v>
      </c>
      <c r="J206" s="5" t="s">
        <v>452</v>
      </c>
      <c r="K206" s="2" t="s">
        <v>452</v>
      </c>
      <c r="L206" s="4" t="s">
        <v>452</v>
      </c>
      <c r="M206" s="6" t="s">
        <v>452</v>
      </c>
      <c r="N206" s="15" t="s">
        <v>452</v>
      </c>
      <c r="O206" s="5" t="s">
        <v>452</v>
      </c>
      <c r="P206" s="5" t="s">
        <v>452</v>
      </c>
      <c r="Q206" s="6" t="s">
        <v>452</v>
      </c>
    </row>
    <row r="207" spans="1:17" x14ac:dyDescent="0.2">
      <c r="A207" s="4" t="s">
        <v>448</v>
      </c>
      <c r="B207" s="5" t="s">
        <v>453</v>
      </c>
      <c r="C207" s="59">
        <v>0</v>
      </c>
      <c r="D207" s="6" t="s">
        <v>454</v>
      </c>
      <c r="E207" s="15" t="s">
        <v>454</v>
      </c>
      <c r="F207" s="5" t="s">
        <v>454</v>
      </c>
      <c r="G207" s="5" t="s">
        <v>454</v>
      </c>
      <c r="H207" s="5" t="s">
        <v>454</v>
      </c>
      <c r="I207" s="4" t="s">
        <v>454</v>
      </c>
      <c r="J207" s="5" t="s">
        <v>454</v>
      </c>
      <c r="K207" s="2" t="s">
        <v>454</v>
      </c>
      <c r="L207" s="4" t="s">
        <v>454</v>
      </c>
      <c r="M207" s="6" t="s">
        <v>454</v>
      </c>
      <c r="N207" s="15" t="s">
        <v>454</v>
      </c>
      <c r="O207" s="5" t="s">
        <v>454</v>
      </c>
      <c r="P207" s="5" t="s">
        <v>454</v>
      </c>
      <c r="Q207" s="6" t="s">
        <v>454</v>
      </c>
    </row>
    <row r="208" spans="1:17" x14ac:dyDescent="0.2">
      <c r="A208" s="4" t="s">
        <v>448</v>
      </c>
      <c r="B208" s="5" t="s">
        <v>455</v>
      </c>
      <c r="C208" s="59">
        <v>0</v>
      </c>
      <c r="D208" s="6" t="s">
        <v>456</v>
      </c>
      <c r="E208" s="15" t="s">
        <v>456</v>
      </c>
      <c r="F208" s="5" t="s">
        <v>456</v>
      </c>
      <c r="G208" s="5" t="s">
        <v>456</v>
      </c>
      <c r="H208" s="5" t="s">
        <v>456</v>
      </c>
      <c r="I208" s="4" t="s">
        <v>456</v>
      </c>
      <c r="J208" s="5" t="s">
        <v>456</v>
      </c>
      <c r="K208" s="2" t="s">
        <v>456</v>
      </c>
      <c r="L208" s="4" t="s">
        <v>456</v>
      </c>
      <c r="M208" s="6" t="s">
        <v>456</v>
      </c>
      <c r="N208" s="15" t="s">
        <v>456</v>
      </c>
      <c r="O208" s="5" t="s">
        <v>456</v>
      </c>
      <c r="P208" s="5" t="s">
        <v>456</v>
      </c>
      <c r="Q208" s="6" t="s">
        <v>456</v>
      </c>
    </row>
    <row r="209" spans="1:17" x14ac:dyDescent="0.2">
      <c r="A209" s="4" t="s">
        <v>448</v>
      </c>
      <c r="B209" s="5" t="s">
        <v>457</v>
      </c>
      <c r="C209" s="59">
        <v>0</v>
      </c>
      <c r="D209" s="6" t="s">
        <v>458</v>
      </c>
      <c r="E209" s="15" t="s">
        <v>458</v>
      </c>
      <c r="F209" s="5" t="s">
        <v>458</v>
      </c>
      <c r="G209" s="5" t="s">
        <v>458</v>
      </c>
      <c r="H209" s="5" t="s">
        <v>458</v>
      </c>
      <c r="I209" s="4" t="s">
        <v>458</v>
      </c>
      <c r="J209" s="5" t="s">
        <v>458</v>
      </c>
      <c r="K209" s="2" t="s">
        <v>458</v>
      </c>
      <c r="L209" s="4" t="s">
        <v>458</v>
      </c>
      <c r="M209" s="6" t="s">
        <v>458</v>
      </c>
      <c r="N209" s="15"/>
      <c r="O209" s="5" t="s">
        <v>458</v>
      </c>
      <c r="P209" s="5" t="s">
        <v>458</v>
      </c>
      <c r="Q209" s="6" t="s">
        <v>458</v>
      </c>
    </row>
    <row r="210" spans="1:17" x14ac:dyDescent="0.2">
      <c r="A210" s="4" t="s">
        <v>448</v>
      </c>
      <c r="B210" s="5" t="s">
        <v>459</v>
      </c>
      <c r="C210" s="59">
        <v>0</v>
      </c>
      <c r="D210" s="6" t="s">
        <v>460</v>
      </c>
      <c r="E210" s="15"/>
      <c r="F210" s="5"/>
      <c r="G210" s="5"/>
      <c r="H210" s="5"/>
      <c r="I210" s="4" t="s">
        <v>460</v>
      </c>
      <c r="J210" s="5" t="s">
        <v>460</v>
      </c>
      <c r="K210" s="2" t="s">
        <v>460</v>
      </c>
      <c r="L210" s="4" t="s">
        <v>460</v>
      </c>
      <c r="M210" s="6" t="s">
        <v>460</v>
      </c>
      <c r="N210" s="15"/>
      <c r="O210" s="5"/>
      <c r="P210" s="5"/>
      <c r="Q210" s="6"/>
    </row>
    <row r="211" spans="1:17" x14ac:dyDescent="0.2">
      <c r="A211" s="4" t="s">
        <v>448</v>
      </c>
      <c r="B211" s="5" t="s">
        <v>461</v>
      </c>
      <c r="C211" s="59">
        <v>0</v>
      </c>
      <c r="D211" s="6" t="s">
        <v>462</v>
      </c>
      <c r="E211" s="15" t="s">
        <v>462</v>
      </c>
      <c r="F211" s="5" t="s">
        <v>462</v>
      </c>
      <c r="G211" s="5" t="s">
        <v>462</v>
      </c>
      <c r="H211" s="5" t="s">
        <v>462</v>
      </c>
      <c r="I211" s="4" t="s">
        <v>462</v>
      </c>
      <c r="J211" s="5" t="s">
        <v>462</v>
      </c>
      <c r="K211" s="2" t="s">
        <v>462</v>
      </c>
      <c r="L211" s="4" t="s">
        <v>462</v>
      </c>
      <c r="M211" s="6" t="s">
        <v>462</v>
      </c>
      <c r="N211" s="15" t="s">
        <v>462</v>
      </c>
      <c r="O211" s="5" t="s">
        <v>462</v>
      </c>
      <c r="P211" s="5" t="s">
        <v>462</v>
      </c>
      <c r="Q211" s="6" t="s">
        <v>462</v>
      </c>
    </row>
    <row r="212" spans="1:17" x14ac:dyDescent="0.2">
      <c r="A212" s="4" t="s">
        <v>448</v>
      </c>
      <c r="B212" s="5" t="s">
        <v>463</v>
      </c>
      <c r="C212" s="59">
        <v>0</v>
      </c>
      <c r="D212" s="6" t="s">
        <v>464</v>
      </c>
      <c r="E212" s="15" t="s">
        <v>464</v>
      </c>
      <c r="F212" s="5" t="s">
        <v>464</v>
      </c>
      <c r="G212" s="5" t="s">
        <v>464</v>
      </c>
      <c r="H212" s="5" t="s">
        <v>464</v>
      </c>
      <c r="I212" s="4" t="s">
        <v>464</v>
      </c>
      <c r="J212" s="5" t="s">
        <v>464</v>
      </c>
      <c r="K212" s="2" t="s">
        <v>464</v>
      </c>
      <c r="L212" s="4" t="s">
        <v>464</v>
      </c>
      <c r="M212" s="6" t="s">
        <v>464</v>
      </c>
      <c r="N212" s="15" t="s">
        <v>464</v>
      </c>
      <c r="O212" s="5" t="s">
        <v>464</v>
      </c>
      <c r="P212" s="5" t="s">
        <v>464</v>
      </c>
      <c r="Q212" s="6" t="s">
        <v>464</v>
      </c>
    </row>
    <row r="213" spans="1:17" x14ac:dyDescent="0.2">
      <c r="A213" s="4" t="s">
        <v>448</v>
      </c>
      <c r="B213" s="5" t="s">
        <v>465</v>
      </c>
      <c r="C213" s="59">
        <v>0</v>
      </c>
      <c r="D213" s="6" t="s">
        <v>466</v>
      </c>
      <c r="E213" s="15" t="s">
        <v>466</v>
      </c>
      <c r="F213" s="5" t="s">
        <v>466</v>
      </c>
      <c r="G213" s="5" t="s">
        <v>466</v>
      </c>
      <c r="H213" s="5" t="s">
        <v>466</v>
      </c>
      <c r="I213" s="4" t="s">
        <v>466</v>
      </c>
      <c r="J213" s="5" t="s">
        <v>466</v>
      </c>
      <c r="K213" s="2" t="s">
        <v>466</v>
      </c>
      <c r="L213" s="4" t="s">
        <v>466</v>
      </c>
      <c r="M213" s="6" t="s">
        <v>466</v>
      </c>
      <c r="N213" s="15" t="s">
        <v>466</v>
      </c>
      <c r="O213" s="5" t="s">
        <v>466</v>
      </c>
      <c r="P213" s="5" t="s">
        <v>466</v>
      </c>
      <c r="Q213" s="6" t="s">
        <v>466</v>
      </c>
    </row>
    <row r="214" spans="1:17" x14ac:dyDescent="0.2">
      <c r="A214" s="4" t="s">
        <v>448</v>
      </c>
      <c r="B214" s="5" t="s">
        <v>467</v>
      </c>
      <c r="C214" s="59">
        <v>0</v>
      </c>
      <c r="D214" s="6" t="s">
        <v>468</v>
      </c>
      <c r="E214" s="15" t="s">
        <v>468</v>
      </c>
      <c r="F214" s="5" t="s">
        <v>468</v>
      </c>
      <c r="G214" s="5" t="s">
        <v>468</v>
      </c>
      <c r="H214" s="5" t="s">
        <v>468</v>
      </c>
      <c r="I214" s="4" t="s">
        <v>468</v>
      </c>
      <c r="J214" s="5" t="s">
        <v>468</v>
      </c>
      <c r="K214" s="2" t="s">
        <v>468</v>
      </c>
      <c r="L214" s="4" t="s">
        <v>468</v>
      </c>
      <c r="M214" s="6" t="s">
        <v>468</v>
      </c>
      <c r="N214" s="15" t="s">
        <v>468</v>
      </c>
      <c r="O214" s="5" t="s">
        <v>468</v>
      </c>
      <c r="P214" s="5" t="s">
        <v>468</v>
      </c>
      <c r="Q214" s="6" t="s">
        <v>468</v>
      </c>
    </row>
    <row r="215" spans="1:17" x14ac:dyDescent="0.2">
      <c r="A215" s="4" t="s">
        <v>448</v>
      </c>
      <c r="B215" s="5" t="s">
        <v>469</v>
      </c>
      <c r="C215" s="59">
        <v>0</v>
      </c>
      <c r="D215" s="6" t="s">
        <v>470</v>
      </c>
      <c r="E215" s="15" t="s">
        <v>470</v>
      </c>
      <c r="F215" s="5" t="s">
        <v>470</v>
      </c>
      <c r="G215" s="5" t="s">
        <v>470</v>
      </c>
      <c r="H215" s="5" t="s">
        <v>470</v>
      </c>
      <c r="I215" s="4" t="s">
        <v>470</v>
      </c>
      <c r="J215" s="5" t="s">
        <v>470</v>
      </c>
      <c r="K215" s="2" t="s">
        <v>470</v>
      </c>
      <c r="L215" s="4" t="s">
        <v>470</v>
      </c>
      <c r="M215" s="6" t="s">
        <v>470</v>
      </c>
      <c r="N215" s="15" t="s">
        <v>470</v>
      </c>
      <c r="O215" s="5" t="s">
        <v>470</v>
      </c>
      <c r="P215" s="5" t="s">
        <v>470</v>
      </c>
      <c r="Q215" s="6" t="s">
        <v>470</v>
      </c>
    </row>
    <row r="216" spans="1:17" x14ac:dyDescent="0.2">
      <c r="A216" s="4" t="s">
        <v>448</v>
      </c>
      <c r="B216" s="5" t="s">
        <v>471</v>
      </c>
      <c r="C216" s="59">
        <v>0</v>
      </c>
      <c r="D216" s="6" t="s">
        <v>472</v>
      </c>
      <c r="E216" s="15" t="s">
        <v>472</v>
      </c>
      <c r="F216" s="5" t="s">
        <v>472</v>
      </c>
      <c r="G216" s="5" t="s">
        <v>472</v>
      </c>
      <c r="H216" s="5" t="s">
        <v>472</v>
      </c>
      <c r="I216" s="4" t="s">
        <v>472</v>
      </c>
      <c r="J216" s="5" t="s">
        <v>472</v>
      </c>
      <c r="K216" s="2" t="s">
        <v>472</v>
      </c>
      <c r="L216" s="4" t="s">
        <v>472</v>
      </c>
      <c r="M216" s="6" t="s">
        <v>472</v>
      </c>
      <c r="N216" s="15" t="s">
        <v>472</v>
      </c>
      <c r="O216" s="5" t="s">
        <v>472</v>
      </c>
      <c r="P216" s="5" t="s">
        <v>472</v>
      </c>
      <c r="Q216" s="6" t="s">
        <v>472</v>
      </c>
    </row>
    <row r="217" spans="1:17" x14ac:dyDescent="0.2">
      <c r="A217" s="4" t="s">
        <v>448</v>
      </c>
      <c r="B217" s="5" t="s">
        <v>473</v>
      </c>
      <c r="C217" s="59">
        <v>0</v>
      </c>
      <c r="D217" s="6" t="s">
        <v>474</v>
      </c>
      <c r="E217" s="15" t="s">
        <v>474</v>
      </c>
      <c r="F217" s="5" t="s">
        <v>474</v>
      </c>
      <c r="G217" s="5" t="s">
        <v>474</v>
      </c>
      <c r="H217" s="5" t="s">
        <v>474</v>
      </c>
      <c r="I217" s="12" t="s">
        <v>474</v>
      </c>
      <c r="J217" s="13" t="s">
        <v>474</v>
      </c>
      <c r="K217" s="45" t="s">
        <v>474</v>
      </c>
      <c r="L217" s="4" t="s">
        <v>474</v>
      </c>
      <c r="M217" s="6" t="s">
        <v>474</v>
      </c>
      <c r="N217" s="15" t="s">
        <v>474</v>
      </c>
      <c r="O217" s="5" t="s">
        <v>474</v>
      </c>
      <c r="P217" s="5" t="s">
        <v>474</v>
      </c>
      <c r="Q217" s="6" t="s">
        <v>474</v>
      </c>
    </row>
    <row r="218" spans="1:17" x14ac:dyDescent="0.2">
      <c r="A218" s="4" t="s">
        <v>448</v>
      </c>
      <c r="B218" s="5" t="s">
        <v>459</v>
      </c>
      <c r="C218" s="59">
        <v>0</v>
      </c>
      <c r="D218" s="6" t="s">
        <v>475</v>
      </c>
      <c r="E218" s="15" t="s">
        <v>476</v>
      </c>
      <c r="F218" s="5" t="s">
        <v>476</v>
      </c>
      <c r="G218" s="5" t="s">
        <v>476</v>
      </c>
      <c r="H218" s="5" t="s">
        <v>476</v>
      </c>
      <c r="I218" s="12" t="s">
        <v>476</v>
      </c>
      <c r="J218" s="13" t="s">
        <v>476</v>
      </c>
      <c r="K218" s="45" t="s">
        <v>476</v>
      </c>
      <c r="L218" s="4" t="s">
        <v>476</v>
      </c>
      <c r="M218" s="6" t="s">
        <v>476</v>
      </c>
      <c r="N218" s="15" t="s">
        <v>477</v>
      </c>
      <c r="O218" s="5" t="s">
        <v>476</v>
      </c>
      <c r="P218" s="5" t="s">
        <v>477</v>
      </c>
      <c r="Q218" s="6" t="s">
        <v>476</v>
      </c>
    </row>
    <row r="219" spans="1:17" x14ac:dyDescent="0.2">
      <c r="A219" s="4" t="s">
        <v>448</v>
      </c>
      <c r="B219" s="5" t="s">
        <v>478</v>
      </c>
      <c r="C219" s="59">
        <v>0</v>
      </c>
      <c r="D219" s="6" t="s">
        <v>479</v>
      </c>
      <c r="E219" s="15" t="s">
        <v>479</v>
      </c>
      <c r="F219" s="5" t="s">
        <v>479</v>
      </c>
      <c r="G219" s="5" t="s">
        <v>479</v>
      </c>
      <c r="H219" s="5" t="s">
        <v>479</v>
      </c>
      <c r="I219" s="12" t="s">
        <v>479</v>
      </c>
      <c r="J219" s="13" t="s">
        <v>479</v>
      </c>
      <c r="K219" s="45" t="s">
        <v>479</v>
      </c>
      <c r="L219" s="4" t="s">
        <v>479</v>
      </c>
      <c r="M219" s="6" t="s">
        <v>479</v>
      </c>
      <c r="N219" s="15" t="s">
        <v>479</v>
      </c>
      <c r="O219" s="5" t="s">
        <v>479</v>
      </c>
      <c r="P219" s="5" t="s">
        <v>479</v>
      </c>
      <c r="Q219" s="6" t="s">
        <v>479</v>
      </c>
    </row>
    <row r="220" spans="1:17" x14ac:dyDescent="0.2">
      <c r="A220" s="4" t="s">
        <v>448</v>
      </c>
      <c r="B220" s="5" t="s">
        <v>480</v>
      </c>
      <c r="C220" s="59">
        <v>0</v>
      </c>
      <c r="D220" s="6" t="s">
        <v>481</v>
      </c>
      <c r="E220" s="15" t="s">
        <v>481</v>
      </c>
      <c r="F220" s="5" t="s">
        <v>481</v>
      </c>
      <c r="G220" s="5" t="s">
        <v>481</v>
      </c>
      <c r="H220" s="5" t="s">
        <v>481</v>
      </c>
      <c r="I220" s="12" t="s">
        <v>481</v>
      </c>
      <c r="J220" s="13" t="s">
        <v>481</v>
      </c>
      <c r="K220" s="45" t="s">
        <v>481</v>
      </c>
      <c r="L220" s="4" t="s">
        <v>481</v>
      </c>
      <c r="M220" s="6" t="s">
        <v>481</v>
      </c>
      <c r="N220" s="15" t="s">
        <v>481</v>
      </c>
      <c r="O220" s="5" t="s">
        <v>481</v>
      </c>
      <c r="P220" s="5" t="s">
        <v>481</v>
      </c>
      <c r="Q220" s="6" t="s">
        <v>481</v>
      </c>
    </row>
    <row r="221" spans="1:17" x14ac:dyDescent="0.2">
      <c r="A221" s="4" t="s">
        <v>448</v>
      </c>
      <c r="B221" s="5" t="s">
        <v>482</v>
      </c>
      <c r="C221" s="59">
        <v>0</v>
      </c>
      <c r="D221" s="6" t="s">
        <v>483</v>
      </c>
      <c r="E221" s="15" t="s">
        <v>483</v>
      </c>
      <c r="F221" s="5" t="s">
        <v>483</v>
      </c>
      <c r="G221" s="5" t="s">
        <v>483</v>
      </c>
      <c r="H221" s="5" t="s">
        <v>483</v>
      </c>
      <c r="I221" s="12" t="s">
        <v>483</v>
      </c>
      <c r="J221" s="13" t="s">
        <v>483</v>
      </c>
      <c r="K221" s="45" t="s">
        <v>483</v>
      </c>
      <c r="L221" s="4" t="s">
        <v>483</v>
      </c>
      <c r="M221" s="6" t="s">
        <v>483</v>
      </c>
      <c r="N221" s="15" t="s">
        <v>483</v>
      </c>
      <c r="O221" s="5" t="s">
        <v>483</v>
      </c>
      <c r="P221" s="5" t="s">
        <v>483</v>
      </c>
      <c r="Q221" s="6" t="s">
        <v>483</v>
      </c>
    </row>
    <row r="222" spans="1:17" x14ac:dyDescent="0.2">
      <c r="A222" s="4" t="s">
        <v>448</v>
      </c>
      <c r="B222" s="5" t="s">
        <v>484</v>
      </c>
      <c r="C222" s="59">
        <v>0</v>
      </c>
      <c r="D222" s="6" t="s">
        <v>485</v>
      </c>
      <c r="E222" s="15" t="s">
        <v>485</v>
      </c>
      <c r="F222" s="5" t="s">
        <v>485</v>
      </c>
      <c r="G222" s="5" t="s">
        <v>485</v>
      </c>
      <c r="H222" s="5" t="s">
        <v>485</v>
      </c>
      <c r="I222" s="12" t="s">
        <v>485</v>
      </c>
      <c r="J222" s="13" t="s">
        <v>485</v>
      </c>
      <c r="K222" s="45" t="s">
        <v>485</v>
      </c>
      <c r="L222" s="4" t="s">
        <v>485</v>
      </c>
      <c r="M222" s="6" t="s">
        <v>485</v>
      </c>
      <c r="N222" s="15" t="s">
        <v>485</v>
      </c>
      <c r="O222" s="5" t="s">
        <v>485</v>
      </c>
      <c r="P222" s="5" t="s">
        <v>485</v>
      </c>
      <c r="Q222" s="6" t="s">
        <v>485</v>
      </c>
    </row>
    <row r="223" spans="1:17" x14ac:dyDescent="0.2">
      <c r="A223" s="4" t="s">
        <v>448</v>
      </c>
      <c r="B223" s="5" t="s">
        <v>486</v>
      </c>
      <c r="C223" s="59">
        <v>0</v>
      </c>
      <c r="D223" s="6" t="s">
        <v>487</v>
      </c>
      <c r="E223" s="15" t="s">
        <v>487</v>
      </c>
      <c r="F223" s="5" t="s">
        <v>487</v>
      </c>
      <c r="G223" s="5" t="s">
        <v>487</v>
      </c>
      <c r="H223" s="5" t="s">
        <v>487</v>
      </c>
      <c r="I223" s="12" t="s">
        <v>487</v>
      </c>
      <c r="J223" s="13" t="s">
        <v>487</v>
      </c>
      <c r="K223" s="45" t="s">
        <v>487</v>
      </c>
      <c r="L223" s="4" t="s">
        <v>487</v>
      </c>
      <c r="M223" s="6" t="s">
        <v>487</v>
      </c>
      <c r="N223" s="15" t="s">
        <v>487</v>
      </c>
      <c r="O223" s="5" t="s">
        <v>487</v>
      </c>
      <c r="P223" s="5" t="s">
        <v>487</v>
      </c>
      <c r="Q223" s="6" t="s">
        <v>487</v>
      </c>
    </row>
    <row r="224" spans="1:17" x14ac:dyDescent="0.2">
      <c r="A224" s="4" t="s">
        <v>448</v>
      </c>
      <c r="B224" s="5" t="s">
        <v>488</v>
      </c>
      <c r="C224" s="59">
        <v>0</v>
      </c>
      <c r="D224" s="6" t="s">
        <v>489</v>
      </c>
      <c r="E224" s="15" t="s">
        <v>489</v>
      </c>
      <c r="F224" s="5" t="s">
        <v>489</v>
      </c>
      <c r="G224" s="5" t="s">
        <v>489</v>
      </c>
      <c r="H224" s="5" t="s">
        <v>489</v>
      </c>
      <c r="I224" s="12" t="s">
        <v>489</v>
      </c>
      <c r="J224" s="13" t="s">
        <v>489</v>
      </c>
      <c r="K224" s="45" t="s">
        <v>489</v>
      </c>
      <c r="L224" s="4" t="s">
        <v>489</v>
      </c>
      <c r="M224" s="6" t="s">
        <v>489</v>
      </c>
      <c r="N224" s="15" t="s">
        <v>489</v>
      </c>
      <c r="O224" s="5" t="s">
        <v>489</v>
      </c>
      <c r="P224" s="5" t="s">
        <v>489</v>
      </c>
      <c r="Q224" s="6" t="s">
        <v>489</v>
      </c>
    </row>
    <row r="225" spans="1:17" x14ac:dyDescent="0.2">
      <c r="A225" s="4" t="s">
        <v>448</v>
      </c>
      <c r="B225" s="5" t="s">
        <v>490</v>
      </c>
      <c r="C225" s="59">
        <v>0</v>
      </c>
      <c r="D225" s="6" t="s">
        <v>491</v>
      </c>
      <c r="E225" s="15" t="s">
        <v>491</v>
      </c>
      <c r="F225" s="5" t="s">
        <v>491</v>
      </c>
      <c r="G225" s="5" t="s">
        <v>491</v>
      </c>
      <c r="H225" s="5" t="s">
        <v>491</v>
      </c>
      <c r="I225" s="12" t="s">
        <v>491</v>
      </c>
      <c r="J225" s="13" t="s">
        <v>491</v>
      </c>
      <c r="K225" s="45" t="s">
        <v>491</v>
      </c>
      <c r="L225" s="4" t="s">
        <v>491</v>
      </c>
      <c r="M225" s="6" t="s">
        <v>491</v>
      </c>
      <c r="N225" s="15" t="s">
        <v>491</v>
      </c>
      <c r="O225" s="5" t="s">
        <v>491</v>
      </c>
      <c r="P225" s="5" t="s">
        <v>491</v>
      </c>
      <c r="Q225" s="6" t="s">
        <v>491</v>
      </c>
    </row>
    <row r="226" spans="1:17" x14ac:dyDescent="0.2">
      <c r="A226" s="4" t="s">
        <v>448</v>
      </c>
      <c r="B226" s="5" t="s">
        <v>492</v>
      </c>
      <c r="C226" s="59">
        <v>0</v>
      </c>
      <c r="D226" s="6" t="s">
        <v>493</v>
      </c>
      <c r="E226" s="15" t="s">
        <v>493</v>
      </c>
      <c r="F226" s="5" t="s">
        <v>493</v>
      </c>
      <c r="G226" s="5" t="s">
        <v>493</v>
      </c>
      <c r="H226" s="5" t="s">
        <v>493</v>
      </c>
      <c r="I226" s="12" t="s">
        <v>493</v>
      </c>
      <c r="J226" s="13" t="s">
        <v>493</v>
      </c>
      <c r="K226" s="45" t="s">
        <v>493</v>
      </c>
      <c r="L226" s="4" t="s">
        <v>493</v>
      </c>
      <c r="M226" s="6" t="s">
        <v>493</v>
      </c>
      <c r="N226" s="15" t="s">
        <v>493</v>
      </c>
      <c r="O226" s="5" t="s">
        <v>493</v>
      </c>
      <c r="P226" s="5" t="s">
        <v>493</v>
      </c>
      <c r="Q226" s="6" t="s">
        <v>493</v>
      </c>
    </row>
    <row r="227" spans="1:17" x14ac:dyDescent="0.2">
      <c r="A227" s="4" t="s">
        <v>448</v>
      </c>
      <c r="B227" s="5" t="s">
        <v>494</v>
      </c>
      <c r="C227" s="59">
        <v>0</v>
      </c>
      <c r="D227" s="6" t="s">
        <v>495</v>
      </c>
      <c r="E227" s="15" t="s">
        <v>495</v>
      </c>
      <c r="F227" s="5" t="s">
        <v>495</v>
      </c>
      <c r="G227" s="5" t="s">
        <v>495</v>
      </c>
      <c r="H227" s="5" t="s">
        <v>495</v>
      </c>
      <c r="I227" s="4" t="s">
        <v>495</v>
      </c>
      <c r="J227" s="5" t="s">
        <v>495</v>
      </c>
      <c r="K227" s="2" t="s">
        <v>495</v>
      </c>
      <c r="L227" s="4" t="s">
        <v>495</v>
      </c>
      <c r="M227" s="6" t="s">
        <v>495</v>
      </c>
      <c r="N227" s="15" t="s">
        <v>495</v>
      </c>
      <c r="O227" s="5" t="s">
        <v>495</v>
      </c>
      <c r="P227" s="5" t="s">
        <v>495</v>
      </c>
      <c r="Q227" s="6" t="s">
        <v>495</v>
      </c>
    </row>
    <row r="228" spans="1:17" x14ac:dyDescent="0.2">
      <c r="A228" s="4" t="s">
        <v>496</v>
      </c>
      <c r="B228" s="5" t="s">
        <v>497</v>
      </c>
      <c r="C228" s="59">
        <v>0</v>
      </c>
      <c r="D228" s="6" t="s">
        <v>498</v>
      </c>
      <c r="E228" s="15" t="s">
        <v>498</v>
      </c>
      <c r="F228" s="5" t="s">
        <v>498</v>
      </c>
      <c r="G228" s="5" t="s">
        <v>498</v>
      </c>
      <c r="H228" s="5" t="s">
        <v>498</v>
      </c>
      <c r="I228" s="4" t="s">
        <v>498</v>
      </c>
      <c r="J228" s="5" t="s">
        <v>498</v>
      </c>
      <c r="K228" s="2" t="s">
        <v>498</v>
      </c>
      <c r="L228" s="4" t="s">
        <v>498</v>
      </c>
      <c r="M228" s="6" t="s">
        <v>498</v>
      </c>
      <c r="N228" s="15" t="s">
        <v>498</v>
      </c>
      <c r="O228" s="5" t="s">
        <v>498</v>
      </c>
      <c r="P228" s="5" t="s">
        <v>498</v>
      </c>
      <c r="Q228" s="6" t="s">
        <v>498</v>
      </c>
    </row>
    <row r="229" spans="1:17" x14ac:dyDescent="0.2">
      <c r="A229" s="4" t="s">
        <v>496</v>
      </c>
      <c r="B229" s="5" t="s">
        <v>499</v>
      </c>
      <c r="C229" s="59">
        <v>0</v>
      </c>
      <c r="D229" s="6" t="s">
        <v>500</v>
      </c>
      <c r="E229" s="15" t="s">
        <v>500</v>
      </c>
      <c r="F229" s="5" t="s">
        <v>500</v>
      </c>
      <c r="G229" s="5" t="s">
        <v>500</v>
      </c>
      <c r="H229" s="5" t="s">
        <v>500</v>
      </c>
      <c r="I229" s="4" t="s">
        <v>500</v>
      </c>
      <c r="J229" s="5" t="s">
        <v>500</v>
      </c>
      <c r="K229" s="2" t="s">
        <v>500</v>
      </c>
      <c r="L229" s="4" t="s">
        <v>500</v>
      </c>
      <c r="M229" s="6" t="s">
        <v>500</v>
      </c>
      <c r="N229" s="15" t="s">
        <v>500</v>
      </c>
      <c r="O229" s="5" t="s">
        <v>500</v>
      </c>
      <c r="P229" s="5" t="s">
        <v>500</v>
      </c>
      <c r="Q229" s="6" t="s">
        <v>500</v>
      </c>
    </row>
    <row r="230" spans="1:17" x14ac:dyDescent="0.2">
      <c r="A230" s="4" t="s">
        <v>496</v>
      </c>
      <c r="B230" s="5" t="s">
        <v>501</v>
      </c>
      <c r="C230" s="59">
        <v>0</v>
      </c>
      <c r="D230" s="6" t="s">
        <v>502</v>
      </c>
      <c r="E230" s="15" t="s">
        <v>502</v>
      </c>
      <c r="F230" s="5" t="s">
        <v>502</v>
      </c>
      <c r="G230" s="5" t="s">
        <v>502</v>
      </c>
      <c r="H230" s="5" t="s">
        <v>502</v>
      </c>
      <c r="I230" s="4" t="s">
        <v>502</v>
      </c>
      <c r="J230" s="5" t="s">
        <v>502</v>
      </c>
      <c r="K230" s="2" t="s">
        <v>502</v>
      </c>
      <c r="L230" s="4" t="s">
        <v>502</v>
      </c>
      <c r="M230" s="6" t="s">
        <v>502</v>
      </c>
      <c r="N230" s="15" t="s">
        <v>502</v>
      </c>
      <c r="O230" s="5" t="s">
        <v>502</v>
      </c>
      <c r="P230" s="5" t="s">
        <v>502</v>
      </c>
      <c r="Q230" s="6" t="s">
        <v>502</v>
      </c>
    </row>
    <row r="231" spans="1:17" x14ac:dyDescent="0.2">
      <c r="A231" s="4" t="s">
        <v>496</v>
      </c>
      <c r="B231" s="5" t="s">
        <v>503</v>
      </c>
      <c r="C231" s="59">
        <v>0</v>
      </c>
      <c r="D231" s="6" t="s">
        <v>504</v>
      </c>
      <c r="E231" s="15" t="s">
        <v>504</v>
      </c>
      <c r="F231" s="5" t="s">
        <v>504</v>
      </c>
      <c r="G231" s="5" t="s">
        <v>504</v>
      </c>
      <c r="H231" s="5" t="s">
        <v>504</v>
      </c>
      <c r="I231" s="4" t="s">
        <v>504</v>
      </c>
      <c r="J231" s="5" t="s">
        <v>504</v>
      </c>
      <c r="K231" s="2" t="s">
        <v>504</v>
      </c>
      <c r="L231" s="4" t="s">
        <v>504</v>
      </c>
      <c r="M231" s="6" t="s">
        <v>504</v>
      </c>
      <c r="N231" s="15" t="s">
        <v>504</v>
      </c>
      <c r="O231" s="13" t="s">
        <v>504</v>
      </c>
      <c r="P231" s="5" t="s">
        <v>504</v>
      </c>
      <c r="Q231" s="6" t="s">
        <v>504</v>
      </c>
    </row>
    <row r="232" spans="1:17" x14ac:dyDescent="0.2">
      <c r="A232" s="4" t="s">
        <v>496</v>
      </c>
      <c r="B232" s="5" t="s">
        <v>505</v>
      </c>
      <c r="C232" s="59">
        <v>0</v>
      </c>
      <c r="D232" s="6" t="s">
        <v>506</v>
      </c>
      <c r="E232" s="15" t="s">
        <v>506</v>
      </c>
      <c r="F232" s="5" t="s">
        <v>506</v>
      </c>
      <c r="G232" s="5" t="s">
        <v>506</v>
      </c>
      <c r="H232" s="5" t="s">
        <v>506</v>
      </c>
      <c r="I232" s="4" t="s">
        <v>506</v>
      </c>
      <c r="J232" s="5" t="s">
        <v>506</v>
      </c>
      <c r="K232" s="2" t="s">
        <v>506</v>
      </c>
      <c r="L232" s="4" t="s">
        <v>506</v>
      </c>
      <c r="M232" s="6" t="s">
        <v>506</v>
      </c>
      <c r="N232" s="15" t="s">
        <v>506</v>
      </c>
      <c r="O232" s="13" t="s">
        <v>506</v>
      </c>
      <c r="P232" s="5" t="s">
        <v>506</v>
      </c>
      <c r="Q232" s="6" t="s">
        <v>506</v>
      </c>
    </row>
    <row r="233" spans="1:17" x14ac:dyDescent="0.2">
      <c r="A233" s="4" t="s">
        <v>496</v>
      </c>
      <c r="B233" s="5" t="s">
        <v>507</v>
      </c>
      <c r="C233" s="59">
        <v>0</v>
      </c>
      <c r="D233" s="6" t="s">
        <v>508</v>
      </c>
      <c r="E233" s="15" t="s">
        <v>508</v>
      </c>
      <c r="F233" s="5" t="s">
        <v>508</v>
      </c>
      <c r="G233" s="5" t="s">
        <v>508</v>
      </c>
      <c r="H233" s="5" t="s">
        <v>508</v>
      </c>
      <c r="I233" s="4" t="s">
        <v>508</v>
      </c>
      <c r="J233" s="5" t="s">
        <v>508</v>
      </c>
      <c r="K233" s="2" t="s">
        <v>508</v>
      </c>
      <c r="L233" s="4" t="s">
        <v>508</v>
      </c>
      <c r="M233" s="6" t="s">
        <v>508</v>
      </c>
      <c r="N233" s="15" t="s">
        <v>508</v>
      </c>
      <c r="O233" s="13" t="s">
        <v>508</v>
      </c>
      <c r="P233" s="5" t="s">
        <v>508</v>
      </c>
      <c r="Q233" s="6" t="s">
        <v>508</v>
      </c>
    </row>
    <row r="234" spans="1:17" x14ac:dyDescent="0.2">
      <c r="A234" s="4" t="s">
        <v>496</v>
      </c>
      <c r="B234" s="5" t="s">
        <v>509</v>
      </c>
      <c r="C234" s="59">
        <v>0</v>
      </c>
      <c r="D234" s="6" t="s">
        <v>510</v>
      </c>
      <c r="E234" s="15" t="s">
        <v>510</v>
      </c>
      <c r="F234" s="5" t="s">
        <v>510</v>
      </c>
      <c r="G234" s="5" t="s">
        <v>510</v>
      </c>
      <c r="H234" s="5" t="s">
        <v>510</v>
      </c>
      <c r="I234" s="4" t="s">
        <v>510</v>
      </c>
      <c r="J234" s="5" t="s">
        <v>510</v>
      </c>
      <c r="K234" s="2" t="s">
        <v>510</v>
      </c>
      <c r="L234" s="4" t="s">
        <v>510</v>
      </c>
      <c r="M234" s="6" t="s">
        <v>510</v>
      </c>
      <c r="N234" s="15" t="s">
        <v>510</v>
      </c>
      <c r="O234" s="13" t="s">
        <v>510</v>
      </c>
      <c r="P234" s="5" t="s">
        <v>510</v>
      </c>
      <c r="Q234" s="6" t="s">
        <v>510</v>
      </c>
    </row>
    <row r="235" spans="1:17" x14ac:dyDescent="0.2">
      <c r="A235" s="4" t="s">
        <v>496</v>
      </c>
      <c r="B235" s="5" t="s">
        <v>511</v>
      </c>
      <c r="C235" s="59">
        <v>0</v>
      </c>
      <c r="D235" s="6" t="s">
        <v>512</v>
      </c>
      <c r="E235" s="15" t="s">
        <v>512</v>
      </c>
      <c r="F235" s="5" t="s">
        <v>512</v>
      </c>
      <c r="G235" s="5" t="s">
        <v>512</v>
      </c>
      <c r="H235" s="5" t="s">
        <v>512</v>
      </c>
      <c r="I235" s="5" t="s">
        <v>512</v>
      </c>
      <c r="J235" s="5" t="s">
        <v>512</v>
      </c>
      <c r="K235" s="2" t="s">
        <v>512</v>
      </c>
      <c r="L235" s="4" t="s">
        <v>512</v>
      </c>
      <c r="M235" s="6" t="s">
        <v>512</v>
      </c>
      <c r="N235" s="15" t="s">
        <v>512</v>
      </c>
      <c r="O235" s="13" t="s">
        <v>512</v>
      </c>
      <c r="P235" s="5" t="s">
        <v>512</v>
      </c>
      <c r="Q235" s="6" t="s">
        <v>512</v>
      </c>
    </row>
    <row r="236" spans="1:17" x14ac:dyDescent="0.2">
      <c r="A236" s="4" t="s">
        <v>496</v>
      </c>
      <c r="B236" s="5" t="s">
        <v>513</v>
      </c>
      <c r="C236" s="59">
        <v>0</v>
      </c>
      <c r="D236" s="6" t="s">
        <v>514</v>
      </c>
      <c r="E236" s="15" t="s">
        <v>514</v>
      </c>
      <c r="F236" s="5" t="s">
        <v>514</v>
      </c>
      <c r="G236" s="5" t="s">
        <v>514</v>
      </c>
      <c r="H236" s="5" t="s">
        <v>514</v>
      </c>
      <c r="I236" s="4" t="s">
        <v>514</v>
      </c>
      <c r="J236" s="5" t="s">
        <v>514</v>
      </c>
      <c r="K236" s="2" t="s">
        <v>514</v>
      </c>
      <c r="L236" s="4" t="s">
        <v>514</v>
      </c>
      <c r="M236" s="6" t="s">
        <v>514</v>
      </c>
      <c r="N236" s="15" t="s">
        <v>514</v>
      </c>
      <c r="O236" s="13" t="s">
        <v>514</v>
      </c>
      <c r="P236" s="5" t="s">
        <v>514</v>
      </c>
      <c r="Q236" s="6" t="s">
        <v>514</v>
      </c>
    </row>
    <row r="237" spans="1:17" x14ac:dyDescent="0.2">
      <c r="A237" s="4" t="s">
        <v>496</v>
      </c>
      <c r="B237" s="5" t="s">
        <v>515</v>
      </c>
      <c r="C237" s="59">
        <v>0</v>
      </c>
      <c r="D237" s="6" t="s">
        <v>516</v>
      </c>
      <c r="E237" s="15" t="s">
        <v>516</v>
      </c>
      <c r="F237" s="5" t="s">
        <v>516</v>
      </c>
      <c r="G237" s="5" t="s">
        <v>516</v>
      </c>
      <c r="H237" s="5" t="s">
        <v>516</v>
      </c>
      <c r="I237" s="4" t="s">
        <v>516</v>
      </c>
      <c r="J237" s="5" t="s">
        <v>516</v>
      </c>
      <c r="K237" s="2" t="s">
        <v>516</v>
      </c>
      <c r="L237" s="4" t="s">
        <v>516</v>
      </c>
      <c r="M237" s="6" t="s">
        <v>516</v>
      </c>
      <c r="N237" s="15" t="s">
        <v>516</v>
      </c>
      <c r="O237" s="13" t="s">
        <v>516</v>
      </c>
      <c r="P237" s="5" t="s">
        <v>516</v>
      </c>
      <c r="Q237" s="6" t="s">
        <v>516</v>
      </c>
    </row>
    <row r="238" spans="1:17" x14ac:dyDescent="0.2">
      <c r="A238" s="4" t="s">
        <v>496</v>
      </c>
      <c r="B238" s="5" t="s">
        <v>517</v>
      </c>
      <c r="C238" s="59">
        <v>0</v>
      </c>
      <c r="D238" s="6" t="s">
        <v>518</v>
      </c>
      <c r="E238" s="15" t="s">
        <v>518</v>
      </c>
      <c r="F238" s="5" t="s">
        <v>518</v>
      </c>
      <c r="G238" s="5" t="s">
        <v>518</v>
      </c>
      <c r="H238" s="5" t="s">
        <v>518</v>
      </c>
      <c r="I238" s="4" t="s">
        <v>518</v>
      </c>
      <c r="J238" s="5" t="s">
        <v>518</v>
      </c>
      <c r="K238" s="2" t="s">
        <v>518</v>
      </c>
      <c r="L238" s="4" t="s">
        <v>518</v>
      </c>
      <c r="M238" s="6" t="s">
        <v>518</v>
      </c>
      <c r="N238" s="15" t="s">
        <v>518</v>
      </c>
      <c r="O238" s="13" t="s">
        <v>518</v>
      </c>
      <c r="P238" s="5" t="s">
        <v>518</v>
      </c>
      <c r="Q238" s="6" t="s">
        <v>518</v>
      </c>
    </row>
    <row r="239" spans="1:17" x14ac:dyDescent="0.2">
      <c r="A239" s="4" t="s">
        <v>496</v>
      </c>
      <c r="B239" s="5" t="s">
        <v>519</v>
      </c>
      <c r="C239" s="59">
        <v>0</v>
      </c>
      <c r="D239" s="6" t="s">
        <v>520</v>
      </c>
      <c r="E239" s="15" t="s">
        <v>520</v>
      </c>
      <c r="F239" s="5" t="s">
        <v>520</v>
      </c>
      <c r="G239" s="5" t="s">
        <v>520</v>
      </c>
      <c r="H239" s="5" t="s">
        <v>520</v>
      </c>
      <c r="I239" s="4" t="s">
        <v>520</v>
      </c>
      <c r="J239" s="5" t="s">
        <v>520</v>
      </c>
      <c r="K239" s="2" t="s">
        <v>520</v>
      </c>
      <c r="L239" s="4" t="s">
        <v>520</v>
      </c>
      <c r="M239" s="6" t="s">
        <v>520</v>
      </c>
      <c r="N239" s="15" t="s">
        <v>520</v>
      </c>
      <c r="O239" s="13" t="s">
        <v>520</v>
      </c>
      <c r="P239" s="5" t="s">
        <v>520</v>
      </c>
      <c r="Q239" s="6" t="s">
        <v>520</v>
      </c>
    </row>
    <row r="240" spans="1:17" x14ac:dyDescent="0.2">
      <c r="A240" s="4" t="s">
        <v>496</v>
      </c>
      <c r="B240" s="5" t="s">
        <v>521</v>
      </c>
      <c r="C240" s="59">
        <v>0</v>
      </c>
      <c r="D240" s="6" t="s">
        <v>522</v>
      </c>
      <c r="E240" s="15" t="s">
        <v>522</v>
      </c>
      <c r="F240" s="5" t="s">
        <v>522</v>
      </c>
      <c r="G240" s="5" t="s">
        <v>522</v>
      </c>
      <c r="H240" s="5" t="s">
        <v>522</v>
      </c>
      <c r="I240" s="4" t="s">
        <v>522</v>
      </c>
      <c r="J240" s="5" t="s">
        <v>522</v>
      </c>
      <c r="K240" s="2" t="s">
        <v>522</v>
      </c>
      <c r="L240" s="4" t="s">
        <v>522</v>
      </c>
      <c r="M240" s="6" t="s">
        <v>522</v>
      </c>
      <c r="N240" s="15" t="s">
        <v>522</v>
      </c>
      <c r="O240" s="13" t="s">
        <v>522</v>
      </c>
      <c r="P240" s="5" t="s">
        <v>522</v>
      </c>
      <c r="Q240" s="6" t="s">
        <v>522</v>
      </c>
    </row>
    <row r="241" spans="1:17" x14ac:dyDescent="0.2">
      <c r="A241" s="4" t="s">
        <v>496</v>
      </c>
      <c r="B241" s="5" t="s">
        <v>523</v>
      </c>
      <c r="C241" s="59">
        <v>0</v>
      </c>
      <c r="D241" s="6" t="s">
        <v>524</v>
      </c>
      <c r="E241" s="15" t="s">
        <v>524</v>
      </c>
      <c r="F241" s="5" t="s">
        <v>524</v>
      </c>
      <c r="G241" s="5" t="s">
        <v>524</v>
      </c>
      <c r="H241" s="5" t="s">
        <v>524</v>
      </c>
      <c r="I241" s="4" t="s">
        <v>524</v>
      </c>
      <c r="J241" s="5" t="s">
        <v>524</v>
      </c>
      <c r="K241" s="2" t="s">
        <v>524</v>
      </c>
      <c r="L241" s="4" t="s">
        <v>524</v>
      </c>
      <c r="M241" s="6" t="s">
        <v>524</v>
      </c>
      <c r="N241" s="15" t="s">
        <v>524</v>
      </c>
      <c r="O241" s="5" t="s">
        <v>524</v>
      </c>
      <c r="P241" s="5" t="s">
        <v>524</v>
      </c>
      <c r="Q241" s="6" t="s">
        <v>524</v>
      </c>
    </row>
    <row r="242" spans="1:17" x14ac:dyDescent="0.2">
      <c r="A242" s="4" t="s">
        <v>496</v>
      </c>
      <c r="B242" s="5" t="s">
        <v>525</v>
      </c>
      <c r="C242" s="59">
        <v>0</v>
      </c>
      <c r="D242" s="6" t="s">
        <v>526</v>
      </c>
      <c r="E242" s="15" t="s">
        <v>526</v>
      </c>
      <c r="F242" s="5" t="s">
        <v>526</v>
      </c>
      <c r="G242" s="5" t="s">
        <v>526</v>
      </c>
      <c r="H242" s="5" t="s">
        <v>526</v>
      </c>
      <c r="I242" s="4" t="s">
        <v>526</v>
      </c>
      <c r="J242" s="5" t="s">
        <v>526</v>
      </c>
      <c r="K242" s="2" t="s">
        <v>526</v>
      </c>
      <c r="L242" s="4" t="s">
        <v>526</v>
      </c>
      <c r="M242" s="6" t="s">
        <v>526</v>
      </c>
      <c r="N242" s="15" t="s">
        <v>526</v>
      </c>
      <c r="O242" s="5" t="s">
        <v>526</v>
      </c>
      <c r="P242" s="5" t="s">
        <v>526</v>
      </c>
      <c r="Q242" s="6" t="s">
        <v>526</v>
      </c>
    </row>
    <row r="243" spans="1:17" x14ac:dyDescent="0.2">
      <c r="A243" s="4" t="s">
        <v>496</v>
      </c>
      <c r="B243" s="5" t="s">
        <v>527</v>
      </c>
      <c r="C243" s="59">
        <v>0</v>
      </c>
      <c r="D243" s="6" t="s">
        <v>528</v>
      </c>
      <c r="E243" s="15" t="s">
        <v>528</v>
      </c>
      <c r="F243" s="5" t="s">
        <v>528</v>
      </c>
      <c r="G243" s="5" t="s">
        <v>528</v>
      </c>
      <c r="H243" s="5" t="s">
        <v>528</v>
      </c>
      <c r="I243" s="4" t="s">
        <v>528</v>
      </c>
      <c r="J243" s="5" t="s">
        <v>528</v>
      </c>
      <c r="K243" s="2" t="s">
        <v>528</v>
      </c>
      <c r="L243" s="4" t="s">
        <v>528</v>
      </c>
      <c r="M243" s="6" t="s">
        <v>528</v>
      </c>
      <c r="N243" s="15" t="s">
        <v>528</v>
      </c>
      <c r="O243" s="5" t="s">
        <v>528</v>
      </c>
      <c r="P243" s="5" t="s">
        <v>528</v>
      </c>
      <c r="Q243" s="6" t="s">
        <v>528</v>
      </c>
    </row>
    <row r="244" spans="1:17" x14ac:dyDescent="0.2">
      <c r="A244" s="4" t="s">
        <v>496</v>
      </c>
      <c r="B244" s="5" t="s">
        <v>529</v>
      </c>
      <c r="C244" s="59">
        <v>0</v>
      </c>
      <c r="D244" s="6" t="s">
        <v>530</v>
      </c>
      <c r="E244" s="15" t="s">
        <v>530</v>
      </c>
      <c r="F244" s="5" t="s">
        <v>530</v>
      </c>
      <c r="G244" s="5" t="s">
        <v>530</v>
      </c>
      <c r="H244" s="5" t="s">
        <v>530</v>
      </c>
      <c r="I244" s="4" t="s">
        <v>530</v>
      </c>
      <c r="J244" s="5" t="s">
        <v>530</v>
      </c>
      <c r="K244" s="2" t="s">
        <v>530</v>
      </c>
      <c r="L244" s="4" t="s">
        <v>530</v>
      </c>
      <c r="M244" s="6" t="s">
        <v>530</v>
      </c>
      <c r="N244" s="15" t="s">
        <v>530</v>
      </c>
      <c r="O244" s="5" t="s">
        <v>530</v>
      </c>
      <c r="P244" s="5" t="s">
        <v>530</v>
      </c>
      <c r="Q244" s="6" t="s">
        <v>530</v>
      </c>
    </row>
    <row r="245" spans="1:17" x14ac:dyDescent="0.2">
      <c r="A245" s="4" t="s">
        <v>496</v>
      </c>
      <c r="B245" s="5" t="s">
        <v>531</v>
      </c>
      <c r="C245" s="59">
        <v>0</v>
      </c>
      <c r="D245" s="6" t="s">
        <v>532</v>
      </c>
      <c r="E245" s="15" t="s">
        <v>532</v>
      </c>
      <c r="F245" s="5" t="s">
        <v>532</v>
      </c>
      <c r="G245" s="5" t="s">
        <v>532</v>
      </c>
      <c r="H245" s="5" t="s">
        <v>532</v>
      </c>
      <c r="I245" s="4" t="s">
        <v>532</v>
      </c>
      <c r="J245" s="5" t="s">
        <v>532</v>
      </c>
      <c r="K245" s="2" t="s">
        <v>532</v>
      </c>
      <c r="L245" s="4" t="s">
        <v>532</v>
      </c>
      <c r="M245" s="6" t="s">
        <v>532</v>
      </c>
      <c r="N245" s="15" t="s">
        <v>532</v>
      </c>
      <c r="O245" s="5" t="s">
        <v>532</v>
      </c>
      <c r="P245" s="5" t="s">
        <v>532</v>
      </c>
      <c r="Q245" s="6" t="s">
        <v>532</v>
      </c>
    </row>
    <row r="246" spans="1:17" x14ac:dyDescent="0.2">
      <c r="A246" s="4" t="s">
        <v>496</v>
      </c>
      <c r="B246" s="5" t="s">
        <v>533</v>
      </c>
      <c r="C246" s="59">
        <v>0</v>
      </c>
      <c r="D246" s="6" t="s">
        <v>534</v>
      </c>
      <c r="E246" s="15" t="s">
        <v>534</v>
      </c>
      <c r="F246" s="5" t="s">
        <v>534</v>
      </c>
      <c r="G246" s="5" t="s">
        <v>534</v>
      </c>
      <c r="H246" s="5" t="s">
        <v>534</v>
      </c>
      <c r="I246" s="4" t="s">
        <v>534</v>
      </c>
      <c r="J246" s="5" t="s">
        <v>534</v>
      </c>
      <c r="K246" s="2" t="s">
        <v>534</v>
      </c>
      <c r="L246" s="4" t="s">
        <v>534</v>
      </c>
      <c r="M246" s="6" t="s">
        <v>534</v>
      </c>
      <c r="N246" s="15" t="s">
        <v>534</v>
      </c>
      <c r="O246" s="5" t="s">
        <v>534</v>
      </c>
      <c r="P246" s="5" t="s">
        <v>534</v>
      </c>
      <c r="Q246" s="6" t="s">
        <v>534</v>
      </c>
    </row>
    <row r="247" spans="1:17" x14ac:dyDescent="0.2">
      <c r="A247" s="4" t="s">
        <v>496</v>
      </c>
      <c r="B247" s="5" t="s">
        <v>535</v>
      </c>
      <c r="C247" s="59">
        <v>0</v>
      </c>
      <c r="D247" s="6" t="s">
        <v>536</v>
      </c>
      <c r="E247" s="15" t="s">
        <v>536</v>
      </c>
      <c r="F247" s="5" t="s">
        <v>536</v>
      </c>
      <c r="G247" s="5" t="s">
        <v>536</v>
      </c>
      <c r="H247" s="5" t="s">
        <v>536</v>
      </c>
      <c r="I247" s="4" t="s">
        <v>536</v>
      </c>
      <c r="J247" s="5" t="s">
        <v>536</v>
      </c>
      <c r="K247" s="2" t="s">
        <v>536</v>
      </c>
      <c r="L247" s="4" t="s">
        <v>536</v>
      </c>
      <c r="M247" s="6" t="s">
        <v>536</v>
      </c>
      <c r="N247" s="15" t="s">
        <v>536</v>
      </c>
      <c r="O247" s="5" t="s">
        <v>536</v>
      </c>
      <c r="P247" s="5" t="s">
        <v>536</v>
      </c>
      <c r="Q247" s="6" t="s">
        <v>536</v>
      </c>
    </row>
    <row r="248" spans="1:17" x14ac:dyDescent="0.2">
      <c r="A248" s="4" t="s">
        <v>496</v>
      </c>
      <c r="B248" s="5" t="s">
        <v>537</v>
      </c>
      <c r="C248" s="59">
        <v>0</v>
      </c>
      <c r="D248" s="6" t="s">
        <v>538</v>
      </c>
      <c r="E248" s="15" t="s">
        <v>538</v>
      </c>
      <c r="F248" s="5" t="s">
        <v>538</v>
      </c>
      <c r="G248" s="5" t="s">
        <v>538</v>
      </c>
      <c r="H248" s="5" t="s">
        <v>538</v>
      </c>
      <c r="I248" s="4" t="s">
        <v>538</v>
      </c>
      <c r="J248" s="5" t="s">
        <v>538</v>
      </c>
      <c r="K248" s="2" t="s">
        <v>538</v>
      </c>
      <c r="L248" s="4" t="s">
        <v>538</v>
      </c>
      <c r="M248" s="6" t="s">
        <v>538</v>
      </c>
      <c r="N248" s="15" t="s">
        <v>538</v>
      </c>
      <c r="O248" s="5" t="s">
        <v>538</v>
      </c>
      <c r="P248" s="5" t="s">
        <v>538</v>
      </c>
      <c r="Q248" s="6" t="s">
        <v>538</v>
      </c>
    </row>
    <row r="249" spans="1:17" x14ac:dyDescent="0.2">
      <c r="A249" s="4" t="s">
        <v>496</v>
      </c>
      <c r="B249" s="5" t="s">
        <v>539</v>
      </c>
      <c r="C249" s="59">
        <v>0</v>
      </c>
      <c r="D249" s="6" t="s">
        <v>540</v>
      </c>
      <c r="E249" s="15" t="s">
        <v>540</v>
      </c>
      <c r="F249" s="5" t="s">
        <v>540</v>
      </c>
      <c r="G249" s="5" t="s">
        <v>540</v>
      </c>
      <c r="H249" s="5" t="s">
        <v>540</v>
      </c>
      <c r="I249" s="4" t="s">
        <v>540</v>
      </c>
      <c r="J249" s="5" t="s">
        <v>540</v>
      </c>
      <c r="K249" s="2" t="s">
        <v>540</v>
      </c>
      <c r="L249" s="4" t="s">
        <v>540</v>
      </c>
      <c r="M249" s="6" t="s">
        <v>540</v>
      </c>
      <c r="N249" s="15" t="s">
        <v>540</v>
      </c>
      <c r="O249" s="5" t="s">
        <v>540</v>
      </c>
      <c r="P249" s="5" t="s">
        <v>540</v>
      </c>
      <c r="Q249" s="6" t="s">
        <v>540</v>
      </c>
    </row>
    <row r="250" spans="1:17" x14ac:dyDescent="0.2">
      <c r="A250" s="4" t="s">
        <v>496</v>
      </c>
      <c r="B250" s="5" t="s">
        <v>541</v>
      </c>
      <c r="C250" s="59">
        <v>0</v>
      </c>
      <c r="D250" s="6" t="s">
        <v>542</v>
      </c>
      <c r="E250" s="15" t="s">
        <v>542</v>
      </c>
      <c r="F250" s="5" t="s">
        <v>542</v>
      </c>
      <c r="G250" s="5" t="s">
        <v>542</v>
      </c>
      <c r="H250" s="5" t="s">
        <v>542</v>
      </c>
      <c r="I250" s="4" t="s">
        <v>542</v>
      </c>
      <c r="J250" s="5" t="s">
        <v>542</v>
      </c>
      <c r="K250" s="2" t="s">
        <v>542</v>
      </c>
      <c r="L250" s="4" t="s">
        <v>542</v>
      </c>
      <c r="M250" s="6" t="s">
        <v>542</v>
      </c>
      <c r="N250" s="15" t="s">
        <v>542</v>
      </c>
      <c r="O250" s="5" t="s">
        <v>542</v>
      </c>
      <c r="P250" s="5" t="s">
        <v>542</v>
      </c>
      <c r="Q250" s="6" t="s">
        <v>542</v>
      </c>
    </row>
    <row r="251" spans="1:17" x14ac:dyDescent="0.2">
      <c r="A251" s="4" t="s">
        <v>496</v>
      </c>
      <c r="B251" s="5" t="s">
        <v>543</v>
      </c>
      <c r="C251" s="59">
        <v>0</v>
      </c>
      <c r="D251" s="6" t="s">
        <v>544</v>
      </c>
      <c r="E251" s="15" t="s">
        <v>544</v>
      </c>
      <c r="F251" s="5" t="s">
        <v>544</v>
      </c>
      <c r="G251" s="5" t="s">
        <v>544</v>
      </c>
      <c r="H251" s="5" t="s">
        <v>544</v>
      </c>
      <c r="I251" s="4" t="s">
        <v>544</v>
      </c>
      <c r="J251" s="5" t="s">
        <v>544</v>
      </c>
      <c r="K251" s="2" t="s">
        <v>544</v>
      </c>
      <c r="L251" s="4" t="s">
        <v>544</v>
      </c>
      <c r="M251" s="6" t="s">
        <v>544</v>
      </c>
      <c r="N251" s="15" t="s">
        <v>544</v>
      </c>
      <c r="O251" s="5" t="s">
        <v>544</v>
      </c>
      <c r="P251" s="5" t="s">
        <v>544</v>
      </c>
      <c r="Q251" s="6" t="s">
        <v>544</v>
      </c>
    </row>
    <row r="252" spans="1:17" x14ac:dyDescent="0.2">
      <c r="A252" s="4" t="s">
        <v>496</v>
      </c>
      <c r="B252" s="5" t="s">
        <v>545</v>
      </c>
      <c r="C252" s="59">
        <v>0</v>
      </c>
      <c r="D252" s="6" t="s">
        <v>546</v>
      </c>
      <c r="E252" s="15" t="s">
        <v>546</v>
      </c>
      <c r="F252" s="5" t="s">
        <v>546</v>
      </c>
      <c r="G252" s="5" t="s">
        <v>546</v>
      </c>
      <c r="H252" s="5" t="s">
        <v>546</v>
      </c>
      <c r="I252" s="4" t="s">
        <v>546</v>
      </c>
      <c r="J252" s="5" t="s">
        <v>546</v>
      </c>
      <c r="K252" s="2" t="s">
        <v>546</v>
      </c>
      <c r="L252" s="4" t="s">
        <v>546</v>
      </c>
      <c r="M252" s="6" t="s">
        <v>546</v>
      </c>
      <c r="N252" s="15" t="s">
        <v>546</v>
      </c>
      <c r="O252" s="5" t="s">
        <v>546</v>
      </c>
      <c r="P252" s="5" t="s">
        <v>546</v>
      </c>
      <c r="Q252" s="6" t="s">
        <v>546</v>
      </c>
    </row>
    <row r="253" spans="1:17" x14ac:dyDescent="0.2">
      <c r="A253" s="4" t="s">
        <v>496</v>
      </c>
      <c r="B253" s="5" t="s">
        <v>547</v>
      </c>
      <c r="C253" s="59">
        <v>0</v>
      </c>
      <c r="D253" s="6" t="s">
        <v>548</v>
      </c>
      <c r="E253" s="15" t="s">
        <v>548</v>
      </c>
      <c r="F253" s="5" t="s">
        <v>548</v>
      </c>
      <c r="G253" s="5" t="s">
        <v>548</v>
      </c>
      <c r="H253" s="5" t="s">
        <v>548</v>
      </c>
      <c r="I253" s="4" t="s">
        <v>548</v>
      </c>
      <c r="J253" s="5" t="s">
        <v>548</v>
      </c>
      <c r="K253" s="2" t="s">
        <v>548</v>
      </c>
      <c r="L253" s="4" t="s">
        <v>548</v>
      </c>
      <c r="M253" s="6" t="s">
        <v>548</v>
      </c>
      <c r="N253" s="15" t="s">
        <v>548</v>
      </c>
      <c r="O253" s="5" t="s">
        <v>548</v>
      </c>
      <c r="P253" s="5" t="s">
        <v>548</v>
      </c>
      <c r="Q253" s="6" t="s">
        <v>548</v>
      </c>
    </row>
    <row r="254" spans="1:17" x14ac:dyDescent="0.2">
      <c r="A254" s="4" t="s">
        <v>496</v>
      </c>
      <c r="B254" s="5" t="s">
        <v>549</v>
      </c>
      <c r="C254" s="59">
        <v>0</v>
      </c>
      <c r="D254" s="6" t="s">
        <v>550</v>
      </c>
      <c r="E254" s="15" t="s">
        <v>550</v>
      </c>
      <c r="F254" s="5" t="s">
        <v>550</v>
      </c>
      <c r="G254" s="5" t="s">
        <v>550</v>
      </c>
      <c r="H254" s="5" t="s">
        <v>550</v>
      </c>
      <c r="I254" s="4" t="s">
        <v>550</v>
      </c>
      <c r="J254" s="5" t="s">
        <v>550</v>
      </c>
      <c r="K254" s="2" t="s">
        <v>550</v>
      </c>
      <c r="L254" s="4" t="s">
        <v>550</v>
      </c>
      <c r="M254" s="6" t="s">
        <v>550</v>
      </c>
      <c r="N254" s="15" t="s">
        <v>550</v>
      </c>
      <c r="O254" s="5" t="s">
        <v>550</v>
      </c>
      <c r="P254" s="5" t="s">
        <v>550</v>
      </c>
      <c r="Q254" s="6" t="s">
        <v>550</v>
      </c>
    </row>
    <row r="255" spans="1:17" x14ac:dyDescent="0.2">
      <c r="A255" s="4" t="s">
        <v>496</v>
      </c>
      <c r="B255" s="5" t="s">
        <v>551</v>
      </c>
      <c r="C255" s="59">
        <v>0</v>
      </c>
      <c r="D255" s="6" t="s">
        <v>552</v>
      </c>
      <c r="E255" s="15" t="s">
        <v>552</v>
      </c>
      <c r="F255" s="5" t="s">
        <v>552</v>
      </c>
      <c r="G255" s="5" t="s">
        <v>552</v>
      </c>
      <c r="H255" s="5" t="s">
        <v>552</v>
      </c>
      <c r="I255" s="4" t="s">
        <v>552</v>
      </c>
      <c r="J255" s="5" t="s">
        <v>552</v>
      </c>
      <c r="K255" s="2" t="s">
        <v>552</v>
      </c>
      <c r="L255" s="4" t="s">
        <v>552</v>
      </c>
      <c r="M255" s="6" t="s">
        <v>552</v>
      </c>
      <c r="N255" s="15" t="s">
        <v>552</v>
      </c>
      <c r="O255" s="5" t="s">
        <v>552</v>
      </c>
      <c r="P255" s="5" t="s">
        <v>552</v>
      </c>
      <c r="Q255" s="6" t="s">
        <v>552</v>
      </c>
    </row>
    <row r="256" spans="1:17" x14ac:dyDescent="0.2">
      <c r="A256" s="4" t="s">
        <v>496</v>
      </c>
      <c r="B256" s="5" t="s">
        <v>553</v>
      </c>
      <c r="C256" s="59">
        <v>0</v>
      </c>
      <c r="D256" s="6" t="s">
        <v>554</v>
      </c>
      <c r="E256" s="15" t="s">
        <v>554</v>
      </c>
      <c r="F256" s="5" t="s">
        <v>554</v>
      </c>
      <c r="G256" s="5" t="s">
        <v>554</v>
      </c>
      <c r="H256" s="5" t="s">
        <v>554</v>
      </c>
      <c r="I256" s="4" t="s">
        <v>554</v>
      </c>
      <c r="J256" s="5" t="s">
        <v>554</v>
      </c>
      <c r="K256" s="2" t="s">
        <v>554</v>
      </c>
      <c r="L256" s="4" t="s">
        <v>554</v>
      </c>
      <c r="M256" s="6" t="s">
        <v>554</v>
      </c>
      <c r="N256" s="15" t="s">
        <v>554</v>
      </c>
      <c r="O256" s="5" t="s">
        <v>554</v>
      </c>
      <c r="P256" s="5" t="s">
        <v>554</v>
      </c>
      <c r="Q256" s="6" t="s">
        <v>554</v>
      </c>
    </row>
    <row r="257" spans="1:17" x14ac:dyDescent="0.2">
      <c r="A257" s="4" t="s">
        <v>496</v>
      </c>
      <c r="B257" s="5" t="s">
        <v>555</v>
      </c>
      <c r="C257" s="59">
        <v>0</v>
      </c>
      <c r="D257" s="6" t="s">
        <v>556</v>
      </c>
      <c r="E257" s="15" t="s">
        <v>556</v>
      </c>
      <c r="F257" s="5" t="s">
        <v>556</v>
      </c>
      <c r="G257" s="5" t="s">
        <v>556</v>
      </c>
      <c r="H257" s="5" t="s">
        <v>556</v>
      </c>
      <c r="I257" s="4" t="s">
        <v>556</v>
      </c>
      <c r="J257" s="5" t="s">
        <v>556</v>
      </c>
      <c r="K257" s="2" t="s">
        <v>556</v>
      </c>
      <c r="L257" s="4" t="s">
        <v>556</v>
      </c>
      <c r="M257" s="6" t="s">
        <v>556</v>
      </c>
      <c r="N257" s="15" t="s">
        <v>556</v>
      </c>
      <c r="O257" s="5" t="s">
        <v>556</v>
      </c>
      <c r="P257" s="5" t="s">
        <v>556</v>
      </c>
      <c r="Q257" s="6" t="s">
        <v>556</v>
      </c>
    </row>
    <row r="258" spans="1:17" x14ac:dyDescent="0.2">
      <c r="A258" s="4" t="s">
        <v>496</v>
      </c>
      <c r="B258" s="5" t="s">
        <v>557</v>
      </c>
      <c r="C258" s="59">
        <v>0</v>
      </c>
      <c r="D258" s="6" t="s">
        <v>558</v>
      </c>
      <c r="E258" s="15" t="s">
        <v>558</v>
      </c>
      <c r="F258" s="5" t="s">
        <v>558</v>
      </c>
      <c r="G258" s="5" t="s">
        <v>558</v>
      </c>
      <c r="H258" s="5" t="s">
        <v>558</v>
      </c>
      <c r="I258" s="4" t="s">
        <v>558</v>
      </c>
      <c r="J258" s="5" t="s">
        <v>558</v>
      </c>
      <c r="K258" s="2" t="s">
        <v>558</v>
      </c>
      <c r="L258" s="4" t="s">
        <v>558</v>
      </c>
      <c r="M258" s="6" t="s">
        <v>558</v>
      </c>
      <c r="N258" s="15" t="s">
        <v>558</v>
      </c>
      <c r="O258" s="5" t="s">
        <v>558</v>
      </c>
      <c r="P258" s="5" t="s">
        <v>558</v>
      </c>
      <c r="Q258" s="6" t="s">
        <v>558</v>
      </c>
    </row>
    <row r="259" spans="1:17" x14ac:dyDescent="0.2">
      <c r="A259" s="4" t="s">
        <v>496</v>
      </c>
      <c r="B259" s="5" t="s">
        <v>559</v>
      </c>
      <c r="C259" s="59">
        <v>0</v>
      </c>
      <c r="D259" s="6" t="s">
        <v>560</v>
      </c>
      <c r="E259" s="15" t="s">
        <v>560</v>
      </c>
      <c r="F259" s="5" t="s">
        <v>560</v>
      </c>
      <c r="G259" s="5" t="s">
        <v>560</v>
      </c>
      <c r="H259" s="5" t="s">
        <v>560</v>
      </c>
      <c r="I259" s="4" t="s">
        <v>560</v>
      </c>
      <c r="J259" s="5" t="s">
        <v>560</v>
      </c>
      <c r="K259" s="2" t="s">
        <v>560</v>
      </c>
      <c r="L259" s="4" t="s">
        <v>560</v>
      </c>
      <c r="M259" s="6" t="s">
        <v>560</v>
      </c>
      <c r="N259" s="15" t="s">
        <v>560</v>
      </c>
      <c r="O259" s="5" t="s">
        <v>560</v>
      </c>
      <c r="P259" s="5" t="s">
        <v>560</v>
      </c>
      <c r="Q259" s="6" t="s">
        <v>560</v>
      </c>
    </row>
    <row r="260" spans="1:17" x14ac:dyDescent="0.2">
      <c r="A260" s="4" t="s">
        <v>496</v>
      </c>
      <c r="B260" s="5" t="s">
        <v>561</v>
      </c>
      <c r="C260" s="59">
        <v>0</v>
      </c>
      <c r="D260" s="6" t="s">
        <v>562</v>
      </c>
      <c r="E260" s="15" t="s">
        <v>562</v>
      </c>
      <c r="F260" s="5" t="s">
        <v>562</v>
      </c>
      <c r="G260" s="5" t="s">
        <v>562</v>
      </c>
      <c r="H260" s="5" t="s">
        <v>562</v>
      </c>
      <c r="I260" s="4" t="s">
        <v>562</v>
      </c>
      <c r="J260" s="5" t="s">
        <v>562</v>
      </c>
      <c r="K260" s="2" t="s">
        <v>562</v>
      </c>
      <c r="L260" s="4" t="s">
        <v>562</v>
      </c>
      <c r="M260" s="6" t="s">
        <v>562</v>
      </c>
      <c r="N260" s="15" t="s">
        <v>562</v>
      </c>
      <c r="O260" s="5" t="s">
        <v>562</v>
      </c>
      <c r="P260" s="5" t="s">
        <v>562</v>
      </c>
      <c r="Q260" s="6" t="s">
        <v>562</v>
      </c>
    </row>
    <row r="261" spans="1:17" x14ac:dyDescent="0.2">
      <c r="A261" s="4" t="s">
        <v>496</v>
      </c>
      <c r="B261" s="5" t="s">
        <v>563</v>
      </c>
      <c r="C261" s="59">
        <v>0</v>
      </c>
      <c r="D261" s="6" t="s">
        <v>564</v>
      </c>
      <c r="E261" s="15" t="s">
        <v>564</v>
      </c>
      <c r="F261" s="5" t="s">
        <v>564</v>
      </c>
      <c r="G261" s="5" t="s">
        <v>564</v>
      </c>
      <c r="H261" s="5" t="s">
        <v>564</v>
      </c>
      <c r="I261" s="4" t="s">
        <v>564</v>
      </c>
      <c r="J261" s="5" t="s">
        <v>564</v>
      </c>
      <c r="K261" s="2" t="s">
        <v>564</v>
      </c>
      <c r="L261" s="4" t="s">
        <v>564</v>
      </c>
      <c r="M261" s="6" t="s">
        <v>564</v>
      </c>
      <c r="N261" s="15" t="s">
        <v>564</v>
      </c>
      <c r="O261" s="5" t="s">
        <v>564</v>
      </c>
      <c r="P261" s="13" t="s">
        <v>564</v>
      </c>
      <c r="Q261" s="6" t="s">
        <v>564</v>
      </c>
    </row>
    <row r="262" spans="1:17" x14ac:dyDescent="0.2">
      <c r="A262" s="4" t="s">
        <v>496</v>
      </c>
      <c r="B262" s="5" t="s">
        <v>565</v>
      </c>
      <c r="C262" s="59">
        <v>0</v>
      </c>
      <c r="D262" s="6" t="s">
        <v>566</v>
      </c>
      <c r="E262" s="15" t="s">
        <v>566</v>
      </c>
      <c r="F262" s="5" t="s">
        <v>566</v>
      </c>
      <c r="G262" s="5" t="s">
        <v>566</v>
      </c>
      <c r="H262" s="5" t="s">
        <v>566</v>
      </c>
      <c r="I262" s="4" t="s">
        <v>566</v>
      </c>
      <c r="J262" s="5" t="s">
        <v>566</v>
      </c>
      <c r="K262" s="2" t="s">
        <v>566</v>
      </c>
      <c r="L262" s="4" t="s">
        <v>566</v>
      </c>
      <c r="M262" s="6" t="s">
        <v>566</v>
      </c>
      <c r="N262" s="15" t="s">
        <v>566</v>
      </c>
      <c r="O262" s="5" t="s">
        <v>566</v>
      </c>
      <c r="P262" s="13" t="s">
        <v>566</v>
      </c>
      <c r="Q262" s="6" t="s">
        <v>566</v>
      </c>
    </row>
    <row r="263" spans="1:17" x14ac:dyDescent="0.2">
      <c r="A263" s="4" t="s">
        <v>496</v>
      </c>
      <c r="B263" s="5" t="s">
        <v>567</v>
      </c>
      <c r="C263" s="59">
        <v>0</v>
      </c>
      <c r="D263" s="6" t="s">
        <v>568</v>
      </c>
      <c r="E263" s="15" t="s">
        <v>568</v>
      </c>
      <c r="F263" s="5" t="s">
        <v>568</v>
      </c>
      <c r="G263" s="5" t="s">
        <v>568</v>
      </c>
      <c r="H263" s="5" t="s">
        <v>568</v>
      </c>
      <c r="I263" s="4" t="s">
        <v>568</v>
      </c>
      <c r="J263" s="5" t="s">
        <v>568</v>
      </c>
      <c r="K263" s="2" t="s">
        <v>568</v>
      </c>
      <c r="L263" s="4" t="s">
        <v>568</v>
      </c>
      <c r="M263" s="6" t="s">
        <v>568</v>
      </c>
      <c r="N263" s="15" t="s">
        <v>568</v>
      </c>
      <c r="O263" s="5" t="s">
        <v>568</v>
      </c>
      <c r="P263" s="13" t="s">
        <v>568</v>
      </c>
      <c r="Q263" s="6" t="s">
        <v>568</v>
      </c>
    </row>
    <row r="264" spans="1:17" x14ac:dyDescent="0.2">
      <c r="A264" s="4" t="s">
        <v>496</v>
      </c>
      <c r="B264" s="5" t="s">
        <v>569</v>
      </c>
      <c r="C264" s="59">
        <v>0</v>
      </c>
      <c r="D264" s="6" t="s">
        <v>570</v>
      </c>
      <c r="E264" s="15" t="s">
        <v>570</v>
      </c>
      <c r="F264" s="5" t="s">
        <v>570</v>
      </c>
      <c r="G264" s="5" t="s">
        <v>570</v>
      </c>
      <c r="H264" s="5" t="s">
        <v>570</v>
      </c>
      <c r="I264" s="4" t="s">
        <v>570</v>
      </c>
      <c r="J264" s="5" t="s">
        <v>570</v>
      </c>
      <c r="K264" s="2" t="s">
        <v>570</v>
      </c>
      <c r="L264" s="4" t="s">
        <v>570</v>
      </c>
      <c r="M264" s="6" t="s">
        <v>570</v>
      </c>
      <c r="N264" s="15" t="s">
        <v>570</v>
      </c>
      <c r="O264" s="5" t="s">
        <v>570</v>
      </c>
      <c r="P264" s="13" t="s">
        <v>570</v>
      </c>
      <c r="Q264" s="6" t="s">
        <v>570</v>
      </c>
    </row>
    <row r="265" spans="1:17" x14ac:dyDescent="0.2">
      <c r="A265" s="4" t="s">
        <v>496</v>
      </c>
      <c r="B265" s="5" t="s">
        <v>571</v>
      </c>
      <c r="C265" s="59">
        <v>0</v>
      </c>
      <c r="D265" s="6" t="s">
        <v>572</v>
      </c>
      <c r="E265" s="15"/>
      <c r="F265" s="5" t="s">
        <v>572</v>
      </c>
      <c r="G265" s="5" t="s">
        <v>572</v>
      </c>
      <c r="H265" s="5"/>
      <c r="I265" s="4" t="s">
        <v>572</v>
      </c>
      <c r="J265" s="5" t="s">
        <v>572</v>
      </c>
      <c r="K265" s="2" t="s">
        <v>572</v>
      </c>
      <c r="L265" s="4" t="s">
        <v>572</v>
      </c>
      <c r="M265" s="6" t="s">
        <v>572</v>
      </c>
      <c r="N265" s="15" t="s">
        <v>572</v>
      </c>
      <c r="O265" s="5"/>
      <c r="P265" s="13" t="s">
        <v>572</v>
      </c>
      <c r="Q265" s="6" t="s">
        <v>572</v>
      </c>
    </row>
    <row r="266" spans="1:17" x14ac:dyDescent="0.2">
      <c r="A266" s="4" t="s">
        <v>496</v>
      </c>
      <c r="B266" s="5" t="s">
        <v>573</v>
      </c>
      <c r="C266" s="59">
        <v>0</v>
      </c>
      <c r="D266" s="6" t="s">
        <v>574</v>
      </c>
      <c r="E266" s="15" t="s">
        <v>574</v>
      </c>
      <c r="F266" s="5" t="s">
        <v>574</v>
      </c>
      <c r="G266" s="5" t="s">
        <v>574</v>
      </c>
      <c r="H266" s="5" t="s">
        <v>574</v>
      </c>
      <c r="I266" s="4" t="s">
        <v>574</v>
      </c>
      <c r="J266" s="5" t="s">
        <v>574</v>
      </c>
      <c r="K266" s="2" t="s">
        <v>574</v>
      </c>
      <c r="L266" s="4" t="s">
        <v>574</v>
      </c>
      <c r="M266" s="6" t="s">
        <v>574</v>
      </c>
      <c r="N266" s="15" t="s">
        <v>574</v>
      </c>
      <c r="O266" s="5" t="s">
        <v>574</v>
      </c>
      <c r="P266" s="13" t="s">
        <v>574</v>
      </c>
      <c r="Q266" s="6" t="s">
        <v>574</v>
      </c>
    </row>
    <row r="267" spans="1:17" x14ac:dyDescent="0.2">
      <c r="A267" s="4" t="s">
        <v>496</v>
      </c>
      <c r="B267" s="5" t="s">
        <v>575</v>
      </c>
      <c r="C267" s="59">
        <v>0</v>
      </c>
      <c r="D267" s="6" t="s">
        <v>576</v>
      </c>
      <c r="E267" s="15" t="s">
        <v>576</v>
      </c>
      <c r="F267" s="5" t="s">
        <v>576</v>
      </c>
      <c r="G267" s="5" t="s">
        <v>576</v>
      </c>
      <c r="H267" s="5" t="s">
        <v>576</v>
      </c>
      <c r="I267" s="4" t="s">
        <v>576</v>
      </c>
      <c r="J267" s="5" t="s">
        <v>576</v>
      </c>
      <c r="K267" s="2" t="s">
        <v>576</v>
      </c>
      <c r="L267" s="4" t="s">
        <v>576</v>
      </c>
      <c r="M267" s="6" t="s">
        <v>576</v>
      </c>
      <c r="N267" s="15" t="s">
        <v>576</v>
      </c>
      <c r="O267" s="5" t="s">
        <v>576</v>
      </c>
      <c r="P267" s="13" t="s">
        <v>576</v>
      </c>
      <c r="Q267" s="6" t="s">
        <v>576</v>
      </c>
    </row>
    <row r="268" spans="1:17" x14ac:dyDescent="0.2">
      <c r="A268" s="4" t="s">
        <v>496</v>
      </c>
      <c r="B268" s="5" t="s">
        <v>577</v>
      </c>
      <c r="C268" s="59">
        <v>0</v>
      </c>
      <c r="D268" s="6" t="s">
        <v>578</v>
      </c>
      <c r="E268" s="15" t="s">
        <v>578</v>
      </c>
      <c r="F268" s="5" t="s">
        <v>578</v>
      </c>
      <c r="G268" s="5" t="s">
        <v>578</v>
      </c>
      <c r="H268" s="5" t="s">
        <v>578</v>
      </c>
      <c r="I268" s="4" t="s">
        <v>578</v>
      </c>
      <c r="J268" s="5" t="s">
        <v>578</v>
      </c>
      <c r="K268" s="2" t="s">
        <v>578</v>
      </c>
      <c r="L268" s="4" t="s">
        <v>578</v>
      </c>
      <c r="M268" s="6" t="s">
        <v>578</v>
      </c>
      <c r="N268" s="15" t="s">
        <v>578</v>
      </c>
      <c r="O268" s="5" t="s">
        <v>578</v>
      </c>
      <c r="P268" s="13" t="s">
        <v>578</v>
      </c>
      <c r="Q268" s="6" t="s">
        <v>578</v>
      </c>
    </row>
    <row r="269" spans="1:17" x14ac:dyDescent="0.2">
      <c r="A269" s="4" t="s">
        <v>496</v>
      </c>
      <c r="B269" s="5" t="s">
        <v>579</v>
      </c>
      <c r="C269" s="59">
        <v>0</v>
      </c>
      <c r="D269" s="6" t="s">
        <v>580</v>
      </c>
      <c r="E269" s="15" t="s">
        <v>580</v>
      </c>
      <c r="F269" s="5" t="s">
        <v>580</v>
      </c>
      <c r="G269" s="5" t="s">
        <v>580</v>
      </c>
      <c r="H269" s="5" t="s">
        <v>580</v>
      </c>
      <c r="I269" s="4" t="s">
        <v>580</v>
      </c>
      <c r="J269" s="5" t="s">
        <v>580</v>
      </c>
      <c r="K269" s="2" t="s">
        <v>580</v>
      </c>
      <c r="L269" s="4" t="s">
        <v>580</v>
      </c>
      <c r="M269" s="6" t="s">
        <v>580</v>
      </c>
      <c r="N269" s="15" t="s">
        <v>580</v>
      </c>
      <c r="O269" s="5" t="s">
        <v>580</v>
      </c>
      <c r="P269" s="13" t="s">
        <v>580</v>
      </c>
      <c r="Q269" s="6" t="s">
        <v>580</v>
      </c>
    </row>
    <row r="270" spans="1:17" x14ac:dyDescent="0.2">
      <c r="A270" s="4" t="s">
        <v>496</v>
      </c>
      <c r="B270" s="5" t="s">
        <v>581</v>
      </c>
      <c r="C270" s="59">
        <v>0</v>
      </c>
      <c r="D270" s="6" t="s">
        <v>582</v>
      </c>
      <c r="E270" s="15" t="s">
        <v>582</v>
      </c>
      <c r="F270" s="5" t="s">
        <v>582</v>
      </c>
      <c r="G270" s="5" t="s">
        <v>582</v>
      </c>
      <c r="H270" s="5" t="s">
        <v>582</v>
      </c>
      <c r="I270" s="4" t="s">
        <v>582</v>
      </c>
      <c r="J270" s="5" t="s">
        <v>582</v>
      </c>
      <c r="K270" s="2" t="s">
        <v>582</v>
      </c>
      <c r="L270" s="4" t="s">
        <v>582</v>
      </c>
      <c r="M270" s="6" t="s">
        <v>582</v>
      </c>
      <c r="N270" s="15" t="s">
        <v>582</v>
      </c>
      <c r="O270" s="5" t="s">
        <v>582</v>
      </c>
      <c r="P270" s="13" t="s">
        <v>582</v>
      </c>
      <c r="Q270" s="6" t="s">
        <v>582</v>
      </c>
    </row>
    <row r="271" spans="1:17" x14ac:dyDescent="0.2">
      <c r="A271" s="4" t="s">
        <v>496</v>
      </c>
      <c r="B271" s="5" t="s">
        <v>583</v>
      </c>
      <c r="C271" s="59">
        <v>0</v>
      </c>
      <c r="D271" s="6" t="s">
        <v>584</v>
      </c>
      <c r="E271" s="15" t="s">
        <v>584</v>
      </c>
      <c r="F271" s="5" t="s">
        <v>584</v>
      </c>
      <c r="G271" s="5" t="s">
        <v>584</v>
      </c>
      <c r="H271" s="5" t="s">
        <v>584</v>
      </c>
      <c r="I271" s="4" t="s">
        <v>584</v>
      </c>
      <c r="J271" s="5" t="s">
        <v>584</v>
      </c>
      <c r="K271" s="2" t="s">
        <v>584</v>
      </c>
      <c r="L271" s="4" t="s">
        <v>584</v>
      </c>
      <c r="M271" s="6" t="s">
        <v>584</v>
      </c>
      <c r="N271" s="15" t="s">
        <v>584</v>
      </c>
      <c r="O271" s="5" t="s">
        <v>584</v>
      </c>
      <c r="P271" s="5" t="s">
        <v>584</v>
      </c>
      <c r="Q271" s="6" t="s">
        <v>584</v>
      </c>
    </row>
    <row r="272" spans="1:17" x14ac:dyDescent="0.2">
      <c r="A272" s="4" t="s">
        <v>496</v>
      </c>
      <c r="B272" s="5" t="s">
        <v>585</v>
      </c>
      <c r="C272" s="59">
        <v>0</v>
      </c>
      <c r="D272" s="6" t="s">
        <v>586</v>
      </c>
      <c r="E272" s="15" t="s">
        <v>586</v>
      </c>
      <c r="F272" s="5" t="s">
        <v>586</v>
      </c>
      <c r="G272" s="5" t="s">
        <v>586</v>
      </c>
      <c r="H272" s="5" t="s">
        <v>586</v>
      </c>
      <c r="I272" s="4" t="s">
        <v>586</v>
      </c>
      <c r="J272" s="5" t="s">
        <v>586</v>
      </c>
      <c r="K272" s="2" t="s">
        <v>586</v>
      </c>
      <c r="L272" s="4" t="s">
        <v>586</v>
      </c>
      <c r="M272" s="6" t="s">
        <v>586</v>
      </c>
      <c r="N272" s="15" t="s">
        <v>586</v>
      </c>
      <c r="O272" s="5" t="s">
        <v>586</v>
      </c>
      <c r="P272" s="5" t="s">
        <v>586</v>
      </c>
      <c r="Q272" s="6" t="s">
        <v>586</v>
      </c>
    </row>
    <row r="273" spans="1:17" x14ac:dyDescent="0.2">
      <c r="A273" s="4" t="s">
        <v>496</v>
      </c>
      <c r="B273" s="5" t="s">
        <v>587</v>
      </c>
      <c r="C273" s="59">
        <v>0</v>
      </c>
      <c r="D273" s="6" t="s">
        <v>588</v>
      </c>
      <c r="E273" s="15" t="s">
        <v>588</v>
      </c>
      <c r="F273" s="5" t="s">
        <v>588</v>
      </c>
      <c r="G273" s="5" t="s">
        <v>588</v>
      </c>
      <c r="H273" s="5" t="s">
        <v>588</v>
      </c>
      <c r="I273" s="4" t="s">
        <v>588</v>
      </c>
      <c r="J273" s="5" t="s">
        <v>588</v>
      </c>
      <c r="K273" s="2" t="s">
        <v>588</v>
      </c>
      <c r="L273" s="4" t="s">
        <v>588</v>
      </c>
      <c r="M273" s="6" t="s">
        <v>588</v>
      </c>
      <c r="N273" s="15" t="s">
        <v>588</v>
      </c>
      <c r="O273" s="5" t="s">
        <v>588</v>
      </c>
      <c r="P273" s="5" t="s">
        <v>588</v>
      </c>
      <c r="Q273" s="6" t="s">
        <v>588</v>
      </c>
    </row>
    <row r="274" spans="1:17" x14ac:dyDescent="0.2">
      <c r="A274" s="4" t="s">
        <v>496</v>
      </c>
      <c r="B274" s="5" t="s">
        <v>589</v>
      </c>
      <c r="C274" s="59">
        <v>0</v>
      </c>
      <c r="D274" s="6" t="s">
        <v>590</v>
      </c>
      <c r="E274" s="15" t="s">
        <v>590</v>
      </c>
      <c r="F274" s="5" t="s">
        <v>590</v>
      </c>
      <c r="G274" s="5" t="s">
        <v>590</v>
      </c>
      <c r="H274" s="5" t="s">
        <v>590</v>
      </c>
      <c r="I274" s="4" t="s">
        <v>590</v>
      </c>
      <c r="J274" s="5" t="s">
        <v>590</v>
      </c>
      <c r="K274" s="2" t="s">
        <v>590</v>
      </c>
      <c r="L274" s="4" t="s">
        <v>590</v>
      </c>
      <c r="M274" s="6" t="s">
        <v>590</v>
      </c>
      <c r="N274" s="15" t="s">
        <v>590</v>
      </c>
      <c r="O274" s="5" t="s">
        <v>590</v>
      </c>
      <c r="P274" s="5" t="s">
        <v>590</v>
      </c>
      <c r="Q274" s="6" t="s">
        <v>590</v>
      </c>
    </row>
    <row r="275" spans="1:17" x14ac:dyDescent="0.2">
      <c r="A275" s="4" t="s">
        <v>496</v>
      </c>
      <c r="B275" s="5" t="s">
        <v>591</v>
      </c>
      <c r="C275" s="59">
        <v>0</v>
      </c>
      <c r="D275" s="6" t="s">
        <v>592</v>
      </c>
      <c r="E275" s="15" t="s">
        <v>592</v>
      </c>
      <c r="F275" s="5" t="s">
        <v>592</v>
      </c>
      <c r="G275" s="5" t="s">
        <v>592</v>
      </c>
      <c r="H275" s="5" t="s">
        <v>592</v>
      </c>
      <c r="I275" s="4" t="s">
        <v>592</v>
      </c>
      <c r="J275" s="5" t="s">
        <v>592</v>
      </c>
      <c r="K275" s="2" t="s">
        <v>592</v>
      </c>
      <c r="L275" s="4" t="s">
        <v>592</v>
      </c>
      <c r="M275" s="6" t="s">
        <v>592</v>
      </c>
      <c r="N275" s="15" t="s">
        <v>592</v>
      </c>
      <c r="O275" s="5" t="s">
        <v>592</v>
      </c>
      <c r="P275" s="5"/>
      <c r="Q275" s="6"/>
    </row>
    <row r="276" spans="1:17" x14ac:dyDescent="0.2">
      <c r="A276" s="4" t="s">
        <v>496</v>
      </c>
      <c r="B276" s="5" t="s">
        <v>593</v>
      </c>
      <c r="C276" s="59">
        <v>0</v>
      </c>
      <c r="D276" s="6" t="s">
        <v>594</v>
      </c>
      <c r="E276" s="15" t="s">
        <v>595</v>
      </c>
      <c r="F276" s="5" t="s">
        <v>594</v>
      </c>
      <c r="G276" s="5" t="s">
        <v>594</v>
      </c>
      <c r="H276" s="5" t="s">
        <v>594</v>
      </c>
      <c r="I276" s="4" t="s">
        <v>594</v>
      </c>
      <c r="J276" s="5" t="s">
        <v>594</v>
      </c>
      <c r="K276" s="2" t="s">
        <v>594</v>
      </c>
      <c r="L276" s="4" t="s">
        <v>594</v>
      </c>
      <c r="M276" s="6" t="s">
        <v>594</v>
      </c>
      <c r="N276" s="15" t="s">
        <v>594</v>
      </c>
      <c r="O276" s="5" t="s">
        <v>594</v>
      </c>
      <c r="P276" s="5" t="s">
        <v>594</v>
      </c>
      <c r="Q276" s="6" t="s">
        <v>594</v>
      </c>
    </row>
    <row r="277" spans="1:17" x14ac:dyDescent="0.2">
      <c r="A277" s="4" t="s">
        <v>596</v>
      </c>
      <c r="B277" s="5" t="s">
        <v>597</v>
      </c>
      <c r="C277" s="59">
        <v>1</v>
      </c>
      <c r="D277" s="6" t="s">
        <v>297</v>
      </c>
      <c r="E277" s="15" t="s">
        <v>298</v>
      </c>
      <c r="F277" s="5" t="s">
        <v>298</v>
      </c>
      <c r="G277" s="5" t="s">
        <v>298</v>
      </c>
      <c r="H277" s="5" t="s">
        <v>298</v>
      </c>
      <c r="I277" s="4" t="s">
        <v>298</v>
      </c>
      <c r="J277" s="5" t="s">
        <v>298</v>
      </c>
      <c r="K277" s="2" t="s">
        <v>298</v>
      </c>
      <c r="L277" s="4" t="s">
        <v>298</v>
      </c>
      <c r="M277" s="6" t="s">
        <v>298</v>
      </c>
      <c r="N277" s="15"/>
      <c r="O277" s="5"/>
      <c r="P277" s="5"/>
      <c r="Q277" s="6"/>
    </row>
    <row r="278" spans="1:17" x14ac:dyDescent="0.2">
      <c r="A278" s="4" t="s">
        <v>596</v>
      </c>
      <c r="B278" s="5" t="s">
        <v>597</v>
      </c>
      <c r="C278" s="59">
        <v>2</v>
      </c>
      <c r="D278" s="6" t="s">
        <v>299</v>
      </c>
      <c r="E278" s="15" t="s">
        <v>299</v>
      </c>
      <c r="F278" s="5" t="s">
        <v>299</v>
      </c>
      <c r="G278" s="5" t="s">
        <v>299</v>
      </c>
      <c r="H278" s="5" t="s">
        <v>299</v>
      </c>
      <c r="I278" s="4" t="s">
        <v>299</v>
      </c>
      <c r="J278" s="5" t="s">
        <v>299</v>
      </c>
      <c r="K278" s="2" t="s">
        <v>299</v>
      </c>
      <c r="L278" s="4" t="s">
        <v>299</v>
      </c>
      <c r="M278" s="6" t="s">
        <v>299</v>
      </c>
      <c r="N278" s="15"/>
      <c r="O278" s="5"/>
      <c r="P278" s="5"/>
      <c r="Q278" s="6"/>
    </row>
    <row r="279" spans="1:17" x14ac:dyDescent="0.2">
      <c r="A279" s="4" t="s">
        <v>596</v>
      </c>
      <c r="B279" s="5" t="s">
        <v>597</v>
      </c>
      <c r="C279" s="59">
        <v>3</v>
      </c>
      <c r="D279" s="6" t="s">
        <v>598</v>
      </c>
      <c r="E279" s="15" t="s">
        <v>298</v>
      </c>
      <c r="F279" s="5" t="s">
        <v>298</v>
      </c>
      <c r="G279" s="5" t="s">
        <v>298</v>
      </c>
      <c r="H279" s="5" t="s">
        <v>298</v>
      </c>
      <c r="I279" s="4" t="s">
        <v>298</v>
      </c>
      <c r="J279" s="5" t="s">
        <v>298</v>
      </c>
      <c r="K279" s="2" t="s">
        <v>298</v>
      </c>
      <c r="L279" s="4" t="s">
        <v>298</v>
      </c>
      <c r="M279" s="6" t="s">
        <v>298</v>
      </c>
      <c r="N279" s="15"/>
      <c r="O279" s="5"/>
      <c r="P279" s="5"/>
      <c r="Q279" s="6"/>
    </row>
    <row r="280" spans="1:17" x14ac:dyDescent="0.2">
      <c r="A280" s="4" t="s">
        <v>59</v>
      </c>
      <c r="B280" s="5" t="s">
        <v>599</v>
      </c>
      <c r="C280" s="59">
        <v>1</v>
      </c>
      <c r="D280" s="6" t="s">
        <v>600</v>
      </c>
      <c r="E280" s="15" t="s">
        <v>600</v>
      </c>
      <c r="F280" s="5" t="s">
        <v>600</v>
      </c>
      <c r="G280" s="5" t="s">
        <v>600</v>
      </c>
      <c r="H280" s="5" t="s">
        <v>600</v>
      </c>
      <c r="I280" s="4" t="s">
        <v>600</v>
      </c>
      <c r="J280" s="5" t="s">
        <v>600</v>
      </c>
      <c r="K280" s="2" t="s">
        <v>600</v>
      </c>
      <c r="L280" s="4" t="s">
        <v>600</v>
      </c>
      <c r="M280" s="6" t="s">
        <v>600</v>
      </c>
      <c r="N280" s="15" t="s">
        <v>600</v>
      </c>
      <c r="O280" s="5" t="s">
        <v>600</v>
      </c>
      <c r="P280" s="5" t="s">
        <v>600</v>
      </c>
      <c r="Q280" s="6" t="s">
        <v>600</v>
      </c>
    </row>
    <row r="281" spans="1:17" x14ac:dyDescent="0.2">
      <c r="A281" s="4" t="s">
        <v>59</v>
      </c>
      <c r="B281" s="5" t="s">
        <v>599</v>
      </c>
      <c r="C281" s="59">
        <v>2</v>
      </c>
      <c r="D281" s="6" t="s">
        <v>601</v>
      </c>
      <c r="E281" s="15" t="s">
        <v>602</v>
      </c>
      <c r="F281" s="5" t="s">
        <v>602</v>
      </c>
      <c r="G281" s="5" t="s">
        <v>602</v>
      </c>
      <c r="H281" s="5" t="s">
        <v>602</v>
      </c>
      <c r="I281" s="4" t="s">
        <v>602</v>
      </c>
      <c r="J281" s="5" t="s">
        <v>602</v>
      </c>
      <c r="K281" s="2" t="s">
        <v>602</v>
      </c>
      <c r="L281" s="4" t="s">
        <v>602</v>
      </c>
      <c r="M281" s="6" t="s">
        <v>602</v>
      </c>
      <c r="N281" s="15" t="s">
        <v>602</v>
      </c>
      <c r="O281" s="5" t="s">
        <v>602</v>
      </c>
      <c r="P281" s="5" t="s">
        <v>602</v>
      </c>
      <c r="Q281" s="6" t="s">
        <v>602</v>
      </c>
    </row>
    <row r="282" spans="1:17" x14ac:dyDescent="0.2">
      <c r="A282" s="4" t="s">
        <v>59</v>
      </c>
      <c r="B282" s="5" t="s">
        <v>599</v>
      </c>
      <c r="C282" s="59" t="s">
        <v>662</v>
      </c>
      <c r="D282" s="6" t="s">
        <v>603</v>
      </c>
      <c r="E282" s="15"/>
      <c r="F282" s="5"/>
      <c r="G282" s="5"/>
      <c r="H282" s="5"/>
      <c r="I282" s="4"/>
      <c r="J282" s="5"/>
      <c r="K282" s="2"/>
      <c r="L282" s="4"/>
      <c r="M282" s="6"/>
      <c r="N282" s="15"/>
      <c r="O282" s="5"/>
      <c r="P282" s="5"/>
      <c r="Q282" s="6"/>
    </row>
    <row r="283" spans="1:17" x14ac:dyDescent="0.2">
      <c r="A283" s="4" t="s">
        <v>59</v>
      </c>
      <c r="B283" s="5" t="s">
        <v>599</v>
      </c>
      <c r="C283" s="59">
        <v>3</v>
      </c>
      <c r="D283" s="6" t="s">
        <v>604</v>
      </c>
      <c r="E283" s="15" t="s">
        <v>605</v>
      </c>
      <c r="F283" s="5" t="s">
        <v>606</v>
      </c>
      <c r="G283" s="5" t="s">
        <v>605</v>
      </c>
      <c r="H283" s="5" t="s">
        <v>605</v>
      </c>
      <c r="I283" s="4" t="s">
        <v>605</v>
      </c>
      <c r="J283" s="5" t="s">
        <v>605</v>
      </c>
      <c r="K283" s="2" t="s">
        <v>605</v>
      </c>
      <c r="L283" s="4" t="s">
        <v>605</v>
      </c>
      <c r="M283" s="6" t="s">
        <v>605</v>
      </c>
      <c r="N283" s="15" t="s">
        <v>605</v>
      </c>
      <c r="O283" s="5" t="s">
        <v>605</v>
      </c>
      <c r="P283" s="5" t="s">
        <v>605</v>
      </c>
      <c r="Q283" s="6" t="s">
        <v>605</v>
      </c>
    </row>
    <row r="284" spans="1:17" x14ac:dyDescent="0.2">
      <c r="A284" s="4" t="s">
        <v>59</v>
      </c>
      <c r="B284" s="5" t="s">
        <v>599</v>
      </c>
      <c r="C284" s="59" t="s">
        <v>607</v>
      </c>
      <c r="D284" s="6" t="s">
        <v>608</v>
      </c>
      <c r="E284" s="15" t="s">
        <v>608</v>
      </c>
      <c r="F284" s="5" t="s">
        <v>608</v>
      </c>
      <c r="G284" s="5" t="s">
        <v>608</v>
      </c>
      <c r="H284" s="5" t="s">
        <v>608</v>
      </c>
      <c r="I284" s="4" t="s">
        <v>608</v>
      </c>
      <c r="J284" s="5" t="s">
        <v>608</v>
      </c>
      <c r="K284" s="2" t="s">
        <v>608</v>
      </c>
      <c r="L284" s="4" t="s">
        <v>608</v>
      </c>
      <c r="M284" s="6" t="s">
        <v>608</v>
      </c>
      <c r="N284" s="15" t="s">
        <v>608</v>
      </c>
      <c r="O284" s="5" t="s">
        <v>608</v>
      </c>
      <c r="P284" s="5" t="s">
        <v>608</v>
      </c>
      <c r="Q284" s="6" t="s">
        <v>608</v>
      </c>
    </row>
    <row r="285" spans="1:17" x14ac:dyDescent="0.2">
      <c r="A285" s="4" t="s">
        <v>59</v>
      </c>
      <c r="B285" s="5" t="s">
        <v>599</v>
      </c>
      <c r="C285" s="59">
        <v>4</v>
      </c>
      <c r="D285" s="6" t="s">
        <v>609</v>
      </c>
      <c r="E285" s="15" t="s">
        <v>609</v>
      </c>
      <c r="F285" s="5" t="s">
        <v>609</v>
      </c>
      <c r="G285" s="5" t="s">
        <v>610</v>
      </c>
      <c r="H285" s="5" t="s">
        <v>609</v>
      </c>
      <c r="I285" s="4" t="s">
        <v>609</v>
      </c>
      <c r="J285" s="5" t="s">
        <v>609</v>
      </c>
      <c r="K285" s="2" t="s">
        <v>609</v>
      </c>
      <c r="L285" s="4" t="s">
        <v>609</v>
      </c>
      <c r="M285" s="6" t="s">
        <v>609</v>
      </c>
      <c r="N285" s="15" t="s">
        <v>609</v>
      </c>
      <c r="O285" s="5" t="s">
        <v>609</v>
      </c>
      <c r="P285" s="5" t="s">
        <v>609</v>
      </c>
      <c r="Q285" s="6" t="s">
        <v>609</v>
      </c>
    </row>
    <row r="286" spans="1:17" x14ac:dyDescent="0.2">
      <c r="A286" s="4" t="s">
        <v>59</v>
      </c>
      <c r="B286" s="5" t="s">
        <v>599</v>
      </c>
      <c r="C286" s="59">
        <v>5</v>
      </c>
      <c r="D286" s="6" t="s">
        <v>611</v>
      </c>
      <c r="E286" s="15" t="s">
        <v>611</v>
      </c>
      <c r="F286" s="5" t="s">
        <v>611</v>
      </c>
      <c r="G286" s="5" t="s">
        <v>611</v>
      </c>
      <c r="H286" s="5" t="s">
        <v>611</v>
      </c>
      <c r="I286" s="4" t="s">
        <v>611</v>
      </c>
      <c r="J286" s="5" t="s">
        <v>611</v>
      </c>
      <c r="K286" s="2" t="s">
        <v>611</v>
      </c>
      <c r="L286" s="4" t="s">
        <v>611</v>
      </c>
      <c r="M286" s="6" t="s">
        <v>611</v>
      </c>
      <c r="N286" s="15" t="s">
        <v>611</v>
      </c>
      <c r="O286" s="5" t="s">
        <v>611</v>
      </c>
      <c r="P286" s="5" t="s">
        <v>611</v>
      </c>
      <c r="Q286" s="6" t="s">
        <v>611</v>
      </c>
    </row>
    <row r="287" spans="1:17" x14ac:dyDescent="0.2">
      <c r="A287" s="4" t="s">
        <v>59</v>
      </c>
      <c r="B287" s="5" t="s">
        <v>599</v>
      </c>
      <c r="C287" s="59">
        <v>6</v>
      </c>
      <c r="D287" s="6" t="s">
        <v>612</v>
      </c>
      <c r="E287" s="15" t="s">
        <v>613</v>
      </c>
      <c r="F287" s="5" t="s">
        <v>613</v>
      </c>
      <c r="G287" s="5" t="s">
        <v>613</v>
      </c>
      <c r="H287" s="5" t="s">
        <v>613</v>
      </c>
      <c r="I287" s="4" t="s">
        <v>613</v>
      </c>
      <c r="J287" s="5" t="s">
        <v>613</v>
      </c>
      <c r="K287" s="2" t="s">
        <v>613</v>
      </c>
      <c r="L287" s="4" t="s">
        <v>613</v>
      </c>
      <c r="M287" s="6" t="s">
        <v>613</v>
      </c>
      <c r="N287" s="15" t="s">
        <v>613</v>
      </c>
      <c r="O287" s="5" t="s">
        <v>613</v>
      </c>
      <c r="P287" s="5" t="s">
        <v>613</v>
      </c>
      <c r="Q287" s="6" t="s">
        <v>613</v>
      </c>
    </row>
    <row r="288" spans="1:17" x14ac:dyDescent="0.2">
      <c r="A288" s="4" t="s">
        <v>59</v>
      </c>
      <c r="B288" s="5" t="s">
        <v>599</v>
      </c>
      <c r="C288" s="59">
        <v>7</v>
      </c>
      <c r="D288" s="6" t="s">
        <v>614</v>
      </c>
      <c r="E288" s="15" t="s">
        <v>614</v>
      </c>
      <c r="F288" s="5" t="s">
        <v>614</v>
      </c>
      <c r="G288" s="5" t="s">
        <v>614</v>
      </c>
      <c r="H288" s="5" t="s">
        <v>614</v>
      </c>
      <c r="I288" s="4" t="s">
        <v>614</v>
      </c>
      <c r="J288" s="5" t="s">
        <v>614</v>
      </c>
      <c r="K288" s="2" t="s">
        <v>614</v>
      </c>
      <c r="L288" s="4" t="s">
        <v>614</v>
      </c>
      <c r="M288" s="6" t="s">
        <v>614</v>
      </c>
      <c r="N288" s="15" t="s">
        <v>614</v>
      </c>
      <c r="O288" s="5" t="s">
        <v>614</v>
      </c>
      <c r="P288" s="5" t="s">
        <v>614</v>
      </c>
      <c r="Q288" s="6" t="s">
        <v>614</v>
      </c>
    </row>
    <row r="289" spans="1:17" x14ac:dyDescent="0.2">
      <c r="A289" s="4" t="s">
        <v>59</v>
      </c>
      <c r="B289" s="5" t="s">
        <v>599</v>
      </c>
      <c r="C289" s="59">
        <v>8</v>
      </c>
      <c r="D289" s="6" t="s">
        <v>615</v>
      </c>
      <c r="E289" s="15" t="s">
        <v>616</v>
      </c>
      <c r="F289" s="5" t="s">
        <v>616</v>
      </c>
      <c r="G289" s="5" t="s">
        <v>616</v>
      </c>
      <c r="H289" s="5" t="s">
        <v>616</v>
      </c>
      <c r="I289" s="4" t="s">
        <v>616</v>
      </c>
      <c r="J289" s="5" t="s">
        <v>616</v>
      </c>
      <c r="K289" s="2" t="s">
        <v>616</v>
      </c>
      <c r="L289" s="4" t="s">
        <v>616</v>
      </c>
      <c r="M289" s="6" t="s">
        <v>616</v>
      </c>
      <c r="N289" s="15" t="s">
        <v>617</v>
      </c>
      <c r="O289" s="5" t="s">
        <v>617</v>
      </c>
      <c r="P289" s="5" t="s">
        <v>617</v>
      </c>
      <c r="Q289" s="6" t="s">
        <v>617</v>
      </c>
    </row>
    <row r="290" spans="1:17" x14ac:dyDescent="0.2">
      <c r="A290" s="4" t="s">
        <v>59</v>
      </c>
      <c r="B290" s="5" t="s">
        <v>599</v>
      </c>
      <c r="C290" s="59" t="s">
        <v>663</v>
      </c>
      <c r="D290" s="6" t="s">
        <v>618</v>
      </c>
      <c r="E290" s="15"/>
      <c r="F290" s="5"/>
      <c r="G290" s="5"/>
      <c r="H290" s="5"/>
      <c r="I290" s="4"/>
      <c r="J290" s="5"/>
      <c r="K290" s="2"/>
      <c r="L290" s="4"/>
      <c r="M290" s="6"/>
      <c r="N290" s="15"/>
      <c r="O290" s="5"/>
      <c r="P290" s="5"/>
      <c r="Q290" s="6"/>
    </row>
    <row r="291" spans="1:17" x14ac:dyDescent="0.2">
      <c r="A291" s="4" t="s">
        <v>619</v>
      </c>
      <c r="B291" s="5" t="s">
        <v>599</v>
      </c>
      <c r="C291" s="59">
        <v>9</v>
      </c>
      <c r="D291" s="6" t="s">
        <v>620</v>
      </c>
      <c r="E291" s="15" t="s">
        <v>621</v>
      </c>
      <c r="F291" s="5" t="s">
        <v>621</v>
      </c>
      <c r="G291" s="5" t="s">
        <v>621</v>
      </c>
      <c r="H291" s="5" t="s">
        <v>621</v>
      </c>
      <c r="I291" s="4" t="s">
        <v>622</v>
      </c>
      <c r="J291" s="5" t="s">
        <v>622</v>
      </c>
      <c r="K291" s="2" t="s">
        <v>622</v>
      </c>
      <c r="L291" s="4" t="s">
        <v>622</v>
      </c>
      <c r="M291" s="6" t="s">
        <v>622</v>
      </c>
      <c r="N291" s="15" t="s">
        <v>622</v>
      </c>
      <c r="O291" s="5" t="s">
        <v>622</v>
      </c>
      <c r="P291" s="5" t="s">
        <v>622</v>
      </c>
      <c r="Q291" s="6" t="s">
        <v>622</v>
      </c>
    </row>
    <row r="292" spans="1:17" x14ac:dyDescent="0.2">
      <c r="A292" s="4" t="s">
        <v>619</v>
      </c>
      <c r="B292" s="5" t="s">
        <v>599</v>
      </c>
      <c r="C292" s="59">
        <v>9</v>
      </c>
      <c r="D292" s="6" t="s">
        <v>620</v>
      </c>
      <c r="E292" s="15" t="s">
        <v>623</v>
      </c>
      <c r="F292" s="5" t="s">
        <v>623</v>
      </c>
      <c r="G292" s="5" t="s">
        <v>623</v>
      </c>
      <c r="H292" s="5" t="s">
        <v>623</v>
      </c>
      <c r="I292" s="4" t="s">
        <v>623</v>
      </c>
      <c r="J292" s="5" t="s">
        <v>623</v>
      </c>
      <c r="K292" s="2" t="s">
        <v>623</v>
      </c>
      <c r="L292" s="4" t="s">
        <v>623</v>
      </c>
      <c r="M292" s="6" t="s">
        <v>623</v>
      </c>
      <c r="N292" s="15" t="s">
        <v>623</v>
      </c>
      <c r="O292" s="5" t="s">
        <v>623</v>
      </c>
      <c r="P292" s="5" t="s">
        <v>623</v>
      </c>
      <c r="Q292" s="6" t="s">
        <v>623</v>
      </c>
    </row>
    <row r="293" spans="1:17" x14ac:dyDescent="0.2">
      <c r="A293" s="4" t="s">
        <v>619</v>
      </c>
      <c r="B293" s="5" t="s">
        <v>599</v>
      </c>
      <c r="C293" s="59">
        <v>9</v>
      </c>
      <c r="D293" s="6" t="s">
        <v>620</v>
      </c>
      <c r="E293" s="15" t="s">
        <v>624</v>
      </c>
      <c r="F293" s="5" t="s">
        <v>624</v>
      </c>
      <c r="G293" s="5" t="s">
        <v>661</v>
      </c>
      <c r="H293" s="5" t="s">
        <v>624</v>
      </c>
      <c r="I293" s="15" t="s">
        <v>624</v>
      </c>
      <c r="J293" s="5" t="s">
        <v>624</v>
      </c>
      <c r="K293" s="2" t="s">
        <v>624</v>
      </c>
      <c r="L293" s="4" t="s">
        <v>624</v>
      </c>
      <c r="M293" s="6" t="s">
        <v>624</v>
      </c>
      <c r="N293" s="15" t="s">
        <v>624</v>
      </c>
      <c r="O293" s="5" t="s">
        <v>624</v>
      </c>
      <c r="P293" s="5" t="s">
        <v>624</v>
      </c>
      <c r="Q293" s="6" t="s">
        <v>624</v>
      </c>
    </row>
    <row r="294" spans="1:17" x14ac:dyDescent="0.2">
      <c r="A294" s="4" t="s">
        <v>625</v>
      </c>
      <c r="B294" s="5" t="s">
        <v>599</v>
      </c>
      <c r="C294" s="59">
        <v>1</v>
      </c>
      <c r="D294" s="6" t="s">
        <v>626</v>
      </c>
      <c r="E294" s="15"/>
      <c r="F294" s="5"/>
      <c r="G294" s="5"/>
      <c r="H294" s="5"/>
      <c r="I294" s="4" t="s">
        <v>626</v>
      </c>
      <c r="J294" s="5" t="s">
        <v>626</v>
      </c>
      <c r="K294" s="2" t="s">
        <v>626</v>
      </c>
      <c r="L294" s="4"/>
      <c r="M294" s="6"/>
      <c r="N294" s="15"/>
      <c r="O294" s="5"/>
      <c r="P294" s="5"/>
      <c r="Q294" s="6"/>
    </row>
    <row r="295" spans="1:17" x14ac:dyDescent="0.2">
      <c r="A295" s="4" t="s">
        <v>625</v>
      </c>
      <c r="B295" s="5" t="s">
        <v>599</v>
      </c>
      <c r="C295" s="59">
        <v>2</v>
      </c>
      <c r="D295" s="6" t="s">
        <v>627</v>
      </c>
      <c r="E295" s="15"/>
      <c r="F295" s="5"/>
      <c r="G295" s="5"/>
      <c r="H295" s="5"/>
      <c r="I295" s="4" t="s">
        <v>628</v>
      </c>
      <c r="J295" s="5" t="s">
        <v>628</v>
      </c>
      <c r="K295" s="2" t="s">
        <v>628</v>
      </c>
      <c r="L295" s="4"/>
      <c r="M295" s="6"/>
      <c r="N295" s="15"/>
      <c r="O295" s="5"/>
      <c r="P295" s="5"/>
      <c r="Q295" s="6"/>
    </row>
    <row r="296" spans="1:17" x14ac:dyDescent="0.2">
      <c r="A296" s="4" t="s">
        <v>625</v>
      </c>
      <c r="B296" s="5" t="s">
        <v>599</v>
      </c>
      <c r="C296" s="59">
        <v>3</v>
      </c>
      <c r="D296" s="6" t="s">
        <v>627</v>
      </c>
      <c r="E296" s="15"/>
      <c r="F296" s="5"/>
      <c r="G296" s="5"/>
      <c r="H296" s="5"/>
      <c r="I296" s="4" t="s">
        <v>628</v>
      </c>
      <c r="J296" s="5" t="s">
        <v>628</v>
      </c>
      <c r="K296" s="2" t="s">
        <v>628</v>
      </c>
      <c r="L296" s="4"/>
      <c r="M296" s="6"/>
      <c r="N296" s="15"/>
      <c r="O296" s="5"/>
      <c r="P296" s="5"/>
      <c r="Q296" s="6"/>
    </row>
    <row r="297" spans="1:17" x14ac:dyDescent="0.2">
      <c r="A297" s="4" t="s">
        <v>625</v>
      </c>
      <c r="B297" s="5" t="s">
        <v>599</v>
      </c>
      <c r="C297" s="59">
        <v>4</v>
      </c>
      <c r="D297" s="6" t="s">
        <v>629</v>
      </c>
      <c r="E297" s="15"/>
      <c r="F297" s="5"/>
      <c r="G297" s="5"/>
      <c r="H297" s="5"/>
      <c r="I297" s="4" t="s">
        <v>629</v>
      </c>
      <c r="J297" s="5" t="s">
        <v>629</v>
      </c>
      <c r="K297" s="2" t="s">
        <v>629</v>
      </c>
      <c r="L297" s="4"/>
      <c r="M297" s="6"/>
      <c r="N297" s="15"/>
      <c r="O297" s="5"/>
      <c r="P297" s="5"/>
      <c r="Q297" s="6"/>
    </row>
    <row r="298" spans="1:17" x14ac:dyDescent="0.2">
      <c r="A298" s="4" t="s">
        <v>625</v>
      </c>
      <c r="B298" s="5" t="s">
        <v>599</v>
      </c>
      <c r="C298" s="59">
        <v>5</v>
      </c>
      <c r="D298" s="6" t="s">
        <v>630</v>
      </c>
      <c r="E298" s="15" t="s">
        <v>621</v>
      </c>
      <c r="F298" s="5" t="s">
        <v>621</v>
      </c>
      <c r="G298" s="5" t="s">
        <v>621</v>
      </c>
      <c r="H298" s="5" t="s">
        <v>621</v>
      </c>
      <c r="I298" s="4" t="s">
        <v>622</v>
      </c>
      <c r="J298" s="5" t="s">
        <v>622</v>
      </c>
      <c r="K298" s="2" t="s">
        <v>622</v>
      </c>
      <c r="L298" s="4" t="s">
        <v>622</v>
      </c>
      <c r="M298" s="6" t="s">
        <v>622</v>
      </c>
      <c r="N298" s="15" t="s">
        <v>622</v>
      </c>
      <c r="O298" s="5" t="s">
        <v>622</v>
      </c>
      <c r="P298" s="5" t="s">
        <v>622</v>
      </c>
      <c r="Q298" s="6" t="s">
        <v>622</v>
      </c>
    </row>
    <row r="299" spans="1:17" x14ac:dyDescent="0.2">
      <c r="A299" s="4" t="s">
        <v>625</v>
      </c>
      <c r="B299" s="5" t="s">
        <v>599</v>
      </c>
      <c r="C299" s="59">
        <v>5</v>
      </c>
      <c r="D299" s="6" t="s">
        <v>630</v>
      </c>
      <c r="E299" s="15" t="s">
        <v>631</v>
      </c>
      <c r="F299" s="5" t="s">
        <v>631</v>
      </c>
      <c r="G299" s="5" t="s">
        <v>631</v>
      </c>
      <c r="H299" s="5" t="s">
        <v>631</v>
      </c>
      <c r="I299" s="4" t="s">
        <v>631</v>
      </c>
      <c r="J299" s="5" t="s">
        <v>631</v>
      </c>
      <c r="K299" s="2" t="s">
        <v>631</v>
      </c>
      <c r="L299" s="4" t="s">
        <v>631</v>
      </c>
      <c r="M299" s="6" t="s">
        <v>631</v>
      </c>
      <c r="N299" s="15"/>
      <c r="O299" s="5"/>
      <c r="P299" s="5"/>
      <c r="Q299" s="6"/>
    </row>
    <row r="300" spans="1:17" x14ac:dyDescent="0.2">
      <c r="A300" s="4" t="s">
        <v>625</v>
      </c>
      <c r="B300" s="5" t="s">
        <v>599</v>
      </c>
      <c r="C300" s="59">
        <v>5</v>
      </c>
      <c r="D300" s="6" t="s">
        <v>630</v>
      </c>
      <c r="E300" s="15" t="s">
        <v>661</v>
      </c>
      <c r="F300" s="5" t="s">
        <v>661</v>
      </c>
      <c r="G300" s="5" t="s">
        <v>661</v>
      </c>
      <c r="H300" s="5" t="s">
        <v>661</v>
      </c>
      <c r="I300" s="4" t="s">
        <v>661</v>
      </c>
      <c r="J300" s="5" t="s">
        <v>661</v>
      </c>
      <c r="K300" s="2" t="s">
        <v>661</v>
      </c>
      <c r="L300" s="4" t="s">
        <v>661</v>
      </c>
      <c r="M300" s="6" t="s">
        <v>661</v>
      </c>
      <c r="N300" s="15"/>
      <c r="O300" s="5"/>
      <c r="P300" s="5"/>
      <c r="Q300" s="6"/>
    </row>
    <row r="301" spans="1:17" x14ac:dyDescent="0.2">
      <c r="A301" s="4" t="s">
        <v>625</v>
      </c>
      <c r="B301" s="5" t="s">
        <v>599</v>
      </c>
      <c r="C301" s="59">
        <v>6</v>
      </c>
      <c r="D301" s="6" t="s">
        <v>632</v>
      </c>
      <c r="E301" s="15" t="s">
        <v>633</v>
      </c>
      <c r="F301" s="5" t="s">
        <v>633</v>
      </c>
      <c r="G301" s="5" t="s">
        <v>633</v>
      </c>
      <c r="H301" s="5" t="s">
        <v>633</v>
      </c>
      <c r="I301" s="4" t="s">
        <v>633</v>
      </c>
      <c r="J301" s="5" t="s">
        <v>633</v>
      </c>
      <c r="K301" s="2" t="s">
        <v>633</v>
      </c>
      <c r="L301" s="4" t="s">
        <v>633</v>
      </c>
      <c r="M301" s="6" t="s">
        <v>633</v>
      </c>
      <c r="N301" s="15"/>
      <c r="O301" s="5"/>
      <c r="P301" s="5"/>
      <c r="Q301" s="6"/>
    </row>
    <row r="302" spans="1:17" x14ac:dyDescent="0.2">
      <c r="A302" s="4" t="s">
        <v>625</v>
      </c>
      <c r="B302" s="5" t="s">
        <v>599</v>
      </c>
      <c r="C302" s="59">
        <v>6</v>
      </c>
      <c r="D302" s="6" t="s">
        <v>632</v>
      </c>
      <c r="E302" s="15" t="s">
        <v>634</v>
      </c>
      <c r="F302" s="5" t="s">
        <v>634</v>
      </c>
      <c r="G302" s="5" t="s">
        <v>634</v>
      </c>
      <c r="H302" s="5" t="s">
        <v>634</v>
      </c>
      <c r="I302" s="4" t="s">
        <v>634</v>
      </c>
      <c r="J302" s="5" t="s">
        <v>634</v>
      </c>
      <c r="K302" s="2" t="s">
        <v>634</v>
      </c>
      <c r="L302" s="4" t="s">
        <v>634</v>
      </c>
      <c r="M302" s="6" t="s">
        <v>634</v>
      </c>
      <c r="N302" s="15"/>
      <c r="O302" s="5"/>
      <c r="P302" s="5"/>
      <c r="Q302" s="6"/>
    </row>
    <row r="303" spans="1:17" x14ac:dyDescent="0.2">
      <c r="A303" s="4" t="s">
        <v>625</v>
      </c>
      <c r="B303" s="5" t="s">
        <v>599</v>
      </c>
      <c r="C303" s="59">
        <v>7</v>
      </c>
      <c r="D303" s="6" t="s">
        <v>635</v>
      </c>
      <c r="E303" s="15" t="s">
        <v>636</v>
      </c>
      <c r="F303" s="5" t="s">
        <v>636</v>
      </c>
      <c r="G303" s="5" t="s">
        <v>636</v>
      </c>
      <c r="H303" s="5" t="s">
        <v>636</v>
      </c>
      <c r="I303" s="4" t="s">
        <v>636</v>
      </c>
      <c r="J303" s="5" t="s">
        <v>636</v>
      </c>
      <c r="K303" s="2" t="s">
        <v>636</v>
      </c>
      <c r="L303" s="4" t="s">
        <v>636</v>
      </c>
      <c r="M303" s="6" t="s">
        <v>636</v>
      </c>
      <c r="N303" s="15"/>
      <c r="O303" s="5"/>
      <c r="P303" s="5"/>
      <c r="Q303" s="6"/>
    </row>
    <row r="304" spans="1:17" x14ac:dyDescent="0.2">
      <c r="A304" s="4" t="s">
        <v>625</v>
      </c>
      <c r="B304" s="5" t="s">
        <v>599</v>
      </c>
      <c r="C304" s="59">
        <v>7</v>
      </c>
      <c r="D304" s="6" t="s">
        <v>635</v>
      </c>
      <c r="E304" s="15" t="s">
        <v>637</v>
      </c>
      <c r="F304" s="5" t="s">
        <v>637</v>
      </c>
      <c r="G304" s="5" t="s">
        <v>637</v>
      </c>
      <c r="H304" s="5" t="s">
        <v>637</v>
      </c>
      <c r="I304" s="4" t="s">
        <v>637</v>
      </c>
      <c r="J304" s="5" t="s">
        <v>637</v>
      </c>
      <c r="K304" s="2" t="s">
        <v>637</v>
      </c>
      <c r="L304" s="4" t="s">
        <v>637</v>
      </c>
      <c r="M304" s="6" t="s">
        <v>637</v>
      </c>
      <c r="N304" s="15"/>
      <c r="O304" s="5"/>
      <c r="P304" s="5"/>
      <c r="Q304" s="6"/>
    </row>
    <row r="305" spans="1:17" x14ac:dyDescent="0.2">
      <c r="A305" s="4" t="s">
        <v>625</v>
      </c>
      <c r="B305" s="5" t="s">
        <v>599</v>
      </c>
      <c r="C305" s="59">
        <v>7</v>
      </c>
      <c r="D305" s="6" t="s">
        <v>635</v>
      </c>
      <c r="E305" s="15" t="s">
        <v>638</v>
      </c>
      <c r="F305" s="5" t="s">
        <v>638</v>
      </c>
      <c r="G305" s="5" t="s">
        <v>638</v>
      </c>
      <c r="H305" s="5" t="s">
        <v>638</v>
      </c>
      <c r="I305" s="4" t="s">
        <v>638</v>
      </c>
      <c r="J305" s="5" t="s">
        <v>638</v>
      </c>
      <c r="K305" s="2" t="s">
        <v>638</v>
      </c>
      <c r="L305" s="4" t="s">
        <v>638</v>
      </c>
      <c r="M305" s="6" t="s">
        <v>638</v>
      </c>
      <c r="N305" s="15"/>
      <c r="O305" s="5"/>
      <c r="P305" s="5"/>
      <c r="Q305" s="6"/>
    </row>
    <row r="306" spans="1:17" x14ac:dyDescent="0.2">
      <c r="A306" s="4" t="s">
        <v>625</v>
      </c>
      <c r="B306" s="5" t="s">
        <v>599</v>
      </c>
      <c r="C306" s="59">
        <v>8</v>
      </c>
      <c r="D306" s="6" t="s">
        <v>639</v>
      </c>
      <c r="E306" s="15" t="s">
        <v>640</v>
      </c>
      <c r="F306" s="5" t="s">
        <v>640</v>
      </c>
      <c r="G306" s="5" t="s">
        <v>640</v>
      </c>
      <c r="H306" s="5" t="s">
        <v>640</v>
      </c>
      <c r="I306" s="4" t="s">
        <v>640</v>
      </c>
      <c r="J306" s="5" t="s">
        <v>640</v>
      </c>
      <c r="K306" s="2" t="s">
        <v>640</v>
      </c>
      <c r="L306" s="4"/>
      <c r="M306" s="6"/>
      <c r="N306" s="15"/>
      <c r="O306" s="5"/>
      <c r="P306" s="5"/>
      <c r="Q306" s="6"/>
    </row>
    <row r="307" spans="1:17" x14ac:dyDescent="0.2">
      <c r="A307" s="4" t="s">
        <v>625</v>
      </c>
      <c r="B307" s="5" t="s">
        <v>599</v>
      </c>
      <c r="C307" s="59">
        <v>8</v>
      </c>
      <c r="D307" s="6" t="s">
        <v>639</v>
      </c>
      <c r="E307" s="15"/>
      <c r="F307" s="5"/>
      <c r="G307" s="5"/>
      <c r="H307" s="5"/>
      <c r="I307" s="4"/>
      <c r="J307" s="5"/>
      <c r="K307" s="2"/>
      <c r="L307" s="4" t="s">
        <v>641</v>
      </c>
      <c r="M307" s="6" t="s">
        <v>641</v>
      </c>
      <c r="N307" s="15"/>
      <c r="O307" s="5"/>
      <c r="P307" s="5"/>
      <c r="Q307" s="6"/>
    </row>
    <row r="308" spans="1:17" x14ac:dyDescent="0.2">
      <c r="A308" s="4" t="s">
        <v>625</v>
      </c>
      <c r="B308" s="5" t="s">
        <v>599</v>
      </c>
      <c r="C308" s="59">
        <v>9</v>
      </c>
      <c r="D308" s="6" t="s">
        <v>642</v>
      </c>
      <c r="E308" s="15" t="s">
        <v>643</v>
      </c>
      <c r="F308" s="5" t="s">
        <v>643</v>
      </c>
      <c r="G308" s="5" t="s">
        <v>643</v>
      </c>
      <c r="H308" s="5" t="s">
        <v>643</v>
      </c>
      <c r="I308" s="4" t="s">
        <v>643</v>
      </c>
      <c r="J308" s="5" t="s">
        <v>643</v>
      </c>
      <c r="K308" s="2" t="s">
        <v>643</v>
      </c>
      <c r="L308" s="4" t="s">
        <v>643</v>
      </c>
      <c r="M308" s="6" t="s">
        <v>643</v>
      </c>
      <c r="N308" s="15"/>
      <c r="O308" s="5"/>
      <c r="P308" s="5"/>
      <c r="Q308" s="6"/>
    </row>
    <row r="309" spans="1:17" x14ac:dyDescent="0.2">
      <c r="A309" s="4" t="s">
        <v>625</v>
      </c>
      <c r="B309" s="5" t="s">
        <v>599</v>
      </c>
      <c r="C309" s="59" t="s">
        <v>644</v>
      </c>
      <c r="D309" s="6" t="s">
        <v>645</v>
      </c>
      <c r="E309" s="15"/>
      <c r="F309" s="5"/>
      <c r="G309" s="5"/>
      <c r="H309" s="5"/>
      <c r="I309" s="4"/>
      <c r="J309" s="5"/>
      <c r="K309" s="2"/>
      <c r="L309" s="4"/>
      <c r="M309" s="6"/>
      <c r="N309" s="15"/>
      <c r="O309" s="5"/>
      <c r="P309" s="5"/>
      <c r="Q309" s="6"/>
    </row>
    <row r="310" spans="1:17" x14ac:dyDescent="0.2">
      <c r="A310" s="4" t="s">
        <v>646</v>
      </c>
      <c r="B310" s="5" t="s">
        <v>646</v>
      </c>
      <c r="C310" s="59">
        <v>1</v>
      </c>
      <c r="D310" s="6" t="s">
        <v>647</v>
      </c>
      <c r="E310" s="15" t="s">
        <v>647</v>
      </c>
      <c r="F310" s="5" t="s">
        <v>647</v>
      </c>
      <c r="G310" s="5" t="s">
        <v>647</v>
      </c>
      <c r="H310" s="5" t="s">
        <v>647</v>
      </c>
      <c r="I310" s="4" t="s">
        <v>647</v>
      </c>
      <c r="J310" s="5" t="s">
        <v>647</v>
      </c>
      <c r="K310" s="2" t="s">
        <v>647</v>
      </c>
      <c r="L310" s="4" t="s">
        <v>647</v>
      </c>
      <c r="M310" s="6" t="s">
        <v>647</v>
      </c>
      <c r="N310" s="15" t="s">
        <v>647</v>
      </c>
      <c r="O310" s="5" t="s">
        <v>647</v>
      </c>
      <c r="P310" s="5" t="s">
        <v>647</v>
      </c>
      <c r="Q310" s="6" t="s">
        <v>647</v>
      </c>
    </row>
    <row r="311" spans="1:17" x14ac:dyDescent="0.2">
      <c r="A311" s="4" t="s">
        <v>646</v>
      </c>
      <c r="B311" s="5" t="s">
        <v>646</v>
      </c>
      <c r="C311" s="59">
        <v>2</v>
      </c>
      <c r="D311" s="6" t="s">
        <v>648</v>
      </c>
      <c r="E311" s="15" t="s">
        <v>649</v>
      </c>
      <c r="F311" s="5" t="s">
        <v>649</v>
      </c>
      <c r="G311" s="5" t="s">
        <v>648</v>
      </c>
      <c r="H311" s="5" t="s">
        <v>648</v>
      </c>
      <c r="I311" s="4" t="s">
        <v>648</v>
      </c>
      <c r="J311" s="5" t="s">
        <v>648</v>
      </c>
      <c r="K311" s="2" t="s">
        <v>648</v>
      </c>
      <c r="L311" s="4" t="s">
        <v>648</v>
      </c>
      <c r="M311" s="6" t="s">
        <v>648</v>
      </c>
      <c r="N311" s="15" t="s">
        <v>648</v>
      </c>
      <c r="O311" s="5" t="s">
        <v>648</v>
      </c>
      <c r="P311" s="5" t="s">
        <v>648</v>
      </c>
      <c r="Q311" s="6" t="s">
        <v>648</v>
      </c>
    </row>
    <row r="312" spans="1:17" x14ac:dyDescent="0.2">
      <c r="A312" s="4" t="s">
        <v>646</v>
      </c>
      <c r="B312" s="5" t="s">
        <v>646</v>
      </c>
      <c r="C312" s="59">
        <v>3</v>
      </c>
      <c r="D312" s="6" t="s">
        <v>650</v>
      </c>
      <c r="E312" s="15" t="s">
        <v>650</v>
      </c>
      <c r="F312" s="5" t="s">
        <v>650</v>
      </c>
      <c r="G312" s="5" t="s">
        <v>650</v>
      </c>
      <c r="H312" s="5" t="s">
        <v>650</v>
      </c>
      <c r="I312" s="4" t="s">
        <v>650</v>
      </c>
      <c r="J312" s="5" t="s">
        <v>650</v>
      </c>
      <c r="K312" s="2" t="s">
        <v>650</v>
      </c>
      <c r="L312" s="4" t="s">
        <v>650</v>
      </c>
      <c r="M312" s="6" t="s">
        <v>650</v>
      </c>
      <c r="N312" s="15" t="s">
        <v>650</v>
      </c>
      <c r="O312" s="5" t="s">
        <v>650</v>
      </c>
      <c r="P312" s="5" t="s">
        <v>650</v>
      </c>
      <c r="Q312" s="6" t="s">
        <v>650</v>
      </c>
    </row>
    <row r="313" spans="1:17" x14ac:dyDescent="0.2">
      <c r="A313" s="4" t="s">
        <v>646</v>
      </c>
      <c r="B313" s="5" t="s">
        <v>646</v>
      </c>
      <c r="C313" s="59">
        <v>4</v>
      </c>
      <c r="D313" s="6" t="s">
        <v>651</v>
      </c>
      <c r="E313" s="15" t="s">
        <v>652</v>
      </c>
      <c r="F313" s="5" t="s">
        <v>652</v>
      </c>
      <c r="G313" s="5" t="s">
        <v>652</v>
      </c>
      <c r="H313" s="5" t="s">
        <v>652</v>
      </c>
      <c r="I313" s="4" t="s">
        <v>652</v>
      </c>
      <c r="J313" s="5" t="s">
        <v>652</v>
      </c>
      <c r="K313" s="2" t="s">
        <v>652</v>
      </c>
      <c r="L313" s="4" t="s">
        <v>652</v>
      </c>
      <c r="M313" s="6" t="s">
        <v>652</v>
      </c>
      <c r="N313" s="15" t="s">
        <v>652</v>
      </c>
      <c r="O313" s="5" t="s">
        <v>652</v>
      </c>
      <c r="P313" s="5" t="s">
        <v>652</v>
      </c>
      <c r="Q313" s="6" t="s">
        <v>652</v>
      </c>
    </row>
    <row r="314" spans="1:17" x14ac:dyDescent="0.2">
      <c r="A314" s="4" t="s">
        <v>646</v>
      </c>
      <c r="B314" s="5" t="s">
        <v>646</v>
      </c>
      <c r="C314" s="59">
        <v>4</v>
      </c>
      <c r="D314" s="6" t="s">
        <v>651</v>
      </c>
      <c r="E314" s="15" t="s">
        <v>653</v>
      </c>
      <c r="F314" s="5" t="s">
        <v>653</v>
      </c>
      <c r="G314" s="5" t="s">
        <v>653</v>
      </c>
      <c r="H314" s="5" t="s">
        <v>653</v>
      </c>
      <c r="I314" s="4" t="s">
        <v>653</v>
      </c>
      <c r="J314" s="5" t="s">
        <v>653</v>
      </c>
      <c r="K314" s="2" t="s">
        <v>653</v>
      </c>
      <c r="L314" s="4" t="s">
        <v>653</v>
      </c>
      <c r="M314" s="6" t="s">
        <v>653</v>
      </c>
      <c r="N314" s="15" t="s">
        <v>653</v>
      </c>
      <c r="O314" s="5" t="s">
        <v>653</v>
      </c>
      <c r="P314" s="5" t="s">
        <v>653</v>
      </c>
      <c r="Q314" s="6" t="s">
        <v>653</v>
      </c>
    </row>
    <row r="315" spans="1:17" x14ac:dyDescent="0.2">
      <c r="A315" s="4" t="s">
        <v>646</v>
      </c>
      <c r="B315" s="5" t="s">
        <v>646</v>
      </c>
      <c r="C315" s="59">
        <v>4</v>
      </c>
      <c r="D315" s="6" t="s">
        <v>651</v>
      </c>
      <c r="E315" s="15" t="s">
        <v>652</v>
      </c>
      <c r="F315" s="5" t="s">
        <v>652</v>
      </c>
      <c r="G315" s="5" t="s">
        <v>652</v>
      </c>
      <c r="H315" s="5" t="s">
        <v>652</v>
      </c>
      <c r="I315" s="4" t="s">
        <v>652</v>
      </c>
      <c r="J315" s="5" t="s">
        <v>652</v>
      </c>
      <c r="K315" s="2" t="s">
        <v>652</v>
      </c>
      <c r="L315" s="4" t="s">
        <v>652</v>
      </c>
      <c r="M315" s="6" t="s">
        <v>652</v>
      </c>
      <c r="N315" s="15" t="s">
        <v>652</v>
      </c>
      <c r="O315" s="5" t="s">
        <v>652</v>
      </c>
      <c r="P315" s="5" t="s">
        <v>652</v>
      </c>
      <c r="Q315" s="6" t="s">
        <v>652</v>
      </c>
    </row>
    <row r="316" spans="1:17" x14ac:dyDescent="0.2">
      <c r="A316" s="4" t="s">
        <v>646</v>
      </c>
      <c r="B316" s="5" t="s">
        <v>646</v>
      </c>
      <c r="C316" s="59">
        <v>5</v>
      </c>
      <c r="D316" s="6" t="s">
        <v>654</v>
      </c>
      <c r="E316" s="15" t="s">
        <v>655</v>
      </c>
      <c r="F316" s="5" t="s">
        <v>655</v>
      </c>
      <c r="G316" s="5" t="s">
        <v>655</v>
      </c>
      <c r="H316" s="5" t="s">
        <v>655</v>
      </c>
      <c r="I316" s="4" t="s">
        <v>655</v>
      </c>
      <c r="J316" s="5" t="s">
        <v>655</v>
      </c>
      <c r="K316" s="2" t="s">
        <v>655</v>
      </c>
      <c r="L316" s="4" t="s">
        <v>655</v>
      </c>
      <c r="M316" s="6" t="s">
        <v>655</v>
      </c>
      <c r="N316" s="15" t="s">
        <v>655</v>
      </c>
      <c r="O316" s="5" t="s">
        <v>655</v>
      </c>
      <c r="P316" s="5" t="s">
        <v>655</v>
      </c>
      <c r="Q316" s="6" t="s">
        <v>655</v>
      </c>
    </row>
    <row r="317" spans="1:17" x14ac:dyDescent="0.2">
      <c r="A317" s="4" t="s">
        <v>646</v>
      </c>
      <c r="B317" s="5" t="s">
        <v>646</v>
      </c>
      <c r="C317" s="59">
        <v>6</v>
      </c>
      <c r="D317" s="6" t="s">
        <v>656</v>
      </c>
      <c r="E317" s="15" t="s">
        <v>657</v>
      </c>
      <c r="F317" s="5" t="s">
        <v>657</v>
      </c>
      <c r="G317" s="5" t="s">
        <v>658</v>
      </c>
      <c r="H317" s="5" t="s">
        <v>658</v>
      </c>
      <c r="I317" s="4" t="s">
        <v>657</v>
      </c>
      <c r="J317" s="5" t="s">
        <v>657</v>
      </c>
      <c r="K317" s="2" t="s">
        <v>657</v>
      </c>
      <c r="L317" s="4" t="s">
        <v>657</v>
      </c>
      <c r="M317" s="6" t="s">
        <v>657</v>
      </c>
      <c r="N317" s="15" t="s">
        <v>659</v>
      </c>
      <c r="O317" s="5" t="s">
        <v>659</v>
      </c>
      <c r="P317" s="5" t="s">
        <v>659</v>
      </c>
      <c r="Q317" s="6" t="s">
        <v>659</v>
      </c>
    </row>
    <row r="318" spans="1:17" ht="17" thickBot="1" x14ac:dyDescent="0.25">
      <c r="A318" s="17" t="s">
        <v>646</v>
      </c>
      <c r="B318" s="18" t="s">
        <v>646</v>
      </c>
      <c r="C318" s="60">
        <v>7</v>
      </c>
      <c r="D318" s="19" t="s">
        <v>654</v>
      </c>
      <c r="E318" s="28" t="s">
        <v>655</v>
      </c>
      <c r="F318" s="18" t="s">
        <v>655</v>
      </c>
      <c r="G318" s="18" t="s">
        <v>655</v>
      </c>
      <c r="H318" s="18" t="s">
        <v>655</v>
      </c>
      <c r="I318" s="17" t="s">
        <v>655</v>
      </c>
      <c r="J318" s="18" t="s">
        <v>655</v>
      </c>
      <c r="K318" s="46" t="s">
        <v>655</v>
      </c>
      <c r="L318" s="17" t="s">
        <v>655</v>
      </c>
      <c r="M318" s="19" t="s">
        <v>655</v>
      </c>
      <c r="N318" s="28" t="s">
        <v>655</v>
      </c>
      <c r="O318" s="18" t="s">
        <v>655</v>
      </c>
      <c r="P318" s="18" t="s">
        <v>655</v>
      </c>
      <c r="Q318" s="19" t="s">
        <v>655</v>
      </c>
    </row>
  </sheetData>
  <mergeCells count="6">
    <mergeCell ref="A2:Q2"/>
    <mergeCell ref="A1:Q1"/>
    <mergeCell ref="E3:H3"/>
    <mergeCell ref="I3:K3"/>
    <mergeCell ref="L3:M3"/>
    <mergeCell ref="N3:Q3"/>
  </mergeCells>
  <conditionalFormatting sqref="E4:Q318">
    <cfRule type="containsBlanks" dxfId="290" priority="23">
      <formula>LEN(TRIM(E4))=0</formula>
    </cfRule>
    <cfRule type="containsText" dxfId="289" priority="24" operator="containsText" text="@">
      <formula>NOT(ISERROR(SEARCH("@",E4)))</formula>
    </cfRule>
    <cfRule type="containsText" dxfId="288" priority="25" operator="containsText" text="#">
      <formula>NOT(ISERROR(SEARCH("#",E4)))</formula>
    </cfRule>
  </conditionalFormatting>
  <conditionalFormatting sqref="E4:Q318">
    <cfRule type="containsBlanks" dxfId="287" priority="21">
      <formula>LEN(TRIM(E4))=0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56"/>
  <sheetViews>
    <sheetView tabSelected="1" topLeftCell="G1" zoomScale="85" zoomScaleNormal="85" workbookViewId="0">
      <selection activeCell="A17" sqref="A17"/>
    </sheetView>
  </sheetViews>
  <sheetFormatPr baseColWidth="10" defaultColWidth="11.1640625" defaultRowHeight="16" x14ac:dyDescent="0.2"/>
  <cols>
    <col min="1" max="2" width="18.33203125" style="69" customWidth="1"/>
    <col min="3" max="3" width="14.83203125" style="69" customWidth="1"/>
    <col min="4" max="6" width="11.1640625" style="69"/>
    <col min="7" max="7" width="35.33203125" style="69" customWidth="1"/>
    <col min="8" max="8" width="32.6640625" style="69" customWidth="1"/>
    <col min="9" max="10" width="17.6640625" style="69" customWidth="1"/>
    <col min="11" max="11" width="11.1640625" style="69"/>
    <col min="12" max="14" width="22" style="69" customWidth="1"/>
    <col min="15" max="15" width="47.83203125" style="97" customWidth="1"/>
    <col min="16" max="16" width="21.83203125" style="97" customWidth="1"/>
    <col min="17" max="19" width="18" style="97" customWidth="1"/>
    <col min="20" max="20" width="11.1640625" style="69"/>
    <col min="21" max="21" width="11.1640625" style="97"/>
    <col min="23" max="23" width="20.33203125" customWidth="1"/>
  </cols>
  <sheetData>
    <row r="1" spans="1:31" ht="18" customHeight="1" x14ac:dyDescent="0.2">
      <c r="A1" s="31" t="s">
        <v>783</v>
      </c>
      <c r="B1" s="31" t="s">
        <v>1693</v>
      </c>
      <c r="C1" s="31" t="s">
        <v>1698</v>
      </c>
      <c r="D1" s="31" t="s">
        <v>1699</v>
      </c>
      <c r="E1" s="31" t="s">
        <v>1862</v>
      </c>
      <c r="F1" s="31" t="s">
        <v>1863</v>
      </c>
      <c r="G1" s="31" t="s">
        <v>664</v>
      </c>
      <c r="H1" s="31" t="s">
        <v>784</v>
      </c>
      <c r="I1" s="31" t="s">
        <v>785</v>
      </c>
      <c r="J1" s="32" t="s">
        <v>786</v>
      </c>
      <c r="K1" s="98" t="s">
        <v>787</v>
      </c>
      <c r="L1" s="96" t="s">
        <v>1650</v>
      </c>
      <c r="M1" s="96" t="s">
        <v>2353</v>
      </c>
      <c r="N1" s="96" t="s">
        <v>2352</v>
      </c>
      <c r="O1" s="96" t="s">
        <v>1651</v>
      </c>
      <c r="P1" s="33" t="s">
        <v>788</v>
      </c>
      <c r="Q1" s="31" t="s">
        <v>2305</v>
      </c>
      <c r="R1" s="31" t="s">
        <v>2313</v>
      </c>
      <c r="S1" s="96" t="s">
        <v>789</v>
      </c>
      <c r="T1"/>
      <c r="U1"/>
    </row>
    <row r="2" spans="1:31" ht="17" thickBot="1" x14ac:dyDescent="0.25">
      <c r="A2" s="64" t="s">
        <v>790</v>
      </c>
      <c r="B2" s="64" t="s">
        <v>791</v>
      </c>
      <c r="C2" s="64"/>
      <c r="D2" s="116"/>
      <c r="E2" s="64"/>
      <c r="F2" s="64" t="s">
        <v>821</v>
      </c>
      <c r="G2" s="87" t="s">
        <v>1676</v>
      </c>
      <c r="H2" s="5" t="s">
        <v>1874</v>
      </c>
      <c r="I2" s="62" t="s">
        <v>793</v>
      </c>
      <c r="J2" s="65"/>
      <c r="K2" s="65"/>
      <c r="L2" s="74" t="s">
        <v>1656</v>
      </c>
      <c r="M2" s="13"/>
      <c r="N2" s="66" t="s">
        <v>2347</v>
      </c>
      <c r="O2" s="62" t="s">
        <v>1724</v>
      </c>
      <c r="P2" s="65"/>
      <c r="Q2" s="117"/>
      <c r="R2" s="38"/>
      <c r="S2" s="62" t="s">
        <v>796</v>
      </c>
      <c r="T2"/>
      <c r="U2" t="s">
        <v>1670</v>
      </c>
    </row>
    <row r="3" spans="1:31" x14ac:dyDescent="0.2">
      <c r="A3" s="64" t="s">
        <v>790</v>
      </c>
      <c r="B3" s="64" t="s">
        <v>791</v>
      </c>
      <c r="C3" s="64" t="s">
        <v>821</v>
      </c>
      <c r="D3" s="64"/>
      <c r="E3" s="64"/>
      <c r="F3" s="64"/>
      <c r="G3" s="71" t="s">
        <v>1717</v>
      </c>
      <c r="H3" s="34" t="s">
        <v>809</v>
      </c>
      <c r="I3" s="35" t="s">
        <v>793</v>
      </c>
      <c r="J3" s="36" t="s">
        <v>913</v>
      </c>
      <c r="K3" s="65" t="s">
        <v>810</v>
      </c>
      <c r="L3" s="74" t="s">
        <v>1656</v>
      </c>
      <c r="M3" s="74"/>
      <c r="N3" s="66" t="s">
        <v>2347</v>
      </c>
      <c r="O3" s="62" t="s">
        <v>1724</v>
      </c>
      <c r="P3" s="62"/>
      <c r="Q3" s="118"/>
      <c r="R3" s="38"/>
      <c r="S3" s="62" t="s">
        <v>796</v>
      </c>
      <c r="T3"/>
      <c r="U3" s="113" t="s">
        <v>783</v>
      </c>
      <c r="V3" s="147" t="s">
        <v>1882</v>
      </c>
      <c r="W3" s="148"/>
      <c r="X3" s="148"/>
      <c r="Y3" s="148"/>
      <c r="Z3" s="148"/>
      <c r="AA3" s="148"/>
      <c r="AB3" s="148"/>
      <c r="AC3" s="148"/>
      <c r="AD3" s="148"/>
      <c r="AE3" s="149"/>
    </row>
    <row r="4" spans="1:31" x14ac:dyDescent="0.2">
      <c r="A4" s="64" t="s">
        <v>790</v>
      </c>
      <c r="B4" s="64" t="s">
        <v>791</v>
      </c>
      <c r="C4" s="64" t="s">
        <v>821</v>
      </c>
      <c r="D4" s="64"/>
      <c r="E4" s="64"/>
      <c r="F4" s="64"/>
      <c r="G4" s="71" t="s">
        <v>1717</v>
      </c>
      <c r="H4" s="34" t="s">
        <v>811</v>
      </c>
      <c r="I4" s="35" t="s">
        <v>793</v>
      </c>
      <c r="J4" s="36" t="s">
        <v>913</v>
      </c>
      <c r="K4" s="65" t="s">
        <v>812</v>
      </c>
      <c r="L4" s="74" t="s">
        <v>1656</v>
      </c>
      <c r="M4" s="74"/>
      <c r="N4" s="66" t="s">
        <v>2347</v>
      </c>
      <c r="O4" s="62" t="s">
        <v>1724</v>
      </c>
      <c r="P4" s="62"/>
      <c r="Q4" s="118"/>
      <c r="R4" s="38"/>
      <c r="S4" s="62" t="s">
        <v>800</v>
      </c>
      <c r="T4"/>
      <c r="U4" s="114" t="s">
        <v>1693</v>
      </c>
      <c r="V4" s="141" t="s">
        <v>2303</v>
      </c>
      <c r="W4" s="142"/>
      <c r="X4" s="142"/>
      <c r="Y4" s="142"/>
      <c r="Z4" s="142"/>
      <c r="AA4" s="142"/>
      <c r="AB4" s="142"/>
      <c r="AC4" s="142"/>
      <c r="AD4" s="142"/>
      <c r="AE4" s="143"/>
    </row>
    <row r="5" spans="1:31" x14ac:dyDescent="0.2">
      <c r="A5" s="64" t="s">
        <v>790</v>
      </c>
      <c r="B5" s="64" t="s">
        <v>791</v>
      </c>
      <c r="C5" s="64" t="s">
        <v>821</v>
      </c>
      <c r="D5" s="64" t="s">
        <v>821</v>
      </c>
      <c r="E5" s="64"/>
      <c r="F5" s="64"/>
      <c r="G5" s="71" t="s">
        <v>1717</v>
      </c>
      <c r="H5" s="34" t="s">
        <v>792</v>
      </c>
      <c r="I5" s="35" t="s">
        <v>793</v>
      </c>
      <c r="J5" s="36" t="s">
        <v>913</v>
      </c>
      <c r="K5" s="65" t="s">
        <v>794</v>
      </c>
      <c r="L5" s="74" t="s">
        <v>1656</v>
      </c>
      <c r="M5" s="74"/>
      <c r="N5" s="66" t="s">
        <v>2347</v>
      </c>
      <c r="O5" s="62" t="s">
        <v>1724</v>
      </c>
      <c r="P5" s="62" t="s">
        <v>795</v>
      </c>
      <c r="Q5" s="117">
        <v>75274</v>
      </c>
      <c r="R5" s="123">
        <v>27107</v>
      </c>
      <c r="S5" s="62" t="s">
        <v>796</v>
      </c>
      <c r="T5"/>
      <c r="U5" s="114" t="s">
        <v>1698</v>
      </c>
      <c r="V5" s="141" t="s">
        <v>1883</v>
      </c>
      <c r="W5" s="142"/>
      <c r="X5" s="142"/>
      <c r="Y5" s="142"/>
      <c r="Z5" s="142"/>
      <c r="AA5" s="142"/>
      <c r="AB5" s="142"/>
      <c r="AC5" s="142"/>
      <c r="AD5" s="142"/>
      <c r="AE5" s="143"/>
    </row>
    <row r="6" spans="1:31" x14ac:dyDescent="0.2">
      <c r="A6" s="64" t="s">
        <v>790</v>
      </c>
      <c r="B6" s="64" t="s">
        <v>791</v>
      </c>
      <c r="C6" s="64" t="s">
        <v>821</v>
      </c>
      <c r="D6" s="64"/>
      <c r="E6" s="64"/>
      <c r="F6" s="64"/>
      <c r="G6" s="71" t="s">
        <v>1717</v>
      </c>
      <c r="H6" s="34" t="s">
        <v>813</v>
      </c>
      <c r="I6" s="35" t="s">
        <v>793</v>
      </c>
      <c r="J6" s="36" t="s">
        <v>913</v>
      </c>
      <c r="K6" s="65" t="s">
        <v>814</v>
      </c>
      <c r="L6" s="74" t="s">
        <v>1656</v>
      </c>
      <c r="M6" s="74"/>
      <c r="N6" s="66" t="s">
        <v>2347</v>
      </c>
      <c r="O6" s="62" t="s">
        <v>1724</v>
      </c>
      <c r="P6" s="62"/>
      <c r="Q6" s="118"/>
      <c r="R6" s="38"/>
      <c r="S6" s="62" t="s">
        <v>800</v>
      </c>
      <c r="T6"/>
      <c r="U6" s="114" t="s">
        <v>1699</v>
      </c>
      <c r="V6" s="141" t="s">
        <v>1884</v>
      </c>
      <c r="W6" s="142"/>
      <c r="X6" s="142"/>
      <c r="Y6" s="142"/>
      <c r="Z6" s="142"/>
      <c r="AA6" s="142"/>
      <c r="AB6" s="142"/>
      <c r="AC6" s="142"/>
      <c r="AD6" s="142"/>
      <c r="AE6" s="143"/>
    </row>
    <row r="7" spans="1:31" x14ac:dyDescent="0.2">
      <c r="A7" s="64" t="s">
        <v>790</v>
      </c>
      <c r="B7" s="64" t="s">
        <v>791</v>
      </c>
      <c r="C7" s="64" t="s">
        <v>821</v>
      </c>
      <c r="D7" s="64"/>
      <c r="E7" s="64"/>
      <c r="F7" s="64"/>
      <c r="G7" s="71" t="s">
        <v>1717</v>
      </c>
      <c r="H7" s="34" t="s">
        <v>815</v>
      </c>
      <c r="I7" s="35" t="s">
        <v>793</v>
      </c>
      <c r="J7" s="36" t="s">
        <v>913</v>
      </c>
      <c r="K7" s="65" t="s">
        <v>812</v>
      </c>
      <c r="L7" s="74" t="s">
        <v>1656</v>
      </c>
      <c r="M7" s="74"/>
      <c r="N7" s="66" t="s">
        <v>2347</v>
      </c>
      <c r="O7" s="62" t="s">
        <v>1724</v>
      </c>
      <c r="P7" s="62"/>
      <c r="Q7" s="118"/>
      <c r="R7" s="38"/>
      <c r="S7" s="62" t="s">
        <v>800</v>
      </c>
      <c r="T7"/>
      <c r="U7" s="114" t="s">
        <v>1885</v>
      </c>
      <c r="V7" s="141" t="s">
        <v>1886</v>
      </c>
      <c r="W7" s="142"/>
      <c r="X7" s="142"/>
      <c r="Y7" s="142"/>
      <c r="Z7" s="142"/>
      <c r="AA7" s="142"/>
      <c r="AB7" s="142"/>
      <c r="AC7" s="142"/>
      <c r="AD7" s="142"/>
      <c r="AE7" s="143"/>
    </row>
    <row r="8" spans="1:31" x14ac:dyDescent="0.2">
      <c r="A8" s="64" t="s">
        <v>790</v>
      </c>
      <c r="B8" s="64" t="s">
        <v>791</v>
      </c>
      <c r="C8" s="64" t="s">
        <v>821</v>
      </c>
      <c r="D8" s="64"/>
      <c r="E8" s="64"/>
      <c r="F8" s="64"/>
      <c r="G8" s="71" t="s">
        <v>1717</v>
      </c>
      <c r="H8" s="34" t="s">
        <v>816</v>
      </c>
      <c r="I8" s="35" t="s">
        <v>793</v>
      </c>
      <c r="J8" s="36" t="s">
        <v>913</v>
      </c>
      <c r="K8" s="65" t="s">
        <v>814</v>
      </c>
      <c r="L8" s="74" t="s">
        <v>1656</v>
      </c>
      <c r="M8" s="74"/>
      <c r="N8" s="66" t="s">
        <v>2347</v>
      </c>
      <c r="O8" s="62" t="s">
        <v>1724</v>
      </c>
      <c r="P8" s="62"/>
      <c r="Q8" s="118"/>
      <c r="R8" s="38"/>
      <c r="S8" s="62" t="s">
        <v>800</v>
      </c>
      <c r="T8"/>
      <c r="U8" s="114" t="s">
        <v>664</v>
      </c>
      <c r="V8" s="141" t="s">
        <v>1887</v>
      </c>
      <c r="W8" s="142"/>
      <c r="X8" s="142"/>
      <c r="Y8" s="142"/>
      <c r="Z8" s="142"/>
      <c r="AA8" s="142"/>
      <c r="AB8" s="142"/>
      <c r="AC8" s="142"/>
      <c r="AD8" s="142"/>
      <c r="AE8" s="143"/>
    </row>
    <row r="9" spans="1:31" x14ac:dyDescent="0.2">
      <c r="A9" s="64" t="s">
        <v>790</v>
      </c>
      <c r="B9" s="64" t="s">
        <v>791</v>
      </c>
      <c r="C9" s="64" t="s">
        <v>821</v>
      </c>
      <c r="D9" s="64" t="s">
        <v>821</v>
      </c>
      <c r="E9" s="64" t="s">
        <v>821</v>
      </c>
      <c r="F9" s="64"/>
      <c r="G9" s="71" t="s">
        <v>1717</v>
      </c>
      <c r="H9" s="34" t="s">
        <v>797</v>
      </c>
      <c r="I9" s="35" t="s">
        <v>793</v>
      </c>
      <c r="J9" s="36" t="s">
        <v>735</v>
      </c>
      <c r="K9" s="65" t="s">
        <v>798</v>
      </c>
      <c r="L9" s="66" t="s">
        <v>1656</v>
      </c>
      <c r="M9" s="66" t="s">
        <v>2345</v>
      </c>
      <c r="N9" s="66" t="s">
        <v>2347</v>
      </c>
      <c r="O9" s="62" t="s">
        <v>1724</v>
      </c>
      <c r="P9" s="62" t="s">
        <v>799</v>
      </c>
      <c r="Q9" s="117">
        <v>601202</v>
      </c>
      <c r="R9" s="123">
        <v>115816</v>
      </c>
      <c r="S9" s="62" t="s">
        <v>800</v>
      </c>
      <c r="T9"/>
      <c r="U9" s="114" t="s">
        <v>1888</v>
      </c>
      <c r="V9" s="141" t="s">
        <v>1889</v>
      </c>
      <c r="W9" s="142"/>
      <c r="X9" s="142"/>
      <c r="Y9" s="142"/>
      <c r="Z9" s="142"/>
      <c r="AA9" s="142"/>
      <c r="AB9" s="142"/>
      <c r="AC9" s="142"/>
      <c r="AD9" s="142"/>
      <c r="AE9" s="143"/>
    </row>
    <row r="10" spans="1:31" x14ac:dyDescent="0.2">
      <c r="A10" s="64" t="s">
        <v>790</v>
      </c>
      <c r="B10" s="64" t="s">
        <v>791</v>
      </c>
      <c r="C10" s="64"/>
      <c r="D10" s="64" t="s">
        <v>821</v>
      </c>
      <c r="E10" s="64"/>
      <c r="F10" s="64"/>
      <c r="G10" s="71" t="s">
        <v>1717</v>
      </c>
      <c r="H10" s="34" t="s">
        <v>808</v>
      </c>
      <c r="I10" s="35" t="s">
        <v>793</v>
      </c>
      <c r="J10" s="36" t="s">
        <v>735</v>
      </c>
      <c r="K10" s="65" t="s">
        <v>803</v>
      </c>
      <c r="L10" s="66" t="s">
        <v>1656</v>
      </c>
      <c r="M10" s="66" t="s">
        <v>2345</v>
      </c>
      <c r="N10" s="66" t="s">
        <v>2347</v>
      </c>
      <c r="O10" s="62" t="s">
        <v>1724</v>
      </c>
      <c r="P10" s="62" t="s">
        <v>799</v>
      </c>
      <c r="Q10" s="117">
        <v>543886</v>
      </c>
      <c r="R10" s="123">
        <v>110813</v>
      </c>
      <c r="S10" s="62" t="s">
        <v>800</v>
      </c>
      <c r="T10"/>
      <c r="U10" s="114" t="s">
        <v>785</v>
      </c>
      <c r="V10" s="141" t="s">
        <v>1890</v>
      </c>
      <c r="W10" s="142"/>
      <c r="X10" s="142"/>
      <c r="Y10" s="142"/>
      <c r="Z10" s="142"/>
      <c r="AA10" s="142"/>
      <c r="AB10" s="142"/>
      <c r="AC10" s="142"/>
      <c r="AD10" s="142"/>
      <c r="AE10" s="143"/>
    </row>
    <row r="11" spans="1:31" x14ac:dyDescent="0.2">
      <c r="A11" s="64" t="s">
        <v>790</v>
      </c>
      <c r="B11" s="64" t="s">
        <v>791</v>
      </c>
      <c r="C11" s="64" t="s">
        <v>821</v>
      </c>
      <c r="D11" s="64" t="s">
        <v>821</v>
      </c>
      <c r="E11" s="64" t="s">
        <v>821</v>
      </c>
      <c r="F11" s="64"/>
      <c r="G11" s="71" t="s">
        <v>1717</v>
      </c>
      <c r="H11" s="34" t="s">
        <v>801</v>
      </c>
      <c r="I11" s="35" t="s">
        <v>793</v>
      </c>
      <c r="J11" s="36" t="s">
        <v>736</v>
      </c>
      <c r="K11" s="65" t="s">
        <v>798</v>
      </c>
      <c r="L11" s="66" t="s">
        <v>1656</v>
      </c>
      <c r="M11" s="66" t="s">
        <v>2346</v>
      </c>
      <c r="N11" s="66" t="s">
        <v>2347</v>
      </c>
      <c r="O11" s="62" t="s">
        <v>1724</v>
      </c>
      <c r="P11" s="62" t="s">
        <v>799</v>
      </c>
      <c r="Q11" s="117">
        <v>581212</v>
      </c>
      <c r="R11" s="123">
        <v>110211</v>
      </c>
      <c r="S11" s="62" t="s">
        <v>800</v>
      </c>
      <c r="T11"/>
      <c r="U11" s="114" t="s">
        <v>764</v>
      </c>
      <c r="V11" s="141" t="s">
        <v>1891</v>
      </c>
      <c r="W11" s="142"/>
      <c r="X11" s="142"/>
      <c r="Y11" s="142"/>
      <c r="Z11" s="142"/>
      <c r="AA11" s="142"/>
      <c r="AB11" s="142"/>
      <c r="AC11" s="142"/>
      <c r="AD11" s="142"/>
      <c r="AE11" s="143"/>
    </row>
    <row r="12" spans="1:31" x14ac:dyDescent="0.2">
      <c r="A12" s="64" t="s">
        <v>790</v>
      </c>
      <c r="B12" s="64" t="s">
        <v>791</v>
      </c>
      <c r="C12" s="64" t="s">
        <v>821</v>
      </c>
      <c r="D12" s="64"/>
      <c r="E12" s="64"/>
      <c r="F12" s="64"/>
      <c r="G12" s="71" t="s">
        <v>1717</v>
      </c>
      <c r="H12" s="34" t="s">
        <v>802</v>
      </c>
      <c r="I12" s="35" t="s">
        <v>793</v>
      </c>
      <c r="J12" s="36" t="s">
        <v>736</v>
      </c>
      <c r="K12" s="65" t="s">
        <v>803</v>
      </c>
      <c r="L12" s="66" t="s">
        <v>1656</v>
      </c>
      <c r="M12" s="66" t="s">
        <v>2346</v>
      </c>
      <c r="N12" s="66" t="s">
        <v>2347</v>
      </c>
      <c r="O12" s="62" t="s">
        <v>1724</v>
      </c>
      <c r="P12" s="38"/>
      <c r="Q12" s="118"/>
      <c r="R12" s="38"/>
      <c r="S12" s="62" t="s">
        <v>800</v>
      </c>
      <c r="T12"/>
      <c r="U12" s="114" t="s">
        <v>1892</v>
      </c>
      <c r="V12" s="141" t="s">
        <v>1893</v>
      </c>
      <c r="W12" s="142"/>
      <c r="X12" s="142"/>
      <c r="Y12" s="142"/>
      <c r="Z12" s="142"/>
      <c r="AA12" s="142"/>
      <c r="AB12" s="142"/>
      <c r="AC12" s="142"/>
      <c r="AD12" s="142"/>
      <c r="AE12" s="143"/>
    </row>
    <row r="13" spans="1:31" x14ac:dyDescent="0.2">
      <c r="A13" s="64" t="s">
        <v>790</v>
      </c>
      <c r="B13" s="64" t="s">
        <v>791</v>
      </c>
      <c r="C13" s="64"/>
      <c r="D13" s="64" t="s">
        <v>821</v>
      </c>
      <c r="E13" s="64"/>
      <c r="F13" s="64"/>
      <c r="G13" s="71" t="s">
        <v>1717</v>
      </c>
      <c r="H13" s="34" t="s">
        <v>804</v>
      </c>
      <c r="I13" s="35" t="s">
        <v>793</v>
      </c>
      <c r="J13" s="36" t="s">
        <v>736</v>
      </c>
      <c r="K13" s="65" t="s">
        <v>805</v>
      </c>
      <c r="L13" s="66" t="s">
        <v>1656</v>
      </c>
      <c r="M13" s="66" t="s">
        <v>2346</v>
      </c>
      <c r="N13" s="66" t="s">
        <v>2347</v>
      </c>
      <c r="O13" s="62" t="s">
        <v>1724</v>
      </c>
      <c r="P13" s="62" t="s">
        <v>799</v>
      </c>
      <c r="Q13" s="117">
        <v>573704</v>
      </c>
      <c r="R13" s="123">
        <v>96103</v>
      </c>
      <c r="S13" s="62" t="s">
        <v>800</v>
      </c>
      <c r="T13"/>
      <c r="U13" s="114" t="s">
        <v>1650</v>
      </c>
      <c r="V13" s="141" t="s">
        <v>1894</v>
      </c>
      <c r="W13" s="142"/>
      <c r="X13" s="142"/>
      <c r="Y13" s="142"/>
      <c r="Z13" s="142"/>
      <c r="AA13" s="142"/>
      <c r="AB13" s="142"/>
      <c r="AC13" s="142"/>
      <c r="AD13" s="142"/>
      <c r="AE13" s="143"/>
    </row>
    <row r="14" spans="1:31" x14ac:dyDescent="0.2">
      <c r="A14" s="64" t="s">
        <v>790</v>
      </c>
      <c r="B14" s="64" t="s">
        <v>791</v>
      </c>
      <c r="C14" s="64"/>
      <c r="D14" s="64" t="s">
        <v>821</v>
      </c>
      <c r="E14" s="64"/>
      <c r="F14" s="64"/>
      <c r="G14" s="71" t="s">
        <v>1717</v>
      </c>
      <c r="H14" s="34" t="s">
        <v>806</v>
      </c>
      <c r="I14" s="35" t="s">
        <v>793</v>
      </c>
      <c r="J14" s="36" t="s">
        <v>736</v>
      </c>
      <c r="K14" s="65" t="s">
        <v>807</v>
      </c>
      <c r="L14" s="66" t="s">
        <v>1656</v>
      </c>
      <c r="M14" s="66" t="s">
        <v>2346</v>
      </c>
      <c r="N14" s="66" t="s">
        <v>2347</v>
      </c>
      <c r="O14" s="62" t="s">
        <v>1724</v>
      </c>
      <c r="P14" s="62" t="s">
        <v>799</v>
      </c>
      <c r="Q14" s="117">
        <v>641212</v>
      </c>
      <c r="R14" s="123">
        <v>91946</v>
      </c>
      <c r="S14" s="62" t="s">
        <v>800</v>
      </c>
      <c r="T14"/>
      <c r="U14" s="114" t="s">
        <v>1651</v>
      </c>
      <c r="V14" s="141" t="s">
        <v>1895</v>
      </c>
      <c r="W14" s="142"/>
      <c r="X14" s="142"/>
      <c r="Y14" s="142"/>
      <c r="Z14" s="142"/>
      <c r="AA14" s="142"/>
      <c r="AB14" s="142"/>
      <c r="AC14" s="142"/>
      <c r="AD14" s="142"/>
      <c r="AE14" s="143"/>
    </row>
    <row r="15" spans="1:31" x14ac:dyDescent="0.2">
      <c r="A15" s="64" t="s">
        <v>790</v>
      </c>
      <c r="B15" s="64" t="s">
        <v>791</v>
      </c>
      <c r="C15" s="64" t="s">
        <v>821</v>
      </c>
      <c r="D15" s="64"/>
      <c r="E15" s="64"/>
      <c r="F15" s="64"/>
      <c r="G15" s="71" t="s">
        <v>680</v>
      </c>
      <c r="H15" s="34" t="s">
        <v>818</v>
      </c>
      <c r="I15" s="35" t="s">
        <v>793</v>
      </c>
      <c r="J15" s="36" t="s">
        <v>909</v>
      </c>
      <c r="K15" s="65" t="s">
        <v>810</v>
      </c>
      <c r="L15" s="74" t="s">
        <v>1653</v>
      </c>
      <c r="M15" s="74" t="s">
        <v>2354</v>
      </c>
      <c r="N15" s="74"/>
      <c r="O15" s="62" t="s">
        <v>1725</v>
      </c>
      <c r="P15" s="62"/>
      <c r="Q15" s="118"/>
      <c r="R15" s="38"/>
      <c r="S15" s="62" t="s">
        <v>796</v>
      </c>
      <c r="T15"/>
      <c r="U15" s="114" t="s">
        <v>788</v>
      </c>
      <c r="V15" s="141" t="s">
        <v>1896</v>
      </c>
      <c r="W15" s="142"/>
      <c r="X15" s="142"/>
      <c r="Y15" s="142"/>
      <c r="Z15" s="142"/>
      <c r="AA15" s="142"/>
      <c r="AB15" s="142"/>
      <c r="AC15" s="142"/>
      <c r="AD15" s="142"/>
      <c r="AE15" s="143"/>
    </row>
    <row r="16" spans="1:31" x14ac:dyDescent="0.2">
      <c r="A16" s="64" t="s">
        <v>790</v>
      </c>
      <c r="B16" s="64" t="s">
        <v>791</v>
      </c>
      <c r="C16" s="64" t="s">
        <v>821</v>
      </c>
      <c r="D16" s="64"/>
      <c r="E16" s="64"/>
      <c r="F16" s="64"/>
      <c r="G16" s="71" t="s">
        <v>680</v>
      </c>
      <c r="H16" s="34" t="s">
        <v>819</v>
      </c>
      <c r="I16" s="35" t="s">
        <v>793</v>
      </c>
      <c r="J16" s="36" t="s">
        <v>909</v>
      </c>
      <c r="K16" s="65" t="s">
        <v>812</v>
      </c>
      <c r="L16" s="74" t="s">
        <v>1653</v>
      </c>
      <c r="M16" s="74" t="s">
        <v>2354</v>
      </c>
      <c r="N16" s="74"/>
      <c r="O16" s="62" t="s">
        <v>1725</v>
      </c>
      <c r="P16" s="62"/>
      <c r="Q16" s="118"/>
      <c r="R16" s="38"/>
      <c r="S16" s="62" t="s">
        <v>800</v>
      </c>
      <c r="T16"/>
      <c r="U16" s="114" t="s">
        <v>2304</v>
      </c>
      <c r="V16" s="141" t="s">
        <v>2306</v>
      </c>
      <c r="W16" s="142"/>
      <c r="X16" s="142"/>
      <c r="Y16" s="142"/>
      <c r="Z16" s="142"/>
      <c r="AA16" s="142"/>
      <c r="AB16" s="142"/>
      <c r="AC16" s="142"/>
      <c r="AD16" s="142"/>
      <c r="AE16" s="143"/>
    </row>
    <row r="17" spans="1:31" x14ac:dyDescent="0.2">
      <c r="A17" s="64" t="s">
        <v>790</v>
      </c>
      <c r="B17" s="64" t="s">
        <v>791</v>
      </c>
      <c r="C17" s="64" t="s">
        <v>821</v>
      </c>
      <c r="D17" s="64"/>
      <c r="E17" s="64"/>
      <c r="F17" s="64"/>
      <c r="G17" s="71" t="s">
        <v>680</v>
      </c>
      <c r="H17" s="34" t="s">
        <v>820</v>
      </c>
      <c r="I17" s="35" t="s">
        <v>793</v>
      </c>
      <c r="J17" s="36" t="s">
        <v>909</v>
      </c>
      <c r="K17" s="65" t="s">
        <v>794</v>
      </c>
      <c r="L17" s="74" t="s">
        <v>1653</v>
      </c>
      <c r="M17" s="74" t="s">
        <v>2354</v>
      </c>
      <c r="N17" s="74"/>
      <c r="O17" s="62" t="s">
        <v>1725</v>
      </c>
      <c r="P17" s="62"/>
      <c r="Q17" s="118"/>
      <c r="R17" s="38"/>
      <c r="S17" s="62" t="s">
        <v>796</v>
      </c>
      <c r="T17"/>
      <c r="U17" s="114" t="s">
        <v>2313</v>
      </c>
      <c r="V17" s="141" t="s">
        <v>2314</v>
      </c>
      <c r="W17" s="142"/>
      <c r="X17" s="142"/>
      <c r="Y17" s="142"/>
      <c r="Z17" s="142"/>
      <c r="AA17" s="142"/>
      <c r="AB17" s="142"/>
      <c r="AC17" s="142"/>
      <c r="AD17" s="142"/>
      <c r="AE17" s="143"/>
    </row>
    <row r="18" spans="1:31" ht="17" thickBot="1" x14ac:dyDescent="0.25">
      <c r="A18" s="64" t="s">
        <v>790</v>
      </c>
      <c r="B18" s="64" t="s">
        <v>791</v>
      </c>
      <c r="C18" s="64" t="s">
        <v>821</v>
      </c>
      <c r="D18" s="64" t="s">
        <v>821</v>
      </c>
      <c r="E18" s="64"/>
      <c r="F18" s="64"/>
      <c r="G18" s="71" t="s">
        <v>680</v>
      </c>
      <c r="H18" s="34" t="s">
        <v>817</v>
      </c>
      <c r="I18" s="35" t="s">
        <v>793</v>
      </c>
      <c r="J18" s="36" t="s">
        <v>909</v>
      </c>
      <c r="K18" s="65" t="s">
        <v>810</v>
      </c>
      <c r="L18" s="74" t="s">
        <v>1653</v>
      </c>
      <c r="M18" s="74" t="s">
        <v>2354</v>
      </c>
      <c r="N18" s="74"/>
      <c r="O18" s="62" t="s">
        <v>1725</v>
      </c>
      <c r="P18" s="62" t="s">
        <v>795</v>
      </c>
      <c r="Q18" s="117">
        <v>24498</v>
      </c>
      <c r="R18" s="123">
        <v>8727</v>
      </c>
      <c r="S18" s="62" t="s">
        <v>800</v>
      </c>
      <c r="T18"/>
      <c r="U18" s="115" t="s">
        <v>1897</v>
      </c>
      <c r="V18" s="144" t="s">
        <v>1898</v>
      </c>
      <c r="W18" s="145"/>
      <c r="X18" s="145"/>
      <c r="Y18" s="145"/>
      <c r="Z18" s="145"/>
      <c r="AA18" s="145"/>
      <c r="AB18" s="145"/>
      <c r="AC18" s="145"/>
      <c r="AD18" s="145"/>
      <c r="AE18" s="146"/>
    </row>
    <row r="19" spans="1:31" x14ac:dyDescent="0.2">
      <c r="A19" s="64" t="s">
        <v>790</v>
      </c>
      <c r="B19" s="64" t="s">
        <v>791</v>
      </c>
      <c r="C19" s="64"/>
      <c r="D19" s="116"/>
      <c r="E19" s="64"/>
      <c r="F19" s="64" t="s">
        <v>821</v>
      </c>
      <c r="G19" s="87" t="s">
        <v>680</v>
      </c>
      <c r="H19" s="5" t="s">
        <v>1871</v>
      </c>
      <c r="I19" s="62" t="s">
        <v>793</v>
      </c>
      <c r="J19" s="65"/>
      <c r="K19" s="65"/>
      <c r="L19" s="5" t="s">
        <v>1653</v>
      </c>
      <c r="M19" s="74" t="s">
        <v>2354</v>
      </c>
      <c r="N19" s="5"/>
      <c r="O19" s="62" t="s">
        <v>1725</v>
      </c>
      <c r="P19" s="65"/>
      <c r="Q19" s="117"/>
      <c r="R19" s="38"/>
      <c r="S19" s="62" t="s">
        <v>796</v>
      </c>
      <c r="T19"/>
      <c r="U19"/>
    </row>
    <row r="20" spans="1:31" x14ac:dyDescent="0.2">
      <c r="A20" s="64" t="s">
        <v>790</v>
      </c>
      <c r="B20" s="64" t="s">
        <v>821</v>
      </c>
      <c r="C20" s="64" t="s">
        <v>821</v>
      </c>
      <c r="D20" s="64" t="s">
        <v>821</v>
      </c>
      <c r="E20" s="64"/>
      <c r="F20" s="64"/>
      <c r="G20" s="71" t="s">
        <v>737</v>
      </c>
      <c r="H20" s="34" t="s">
        <v>822</v>
      </c>
      <c r="I20" s="35" t="s">
        <v>793</v>
      </c>
      <c r="J20" s="36" t="s">
        <v>738</v>
      </c>
      <c r="K20" s="65" t="s">
        <v>798</v>
      </c>
      <c r="L20" s="66" t="s">
        <v>1656</v>
      </c>
      <c r="M20" s="66" t="s">
        <v>2348</v>
      </c>
      <c r="N20" s="66" t="s">
        <v>2347</v>
      </c>
      <c r="O20" s="62" t="s">
        <v>1724</v>
      </c>
      <c r="P20" s="62" t="s">
        <v>799</v>
      </c>
      <c r="Q20" s="117">
        <v>356101</v>
      </c>
      <c r="R20" s="123">
        <v>101428</v>
      </c>
      <c r="S20" s="62" t="s">
        <v>800</v>
      </c>
      <c r="T20"/>
      <c r="U20"/>
    </row>
    <row r="21" spans="1:31" x14ac:dyDescent="0.2">
      <c r="A21" s="64" t="s">
        <v>790</v>
      </c>
      <c r="B21" s="64" t="s">
        <v>821</v>
      </c>
      <c r="C21" s="64" t="s">
        <v>821</v>
      </c>
      <c r="D21" s="64" t="s">
        <v>821</v>
      </c>
      <c r="E21" s="64"/>
      <c r="F21" s="64"/>
      <c r="G21" s="71" t="s">
        <v>737</v>
      </c>
      <c r="H21" s="34" t="s">
        <v>823</v>
      </c>
      <c r="I21" s="35" t="s">
        <v>793</v>
      </c>
      <c r="J21" s="36" t="s">
        <v>738</v>
      </c>
      <c r="K21" s="65" t="s">
        <v>803</v>
      </c>
      <c r="L21" s="66" t="s">
        <v>1656</v>
      </c>
      <c r="M21" s="66" t="s">
        <v>2348</v>
      </c>
      <c r="N21" s="66" t="s">
        <v>2347</v>
      </c>
      <c r="O21" s="62" t="s">
        <v>1724</v>
      </c>
      <c r="P21" s="62" t="s">
        <v>799</v>
      </c>
      <c r="Q21" s="117">
        <v>511625</v>
      </c>
      <c r="R21" s="123">
        <v>144128</v>
      </c>
      <c r="S21" s="62" t="s">
        <v>800</v>
      </c>
      <c r="T21"/>
      <c r="U21"/>
    </row>
    <row r="22" spans="1:31" x14ac:dyDescent="0.2">
      <c r="A22" s="64" t="s">
        <v>790</v>
      </c>
      <c r="B22" s="64" t="s">
        <v>821</v>
      </c>
      <c r="C22" s="64" t="s">
        <v>1700</v>
      </c>
      <c r="D22" s="64"/>
      <c r="E22" s="64"/>
      <c r="F22" s="64"/>
      <c r="G22" s="71" t="s">
        <v>737</v>
      </c>
      <c r="H22" s="34" t="s">
        <v>826</v>
      </c>
      <c r="I22" s="35" t="s">
        <v>793</v>
      </c>
      <c r="J22" s="36" t="s">
        <v>738</v>
      </c>
      <c r="K22" s="65" t="s">
        <v>807</v>
      </c>
      <c r="L22" s="66" t="s">
        <v>1656</v>
      </c>
      <c r="M22" s="66" t="s">
        <v>2348</v>
      </c>
      <c r="N22" s="66" t="s">
        <v>2347</v>
      </c>
      <c r="O22" s="62" t="s">
        <v>1724</v>
      </c>
      <c r="P22" s="62"/>
      <c r="Q22" s="118"/>
      <c r="R22" s="38"/>
      <c r="S22" s="62" t="s">
        <v>800</v>
      </c>
      <c r="T22"/>
      <c r="U22"/>
    </row>
    <row r="23" spans="1:31" x14ac:dyDescent="0.2">
      <c r="A23" s="64" t="s">
        <v>790</v>
      </c>
      <c r="B23" s="64" t="s">
        <v>821</v>
      </c>
      <c r="C23" s="64" t="s">
        <v>821</v>
      </c>
      <c r="D23" s="64" t="s">
        <v>821</v>
      </c>
      <c r="E23" s="64"/>
      <c r="F23" s="64"/>
      <c r="G23" s="71" t="s">
        <v>737</v>
      </c>
      <c r="H23" s="34" t="s">
        <v>824</v>
      </c>
      <c r="I23" s="35" t="s">
        <v>793</v>
      </c>
      <c r="J23" s="36" t="s">
        <v>739</v>
      </c>
      <c r="K23" s="65" t="s">
        <v>798</v>
      </c>
      <c r="L23" s="66" t="s">
        <v>1656</v>
      </c>
      <c r="M23" s="66" t="s">
        <v>2345</v>
      </c>
      <c r="N23" s="66" t="s">
        <v>2347</v>
      </c>
      <c r="O23" s="62" t="s">
        <v>1724</v>
      </c>
      <c r="P23" s="62" t="s">
        <v>799</v>
      </c>
      <c r="Q23" s="117">
        <v>614968</v>
      </c>
      <c r="R23" s="123">
        <v>158482</v>
      </c>
      <c r="S23" s="62" t="s">
        <v>800</v>
      </c>
      <c r="T23"/>
      <c r="U23"/>
    </row>
    <row r="24" spans="1:31" x14ac:dyDescent="0.2">
      <c r="A24" s="64" t="s">
        <v>790</v>
      </c>
      <c r="B24" s="64" t="s">
        <v>821</v>
      </c>
      <c r="C24" s="64" t="s">
        <v>821</v>
      </c>
      <c r="D24" s="64" t="s">
        <v>821</v>
      </c>
      <c r="E24" s="64"/>
      <c r="F24" s="64"/>
      <c r="G24" s="71" t="s">
        <v>737</v>
      </c>
      <c r="H24" s="34" t="s">
        <v>825</v>
      </c>
      <c r="I24" s="35" t="s">
        <v>793</v>
      </c>
      <c r="J24" s="36" t="s">
        <v>739</v>
      </c>
      <c r="K24" s="65" t="s">
        <v>803</v>
      </c>
      <c r="L24" s="66" t="s">
        <v>1656</v>
      </c>
      <c r="M24" s="66" t="s">
        <v>2345</v>
      </c>
      <c r="N24" s="66" t="s">
        <v>2347</v>
      </c>
      <c r="O24" s="62" t="s">
        <v>1724</v>
      </c>
      <c r="P24" s="62" t="s">
        <v>799</v>
      </c>
      <c r="Q24" s="117">
        <v>479466</v>
      </c>
      <c r="R24" s="123">
        <v>135007</v>
      </c>
      <c r="S24" s="62" t="s">
        <v>800</v>
      </c>
      <c r="T24"/>
      <c r="U24"/>
    </row>
    <row r="25" spans="1:31" x14ac:dyDescent="0.2">
      <c r="A25" s="64" t="s">
        <v>790</v>
      </c>
      <c r="B25" s="64" t="s">
        <v>821</v>
      </c>
      <c r="C25" s="64" t="s">
        <v>1700</v>
      </c>
      <c r="D25" s="64"/>
      <c r="E25" s="64"/>
      <c r="F25" s="64"/>
      <c r="G25" s="71" t="s">
        <v>737</v>
      </c>
      <c r="H25" s="34" t="s">
        <v>827</v>
      </c>
      <c r="I25" s="35" t="s">
        <v>793</v>
      </c>
      <c r="J25" s="36" t="s">
        <v>739</v>
      </c>
      <c r="K25" s="65" t="s">
        <v>805</v>
      </c>
      <c r="L25" s="66" t="s">
        <v>1656</v>
      </c>
      <c r="M25" s="66" t="s">
        <v>2345</v>
      </c>
      <c r="N25" s="66" t="s">
        <v>2347</v>
      </c>
      <c r="O25" s="62" t="s">
        <v>1724</v>
      </c>
      <c r="P25" s="62"/>
      <c r="Q25" s="118"/>
      <c r="R25" s="38"/>
      <c r="S25" s="62" t="s">
        <v>800</v>
      </c>
      <c r="T25"/>
      <c r="U25"/>
    </row>
    <row r="26" spans="1:31" x14ac:dyDescent="0.2">
      <c r="A26" s="64" t="s">
        <v>790</v>
      </c>
      <c r="B26" s="64" t="s">
        <v>821</v>
      </c>
      <c r="C26" s="64" t="s">
        <v>821</v>
      </c>
      <c r="D26" s="64" t="s">
        <v>821</v>
      </c>
      <c r="E26" s="64"/>
      <c r="F26" s="64"/>
      <c r="G26" s="71" t="s">
        <v>740</v>
      </c>
      <c r="H26" s="34" t="s">
        <v>832</v>
      </c>
      <c r="I26" s="35" t="s">
        <v>793</v>
      </c>
      <c r="J26" s="36" t="s">
        <v>743</v>
      </c>
      <c r="K26" s="65" t="s">
        <v>798</v>
      </c>
      <c r="L26" s="66" t="s">
        <v>1657</v>
      </c>
      <c r="M26" s="66" t="s">
        <v>2341</v>
      </c>
      <c r="N26" s="66" t="s">
        <v>2342</v>
      </c>
      <c r="O26" s="62" t="s">
        <v>1725</v>
      </c>
      <c r="P26" s="62" t="s">
        <v>799</v>
      </c>
      <c r="Q26" s="117">
        <v>384282</v>
      </c>
      <c r="R26" s="123">
        <v>106747</v>
      </c>
      <c r="S26" s="62" t="s">
        <v>800</v>
      </c>
      <c r="T26"/>
      <c r="U26"/>
    </row>
    <row r="27" spans="1:31" x14ac:dyDescent="0.2">
      <c r="A27" s="64" t="s">
        <v>790</v>
      </c>
      <c r="B27" s="64" t="s">
        <v>821</v>
      </c>
      <c r="C27" s="64" t="s">
        <v>821</v>
      </c>
      <c r="D27" s="64" t="s">
        <v>821</v>
      </c>
      <c r="E27" s="64"/>
      <c r="F27" s="64"/>
      <c r="G27" s="71" t="s">
        <v>740</v>
      </c>
      <c r="H27" s="34" t="s">
        <v>830</v>
      </c>
      <c r="I27" s="35" t="s">
        <v>793</v>
      </c>
      <c r="J27" s="36" t="s">
        <v>744</v>
      </c>
      <c r="K27" s="65" t="s">
        <v>798</v>
      </c>
      <c r="L27" s="66" t="s">
        <v>1657</v>
      </c>
      <c r="M27" s="66" t="s">
        <v>2341</v>
      </c>
      <c r="N27" s="66" t="s">
        <v>2342</v>
      </c>
      <c r="O27" s="62" t="s">
        <v>1725</v>
      </c>
      <c r="P27" s="62" t="s">
        <v>799</v>
      </c>
      <c r="Q27" s="117">
        <v>441556</v>
      </c>
      <c r="R27" s="123">
        <v>125193</v>
      </c>
      <c r="S27" s="62" t="s">
        <v>800</v>
      </c>
      <c r="T27"/>
      <c r="U27"/>
    </row>
    <row r="28" spans="1:31" x14ac:dyDescent="0.2">
      <c r="A28" s="64" t="s">
        <v>790</v>
      </c>
      <c r="B28" s="64" t="s">
        <v>821</v>
      </c>
      <c r="C28" s="64" t="s">
        <v>1700</v>
      </c>
      <c r="D28" s="64"/>
      <c r="E28" s="64"/>
      <c r="F28" s="64"/>
      <c r="G28" s="71" t="s">
        <v>740</v>
      </c>
      <c r="H28" s="34" t="s">
        <v>838</v>
      </c>
      <c r="I28" s="35" t="s">
        <v>793</v>
      </c>
      <c r="J28" s="36" t="s">
        <v>744</v>
      </c>
      <c r="K28" s="65" t="s">
        <v>803</v>
      </c>
      <c r="L28" s="66" t="s">
        <v>1657</v>
      </c>
      <c r="M28" s="66" t="s">
        <v>2341</v>
      </c>
      <c r="N28" s="66" t="s">
        <v>2342</v>
      </c>
      <c r="O28" s="62" t="s">
        <v>1725</v>
      </c>
      <c r="P28" s="62"/>
      <c r="Q28" s="118"/>
      <c r="R28" s="5"/>
      <c r="S28" s="62" t="s">
        <v>800</v>
      </c>
      <c r="T28"/>
      <c r="U28"/>
    </row>
    <row r="29" spans="1:31" x14ac:dyDescent="0.2">
      <c r="A29" s="64" t="s">
        <v>790</v>
      </c>
      <c r="B29" s="64" t="s">
        <v>821</v>
      </c>
      <c r="C29" s="64" t="s">
        <v>1700</v>
      </c>
      <c r="D29" s="64"/>
      <c r="E29" s="64"/>
      <c r="F29" s="64"/>
      <c r="G29" s="71" t="s">
        <v>740</v>
      </c>
      <c r="H29" s="34" t="s">
        <v>839</v>
      </c>
      <c r="I29" s="35" t="s">
        <v>793</v>
      </c>
      <c r="J29" s="36" t="s">
        <v>744</v>
      </c>
      <c r="K29" s="65" t="s">
        <v>805</v>
      </c>
      <c r="L29" s="66" t="s">
        <v>1657</v>
      </c>
      <c r="M29" s="66" t="s">
        <v>2341</v>
      </c>
      <c r="N29" s="66" t="s">
        <v>2342</v>
      </c>
      <c r="O29" s="62" t="s">
        <v>1725</v>
      </c>
      <c r="P29" s="62"/>
      <c r="Q29" s="118"/>
      <c r="R29" s="5"/>
      <c r="S29" s="62" t="s">
        <v>800</v>
      </c>
      <c r="T29"/>
      <c r="U29"/>
    </row>
    <row r="30" spans="1:31" x14ac:dyDescent="0.2">
      <c r="A30" s="64" t="s">
        <v>790</v>
      </c>
      <c r="B30" s="64" t="s">
        <v>821</v>
      </c>
      <c r="C30" s="64" t="s">
        <v>1700</v>
      </c>
      <c r="D30" s="64"/>
      <c r="E30" s="64"/>
      <c r="F30" s="64"/>
      <c r="G30" s="71" t="s">
        <v>740</v>
      </c>
      <c r="H30" s="34" t="s">
        <v>840</v>
      </c>
      <c r="I30" s="35" t="s">
        <v>793</v>
      </c>
      <c r="J30" s="36" t="s">
        <v>744</v>
      </c>
      <c r="K30" s="65" t="s">
        <v>807</v>
      </c>
      <c r="L30" s="66" t="s">
        <v>1657</v>
      </c>
      <c r="M30" s="66" t="s">
        <v>2341</v>
      </c>
      <c r="N30" s="66" t="s">
        <v>2342</v>
      </c>
      <c r="O30" s="62" t="s">
        <v>1725</v>
      </c>
      <c r="P30" s="62"/>
      <c r="Q30" s="118"/>
      <c r="R30" s="5"/>
      <c r="S30" s="62" t="s">
        <v>800</v>
      </c>
      <c r="T30"/>
      <c r="U30"/>
    </row>
    <row r="31" spans="1:31" x14ac:dyDescent="0.2">
      <c r="A31" s="64" t="s">
        <v>790</v>
      </c>
      <c r="B31" s="64" t="s">
        <v>821</v>
      </c>
      <c r="C31" s="64" t="s">
        <v>821</v>
      </c>
      <c r="D31" s="64" t="s">
        <v>821</v>
      </c>
      <c r="E31" s="64"/>
      <c r="F31" s="64"/>
      <c r="G31" s="71" t="s">
        <v>740</v>
      </c>
      <c r="H31" s="34" t="s">
        <v>831</v>
      </c>
      <c r="I31" s="35" t="s">
        <v>793</v>
      </c>
      <c r="J31" s="36" t="s">
        <v>745</v>
      </c>
      <c r="K31" s="65" t="s">
        <v>798</v>
      </c>
      <c r="L31" s="66" t="s">
        <v>1657</v>
      </c>
      <c r="M31" s="66" t="s">
        <v>2341</v>
      </c>
      <c r="N31" s="66" t="s">
        <v>2342</v>
      </c>
      <c r="O31" s="62" t="s">
        <v>1725</v>
      </c>
      <c r="P31" s="62" t="s">
        <v>799</v>
      </c>
      <c r="Q31" s="117">
        <v>256261</v>
      </c>
      <c r="R31" s="123">
        <v>77186</v>
      </c>
      <c r="S31" s="62" t="s">
        <v>800</v>
      </c>
      <c r="T31"/>
      <c r="U31"/>
    </row>
    <row r="32" spans="1:31" x14ac:dyDescent="0.2">
      <c r="A32" s="64" t="s">
        <v>790</v>
      </c>
      <c r="B32" s="64" t="s">
        <v>791</v>
      </c>
      <c r="C32" s="64" t="s">
        <v>821</v>
      </c>
      <c r="D32" s="64" t="s">
        <v>821</v>
      </c>
      <c r="E32" s="64" t="s">
        <v>821</v>
      </c>
      <c r="F32" s="64"/>
      <c r="G32" s="71" t="s">
        <v>740</v>
      </c>
      <c r="H32" s="34" t="s">
        <v>828</v>
      </c>
      <c r="I32" s="35" t="s">
        <v>793</v>
      </c>
      <c r="J32" s="36" t="s">
        <v>745</v>
      </c>
      <c r="K32" s="65" t="s">
        <v>803</v>
      </c>
      <c r="L32" s="66" t="s">
        <v>1657</v>
      </c>
      <c r="M32" s="66" t="s">
        <v>2341</v>
      </c>
      <c r="N32" s="66" t="s">
        <v>2342</v>
      </c>
      <c r="O32" s="62" t="s">
        <v>1725</v>
      </c>
      <c r="P32" s="62" t="s">
        <v>799</v>
      </c>
      <c r="Q32" s="117">
        <v>327079</v>
      </c>
      <c r="R32" s="123">
        <v>53824</v>
      </c>
      <c r="S32" s="62" t="s">
        <v>800</v>
      </c>
      <c r="T32"/>
      <c r="U32"/>
    </row>
    <row r="33" spans="1:21" x14ac:dyDescent="0.2">
      <c r="A33" s="64" t="s">
        <v>790</v>
      </c>
      <c r="B33" s="64" t="s">
        <v>821</v>
      </c>
      <c r="C33" s="64" t="s">
        <v>1700</v>
      </c>
      <c r="D33" s="64"/>
      <c r="E33" s="64"/>
      <c r="F33" s="64"/>
      <c r="G33" s="71" t="s">
        <v>740</v>
      </c>
      <c r="H33" s="34" t="s">
        <v>841</v>
      </c>
      <c r="I33" s="35" t="s">
        <v>793</v>
      </c>
      <c r="J33" s="36" t="s">
        <v>745</v>
      </c>
      <c r="K33" s="65" t="s">
        <v>805</v>
      </c>
      <c r="L33" s="66" t="s">
        <v>1657</v>
      </c>
      <c r="M33" s="66" t="s">
        <v>2341</v>
      </c>
      <c r="N33" s="66" t="s">
        <v>2342</v>
      </c>
      <c r="O33" s="62" t="s">
        <v>1725</v>
      </c>
      <c r="P33" s="62"/>
      <c r="Q33" s="118"/>
      <c r="R33" s="5"/>
      <c r="S33" s="62" t="s">
        <v>800</v>
      </c>
      <c r="T33"/>
      <c r="U33"/>
    </row>
    <row r="34" spans="1:21" x14ac:dyDescent="0.2">
      <c r="A34" s="64" t="s">
        <v>790</v>
      </c>
      <c r="B34" s="64" t="s">
        <v>821</v>
      </c>
      <c r="C34" s="64" t="s">
        <v>1700</v>
      </c>
      <c r="D34" s="64"/>
      <c r="E34" s="64"/>
      <c r="F34" s="64"/>
      <c r="G34" s="71" t="s">
        <v>740</v>
      </c>
      <c r="H34" s="34" t="s">
        <v>842</v>
      </c>
      <c r="I34" s="35" t="s">
        <v>793</v>
      </c>
      <c r="J34" s="36" t="s">
        <v>745</v>
      </c>
      <c r="K34" s="65" t="s">
        <v>807</v>
      </c>
      <c r="L34" s="66" t="s">
        <v>1657</v>
      </c>
      <c r="M34" s="66" t="s">
        <v>2341</v>
      </c>
      <c r="N34" s="66" t="s">
        <v>2342</v>
      </c>
      <c r="O34" s="62" t="s">
        <v>1725</v>
      </c>
      <c r="P34" s="62"/>
      <c r="Q34" s="118"/>
      <c r="R34" s="5"/>
      <c r="S34" s="62" t="s">
        <v>800</v>
      </c>
      <c r="T34"/>
      <c r="U34"/>
    </row>
    <row r="35" spans="1:21" x14ac:dyDescent="0.2">
      <c r="A35" s="64" t="s">
        <v>790</v>
      </c>
      <c r="B35" s="64" t="s">
        <v>821</v>
      </c>
      <c r="C35" s="64" t="s">
        <v>821</v>
      </c>
      <c r="D35" s="64" t="s">
        <v>821</v>
      </c>
      <c r="E35" s="64"/>
      <c r="F35" s="64"/>
      <c r="G35" s="71" t="s">
        <v>740</v>
      </c>
      <c r="H35" s="34" t="s">
        <v>833</v>
      </c>
      <c r="I35" s="35" t="s">
        <v>793</v>
      </c>
      <c r="J35" s="36" t="s">
        <v>741</v>
      </c>
      <c r="K35" s="65" t="s">
        <v>798</v>
      </c>
      <c r="L35" s="66" t="s">
        <v>876</v>
      </c>
      <c r="M35" s="66" t="s">
        <v>2338</v>
      </c>
      <c r="N35" s="66"/>
      <c r="O35" s="62" t="s">
        <v>1728</v>
      </c>
      <c r="P35" s="62" t="s">
        <v>799</v>
      </c>
      <c r="Q35" s="117">
        <v>504748</v>
      </c>
      <c r="R35" s="123">
        <v>137431</v>
      </c>
      <c r="S35" s="62" t="s">
        <v>800</v>
      </c>
      <c r="T35"/>
      <c r="U35"/>
    </row>
    <row r="36" spans="1:21" x14ac:dyDescent="0.2">
      <c r="A36" s="64" t="s">
        <v>790</v>
      </c>
      <c r="B36" s="64" t="s">
        <v>821</v>
      </c>
      <c r="C36" s="64" t="s">
        <v>1700</v>
      </c>
      <c r="D36" s="64"/>
      <c r="E36" s="64"/>
      <c r="F36" s="64"/>
      <c r="G36" s="71" t="s">
        <v>740</v>
      </c>
      <c r="H36" s="34" t="s">
        <v>834</v>
      </c>
      <c r="I36" s="35" t="s">
        <v>793</v>
      </c>
      <c r="J36" s="36" t="s">
        <v>741</v>
      </c>
      <c r="K36" s="65" t="s">
        <v>805</v>
      </c>
      <c r="L36" s="66" t="s">
        <v>876</v>
      </c>
      <c r="M36" s="66" t="s">
        <v>2338</v>
      </c>
      <c r="N36" s="66"/>
      <c r="O36" s="62" t="s">
        <v>1728</v>
      </c>
      <c r="P36" s="62"/>
      <c r="Q36" s="118"/>
      <c r="R36" s="38"/>
      <c r="S36" s="62" t="s">
        <v>800</v>
      </c>
      <c r="T36"/>
      <c r="U36"/>
    </row>
    <row r="37" spans="1:21" x14ac:dyDescent="0.2">
      <c r="A37" s="64" t="s">
        <v>790</v>
      </c>
      <c r="B37" s="64" t="s">
        <v>821</v>
      </c>
      <c r="C37" s="64" t="s">
        <v>821</v>
      </c>
      <c r="D37" s="64" t="s">
        <v>821</v>
      </c>
      <c r="E37" s="64"/>
      <c r="F37" s="64"/>
      <c r="G37" s="71" t="s">
        <v>740</v>
      </c>
      <c r="H37" s="34" t="s">
        <v>829</v>
      </c>
      <c r="I37" s="35" t="s">
        <v>793</v>
      </c>
      <c r="J37" s="36" t="s">
        <v>742</v>
      </c>
      <c r="K37" s="65" t="s">
        <v>798</v>
      </c>
      <c r="L37" s="66" t="s">
        <v>876</v>
      </c>
      <c r="M37" s="66" t="s">
        <v>2338</v>
      </c>
      <c r="N37" s="66"/>
      <c r="O37" s="62" t="s">
        <v>1728</v>
      </c>
      <c r="P37" s="62" t="s">
        <v>799</v>
      </c>
      <c r="Q37" s="117">
        <v>371542</v>
      </c>
      <c r="R37" s="123">
        <v>100382</v>
      </c>
      <c r="S37" s="62" t="s">
        <v>800</v>
      </c>
      <c r="T37"/>
      <c r="U37"/>
    </row>
    <row r="38" spans="1:21" x14ac:dyDescent="0.2">
      <c r="A38" s="64" t="s">
        <v>790</v>
      </c>
      <c r="B38" s="64" t="s">
        <v>821</v>
      </c>
      <c r="C38" s="64" t="s">
        <v>1700</v>
      </c>
      <c r="D38" s="64"/>
      <c r="E38" s="64"/>
      <c r="F38" s="64"/>
      <c r="G38" s="71" t="s">
        <v>740</v>
      </c>
      <c r="H38" s="34" t="s">
        <v>835</v>
      </c>
      <c r="I38" s="35" t="s">
        <v>793</v>
      </c>
      <c r="J38" s="36" t="s">
        <v>742</v>
      </c>
      <c r="K38" s="65" t="s">
        <v>803</v>
      </c>
      <c r="L38" s="66" t="s">
        <v>876</v>
      </c>
      <c r="M38" s="66" t="s">
        <v>2338</v>
      </c>
      <c r="N38" s="66"/>
      <c r="O38" s="62" t="s">
        <v>1728</v>
      </c>
      <c r="P38" s="62"/>
      <c r="Q38" s="118"/>
      <c r="R38" s="38"/>
      <c r="S38" s="62" t="s">
        <v>800</v>
      </c>
      <c r="T38"/>
      <c r="U38"/>
    </row>
    <row r="39" spans="1:21" x14ac:dyDescent="0.2">
      <c r="A39" s="64" t="s">
        <v>790</v>
      </c>
      <c r="B39" s="64" t="s">
        <v>821</v>
      </c>
      <c r="C39" s="64" t="s">
        <v>1700</v>
      </c>
      <c r="D39" s="64"/>
      <c r="E39" s="64"/>
      <c r="F39" s="64"/>
      <c r="G39" s="71" t="s">
        <v>740</v>
      </c>
      <c r="H39" s="34" t="s">
        <v>836</v>
      </c>
      <c r="I39" s="35" t="s">
        <v>793</v>
      </c>
      <c r="J39" s="36" t="s">
        <v>742</v>
      </c>
      <c r="K39" s="65" t="s">
        <v>805</v>
      </c>
      <c r="L39" s="66" t="s">
        <v>876</v>
      </c>
      <c r="M39" s="66" t="s">
        <v>2338</v>
      </c>
      <c r="N39" s="66"/>
      <c r="O39" s="62" t="s">
        <v>1728</v>
      </c>
      <c r="P39" s="62"/>
      <c r="Q39" s="118"/>
      <c r="R39" s="38"/>
      <c r="S39" s="62" t="s">
        <v>800</v>
      </c>
      <c r="T39"/>
      <c r="U39"/>
    </row>
    <row r="40" spans="1:21" x14ac:dyDescent="0.2">
      <c r="A40" s="64" t="s">
        <v>790</v>
      </c>
      <c r="B40" s="64" t="s">
        <v>821</v>
      </c>
      <c r="C40" s="64" t="s">
        <v>1700</v>
      </c>
      <c r="D40" s="64"/>
      <c r="E40" s="64"/>
      <c r="F40" s="64"/>
      <c r="G40" s="71" t="s">
        <v>740</v>
      </c>
      <c r="H40" s="34" t="s">
        <v>837</v>
      </c>
      <c r="I40" s="35" t="s">
        <v>793</v>
      </c>
      <c r="J40" s="36" t="s">
        <v>742</v>
      </c>
      <c r="K40" s="65" t="s">
        <v>807</v>
      </c>
      <c r="L40" s="66" t="s">
        <v>876</v>
      </c>
      <c r="M40" s="66" t="s">
        <v>2338</v>
      </c>
      <c r="N40" s="66"/>
      <c r="O40" s="62" t="s">
        <v>1728</v>
      </c>
      <c r="P40" s="62"/>
      <c r="Q40" s="118"/>
      <c r="R40" s="5"/>
      <c r="S40" s="62" t="s">
        <v>800</v>
      </c>
      <c r="T40"/>
      <c r="U40"/>
    </row>
    <row r="41" spans="1:21" x14ac:dyDescent="0.2">
      <c r="A41" s="64" t="s">
        <v>790</v>
      </c>
      <c r="B41" s="64" t="s">
        <v>791</v>
      </c>
      <c r="C41" s="64" t="s">
        <v>821</v>
      </c>
      <c r="D41" s="64" t="s">
        <v>821</v>
      </c>
      <c r="E41" s="64" t="s">
        <v>821</v>
      </c>
      <c r="F41" s="64"/>
      <c r="G41" s="71" t="s">
        <v>746</v>
      </c>
      <c r="H41" s="34" t="s">
        <v>747</v>
      </c>
      <c r="I41" s="35" t="s">
        <v>793</v>
      </c>
      <c r="J41" s="36" t="s">
        <v>747</v>
      </c>
      <c r="K41" s="65"/>
      <c r="L41" s="66" t="s">
        <v>1658</v>
      </c>
      <c r="M41" s="66" t="s">
        <v>2335</v>
      </c>
      <c r="N41" s="66" t="s">
        <v>2336</v>
      </c>
      <c r="O41" s="62" t="s">
        <v>1725</v>
      </c>
      <c r="P41" s="62" t="s">
        <v>799</v>
      </c>
      <c r="Q41" s="117">
        <v>588492</v>
      </c>
      <c r="R41" s="123">
        <v>163470</v>
      </c>
      <c r="S41" s="62" t="s">
        <v>800</v>
      </c>
      <c r="T41"/>
      <c r="U41"/>
    </row>
    <row r="42" spans="1:21" x14ac:dyDescent="0.2">
      <c r="A42" s="64" t="s">
        <v>790</v>
      </c>
      <c r="B42" s="64" t="s">
        <v>791</v>
      </c>
      <c r="C42" s="64" t="s">
        <v>1700</v>
      </c>
      <c r="D42" s="64" t="s">
        <v>821</v>
      </c>
      <c r="E42" s="64"/>
      <c r="F42" s="64"/>
      <c r="G42" s="71" t="s">
        <v>746</v>
      </c>
      <c r="H42" s="34" t="s">
        <v>748</v>
      </c>
      <c r="I42" s="35" t="s">
        <v>793</v>
      </c>
      <c r="J42" s="36" t="s">
        <v>748</v>
      </c>
      <c r="K42" s="65"/>
      <c r="L42" s="66" t="s">
        <v>1658</v>
      </c>
      <c r="M42" s="66" t="s">
        <v>2335</v>
      </c>
      <c r="N42" s="66" t="s">
        <v>2336</v>
      </c>
      <c r="O42" s="62" t="s">
        <v>1725</v>
      </c>
      <c r="P42" s="62" t="s">
        <v>799</v>
      </c>
      <c r="Q42" s="117">
        <v>289666</v>
      </c>
      <c r="R42" s="123">
        <v>67924</v>
      </c>
      <c r="S42" s="62" t="s">
        <v>800</v>
      </c>
      <c r="T42"/>
      <c r="U42"/>
    </row>
    <row r="43" spans="1:21" x14ac:dyDescent="0.2">
      <c r="A43" s="64" t="s">
        <v>790</v>
      </c>
      <c r="B43" s="64" t="s">
        <v>791</v>
      </c>
      <c r="C43" s="64" t="s">
        <v>1700</v>
      </c>
      <c r="D43" s="64" t="s">
        <v>821</v>
      </c>
      <c r="E43" s="64"/>
      <c r="F43" s="64"/>
      <c r="G43" s="71" t="s">
        <v>746</v>
      </c>
      <c r="H43" s="34" t="s">
        <v>749</v>
      </c>
      <c r="I43" s="35" t="s">
        <v>793</v>
      </c>
      <c r="J43" s="36" t="s">
        <v>749</v>
      </c>
      <c r="K43" s="65"/>
      <c r="L43" s="66" t="s">
        <v>1658</v>
      </c>
      <c r="M43" s="66" t="s">
        <v>2335</v>
      </c>
      <c r="N43" s="66" t="s">
        <v>2336</v>
      </c>
      <c r="O43" s="62" t="s">
        <v>1725</v>
      </c>
      <c r="P43" s="62" t="s">
        <v>799</v>
      </c>
      <c r="Q43" s="117">
        <v>451185</v>
      </c>
      <c r="R43" s="123">
        <v>120506</v>
      </c>
      <c r="S43" s="62" t="s">
        <v>800</v>
      </c>
      <c r="T43"/>
      <c r="U43"/>
    </row>
    <row r="44" spans="1:21" x14ac:dyDescent="0.2">
      <c r="A44" s="64" t="s">
        <v>790</v>
      </c>
      <c r="B44" s="64" t="s">
        <v>791</v>
      </c>
      <c r="C44" s="64" t="s">
        <v>1700</v>
      </c>
      <c r="D44" s="64" t="s">
        <v>821</v>
      </c>
      <c r="E44" s="64"/>
      <c r="F44" s="64"/>
      <c r="G44" s="71" t="s">
        <v>1719</v>
      </c>
      <c r="H44" s="34" t="s">
        <v>843</v>
      </c>
      <c r="I44" s="35" t="s">
        <v>793</v>
      </c>
      <c r="J44" s="36" t="s">
        <v>751</v>
      </c>
      <c r="K44" s="65" t="s">
        <v>798</v>
      </c>
      <c r="L44" s="66" t="s">
        <v>1656</v>
      </c>
      <c r="M44" s="66" t="s">
        <v>2361</v>
      </c>
      <c r="N44" s="66" t="s">
        <v>2347</v>
      </c>
      <c r="O44" s="62" t="s">
        <v>1724</v>
      </c>
      <c r="P44" s="62" t="s">
        <v>799</v>
      </c>
      <c r="Q44" s="117">
        <v>427555</v>
      </c>
      <c r="R44" s="123">
        <v>105400</v>
      </c>
      <c r="S44" s="62" t="s">
        <v>800</v>
      </c>
      <c r="T44"/>
      <c r="U44"/>
    </row>
    <row r="45" spans="1:21" x14ac:dyDescent="0.2">
      <c r="A45" s="64" t="s">
        <v>790</v>
      </c>
      <c r="B45" s="64" t="s">
        <v>791</v>
      </c>
      <c r="C45" s="64"/>
      <c r="D45" s="64" t="s">
        <v>821</v>
      </c>
      <c r="E45" s="64"/>
      <c r="F45" s="64"/>
      <c r="G45" s="71" t="s">
        <v>1719</v>
      </c>
      <c r="H45" s="34" t="s">
        <v>844</v>
      </c>
      <c r="I45" s="35" t="s">
        <v>793</v>
      </c>
      <c r="J45" s="36" t="s">
        <v>751</v>
      </c>
      <c r="K45" s="65" t="s">
        <v>803</v>
      </c>
      <c r="L45" s="66" t="s">
        <v>1656</v>
      </c>
      <c r="M45" s="66" t="s">
        <v>2361</v>
      </c>
      <c r="N45" s="66" t="s">
        <v>2347</v>
      </c>
      <c r="O45" s="62" t="s">
        <v>1724</v>
      </c>
      <c r="P45" s="62" t="s">
        <v>799</v>
      </c>
      <c r="Q45" s="117">
        <v>497006</v>
      </c>
      <c r="R45" s="123">
        <v>111302</v>
      </c>
      <c r="S45" s="62" t="s">
        <v>800</v>
      </c>
      <c r="T45"/>
      <c r="U45"/>
    </row>
    <row r="46" spans="1:21" x14ac:dyDescent="0.2">
      <c r="A46" s="64" t="s">
        <v>790</v>
      </c>
      <c r="B46" s="64" t="s">
        <v>821</v>
      </c>
      <c r="C46" s="64"/>
      <c r="D46" s="116"/>
      <c r="E46" s="64"/>
      <c r="F46" s="64" t="s">
        <v>821</v>
      </c>
      <c r="G46" s="87" t="s">
        <v>752</v>
      </c>
      <c r="H46" s="5" t="s">
        <v>1876</v>
      </c>
      <c r="I46" s="62" t="s">
        <v>793</v>
      </c>
      <c r="J46" s="65"/>
      <c r="K46" s="65"/>
      <c r="L46" s="5" t="s">
        <v>1659</v>
      </c>
      <c r="M46" s="66" t="s">
        <v>2332</v>
      </c>
      <c r="N46" s="66" t="s">
        <v>2333</v>
      </c>
      <c r="O46" s="62" t="s">
        <v>1729</v>
      </c>
      <c r="P46" s="65"/>
      <c r="Q46" s="117"/>
      <c r="R46" s="5"/>
      <c r="S46" s="62" t="s">
        <v>919</v>
      </c>
      <c r="T46"/>
      <c r="U46"/>
    </row>
    <row r="47" spans="1:21" x14ac:dyDescent="0.2">
      <c r="A47" s="64" t="s">
        <v>790</v>
      </c>
      <c r="B47" s="64" t="s">
        <v>821</v>
      </c>
      <c r="C47" s="64" t="s">
        <v>821</v>
      </c>
      <c r="D47" s="64" t="s">
        <v>821</v>
      </c>
      <c r="E47" s="64"/>
      <c r="F47" s="64"/>
      <c r="G47" s="71" t="s">
        <v>752</v>
      </c>
      <c r="H47" s="34" t="s">
        <v>850</v>
      </c>
      <c r="I47" s="35" t="s">
        <v>793</v>
      </c>
      <c r="J47" s="36" t="s">
        <v>753</v>
      </c>
      <c r="K47" s="65" t="s">
        <v>798</v>
      </c>
      <c r="L47" s="66" t="s">
        <v>1659</v>
      </c>
      <c r="M47" s="66" t="s">
        <v>2332</v>
      </c>
      <c r="N47" s="66" t="s">
        <v>2334</v>
      </c>
      <c r="O47" s="62" t="s">
        <v>1729</v>
      </c>
      <c r="P47" s="62" t="s">
        <v>799</v>
      </c>
      <c r="Q47" s="117">
        <v>443370</v>
      </c>
      <c r="R47" s="123">
        <v>135772</v>
      </c>
      <c r="S47" s="62" t="s">
        <v>800</v>
      </c>
      <c r="T47"/>
      <c r="U47"/>
    </row>
    <row r="48" spans="1:21" x14ac:dyDescent="0.2">
      <c r="A48" s="64" t="s">
        <v>790</v>
      </c>
      <c r="B48" s="64" t="s">
        <v>821</v>
      </c>
      <c r="C48" s="64" t="s">
        <v>821</v>
      </c>
      <c r="D48" s="64" t="s">
        <v>821</v>
      </c>
      <c r="E48" s="64"/>
      <c r="F48" s="64"/>
      <c r="G48" s="71" t="s">
        <v>752</v>
      </c>
      <c r="H48" s="34" t="s">
        <v>851</v>
      </c>
      <c r="I48" s="35" t="s">
        <v>793</v>
      </c>
      <c r="J48" s="36" t="s">
        <v>753</v>
      </c>
      <c r="K48" s="65" t="s">
        <v>803</v>
      </c>
      <c r="L48" s="66" t="s">
        <v>1659</v>
      </c>
      <c r="M48" s="66" t="s">
        <v>2332</v>
      </c>
      <c r="N48" s="66" t="s">
        <v>2333</v>
      </c>
      <c r="O48" s="62" t="s">
        <v>1729</v>
      </c>
      <c r="P48" s="62" t="s">
        <v>799</v>
      </c>
      <c r="Q48" s="117">
        <v>292537</v>
      </c>
      <c r="R48" s="123">
        <v>80135</v>
      </c>
      <c r="S48" s="62" t="s">
        <v>800</v>
      </c>
      <c r="T48"/>
      <c r="U48"/>
    </row>
    <row r="49" spans="1:21" x14ac:dyDescent="0.2">
      <c r="A49" s="64" t="s">
        <v>790</v>
      </c>
      <c r="B49" s="64" t="s">
        <v>791</v>
      </c>
      <c r="C49" s="64" t="s">
        <v>821</v>
      </c>
      <c r="D49" s="64" t="s">
        <v>821</v>
      </c>
      <c r="E49" s="64" t="s">
        <v>821</v>
      </c>
      <c r="F49" s="64"/>
      <c r="G49" s="71" t="s">
        <v>752</v>
      </c>
      <c r="H49" s="34" t="s">
        <v>845</v>
      </c>
      <c r="I49" s="35" t="s">
        <v>793</v>
      </c>
      <c r="J49" s="36" t="s">
        <v>754</v>
      </c>
      <c r="K49" s="65" t="s">
        <v>798</v>
      </c>
      <c r="L49" s="66" t="s">
        <v>1659</v>
      </c>
      <c r="M49" s="66" t="s">
        <v>2332</v>
      </c>
      <c r="N49" s="66" t="s">
        <v>2333</v>
      </c>
      <c r="O49" s="62" t="s">
        <v>1729</v>
      </c>
      <c r="P49" s="62" t="s">
        <v>799</v>
      </c>
      <c r="Q49" s="117">
        <v>360637</v>
      </c>
      <c r="R49" s="123">
        <v>93103</v>
      </c>
      <c r="S49" s="62" t="s">
        <v>800</v>
      </c>
      <c r="T49"/>
      <c r="U49"/>
    </row>
    <row r="50" spans="1:21" x14ac:dyDescent="0.2">
      <c r="A50" s="64" t="s">
        <v>790</v>
      </c>
      <c r="B50" s="64" t="s">
        <v>821</v>
      </c>
      <c r="C50" s="64" t="s">
        <v>821</v>
      </c>
      <c r="D50" s="64" t="s">
        <v>821</v>
      </c>
      <c r="E50" s="64"/>
      <c r="F50" s="64"/>
      <c r="G50" s="71" t="s">
        <v>752</v>
      </c>
      <c r="H50" s="34" t="s">
        <v>846</v>
      </c>
      <c r="I50" s="35" t="s">
        <v>793</v>
      </c>
      <c r="J50" s="36" t="s">
        <v>755</v>
      </c>
      <c r="K50" s="65" t="s">
        <v>798</v>
      </c>
      <c r="L50" s="66" t="s">
        <v>1659</v>
      </c>
      <c r="M50" s="66" t="s">
        <v>2332</v>
      </c>
      <c r="N50" s="66" t="s">
        <v>2333</v>
      </c>
      <c r="O50" s="62" t="s">
        <v>1729</v>
      </c>
      <c r="P50" s="62" t="s">
        <v>799</v>
      </c>
      <c r="Q50" s="117">
        <v>486911</v>
      </c>
      <c r="R50" s="123">
        <v>142663</v>
      </c>
      <c r="S50" s="62" t="s">
        <v>800</v>
      </c>
      <c r="T50"/>
      <c r="U50"/>
    </row>
    <row r="51" spans="1:21" x14ac:dyDescent="0.2">
      <c r="A51" s="64" t="s">
        <v>790</v>
      </c>
      <c r="B51" s="64" t="s">
        <v>821</v>
      </c>
      <c r="C51" s="64" t="s">
        <v>821</v>
      </c>
      <c r="D51" s="64" t="s">
        <v>821</v>
      </c>
      <c r="E51" s="64"/>
      <c r="F51" s="64"/>
      <c r="G51" s="71" t="s">
        <v>752</v>
      </c>
      <c r="H51" s="34" t="s">
        <v>847</v>
      </c>
      <c r="I51" s="35" t="s">
        <v>793</v>
      </c>
      <c r="J51" s="36" t="s">
        <v>755</v>
      </c>
      <c r="K51" s="65" t="s">
        <v>803</v>
      </c>
      <c r="L51" s="66" t="s">
        <v>1659</v>
      </c>
      <c r="M51" s="66" t="s">
        <v>2332</v>
      </c>
      <c r="N51" s="66" t="s">
        <v>2333</v>
      </c>
      <c r="O51" s="62" t="s">
        <v>1729</v>
      </c>
      <c r="P51" s="62" t="s">
        <v>799</v>
      </c>
      <c r="Q51" s="117">
        <v>328826</v>
      </c>
      <c r="R51" s="123">
        <v>81357</v>
      </c>
      <c r="S51" s="62" t="s">
        <v>800</v>
      </c>
      <c r="T51"/>
      <c r="U51"/>
    </row>
    <row r="52" spans="1:21" x14ac:dyDescent="0.2">
      <c r="A52" s="64" t="s">
        <v>790</v>
      </c>
      <c r="B52" s="64" t="s">
        <v>821</v>
      </c>
      <c r="C52" s="64" t="s">
        <v>1700</v>
      </c>
      <c r="D52" s="64"/>
      <c r="E52" s="64"/>
      <c r="F52" s="64"/>
      <c r="G52" s="71" t="s">
        <v>752</v>
      </c>
      <c r="H52" s="34" t="s">
        <v>853</v>
      </c>
      <c r="I52" s="35" t="s">
        <v>793</v>
      </c>
      <c r="J52" s="36" t="s">
        <v>755</v>
      </c>
      <c r="K52" s="65" t="s">
        <v>805</v>
      </c>
      <c r="L52" s="66" t="s">
        <v>1659</v>
      </c>
      <c r="M52" s="66" t="s">
        <v>2332</v>
      </c>
      <c r="N52" s="66" t="s">
        <v>2333</v>
      </c>
      <c r="O52" s="62" t="s">
        <v>1729</v>
      </c>
      <c r="P52" s="62"/>
      <c r="Q52" s="118"/>
      <c r="R52" s="5"/>
      <c r="S52" s="62" t="s">
        <v>800</v>
      </c>
      <c r="T52"/>
      <c r="U52"/>
    </row>
    <row r="53" spans="1:21" x14ac:dyDescent="0.2">
      <c r="A53" s="64" t="s">
        <v>790</v>
      </c>
      <c r="B53" s="64" t="s">
        <v>821</v>
      </c>
      <c r="C53" s="64" t="s">
        <v>1700</v>
      </c>
      <c r="D53" s="64"/>
      <c r="E53" s="64"/>
      <c r="F53" s="64"/>
      <c r="G53" s="71" t="s">
        <v>752</v>
      </c>
      <c r="H53" s="34" t="s">
        <v>854</v>
      </c>
      <c r="I53" s="35" t="s">
        <v>793</v>
      </c>
      <c r="J53" s="36" t="s">
        <v>755</v>
      </c>
      <c r="K53" s="65" t="s">
        <v>807</v>
      </c>
      <c r="L53" s="66" t="s">
        <v>1659</v>
      </c>
      <c r="M53" s="66" t="s">
        <v>2332</v>
      </c>
      <c r="N53" s="66" t="s">
        <v>2333</v>
      </c>
      <c r="O53" s="62" t="s">
        <v>1729</v>
      </c>
      <c r="P53" s="62"/>
      <c r="Q53" s="118"/>
      <c r="R53" s="5"/>
      <c r="S53" s="62" t="s">
        <v>800</v>
      </c>
      <c r="T53"/>
      <c r="U53"/>
    </row>
    <row r="54" spans="1:21" x14ac:dyDescent="0.2">
      <c r="A54" s="64" t="s">
        <v>790</v>
      </c>
      <c r="B54" s="64" t="s">
        <v>821</v>
      </c>
      <c r="C54" s="64" t="s">
        <v>821</v>
      </c>
      <c r="D54" s="64" t="s">
        <v>821</v>
      </c>
      <c r="E54" s="64" t="s">
        <v>821</v>
      </c>
      <c r="F54" s="64"/>
      <c r="G54" s="71" t="s">
        <v>752</v>
      </c>
      <c r="H54" s="34" t="s">
        <v>848</v>
      </c>
      <c r="I54" s="35" t="s">
        <v>793</v>
      </c>
      <c r="J54" s="36" t="s">
        <v>756</v>
      </c>
      <c r="K54" s="65" t="s">
        <v>798</v>
      </c>
      <c r="L54" s="66" t="s">
        <v>1659</v>
      </c>
      <c r="M54" s="66" t="s">
        <v>2332</v>
      </c>
      <c r="N54" s="66" t="s">
        <v>2333</v>
      </c>
      <c r="O54" s="62" t="s">
        <v>1729</v>
      </c>
      <c r="P54" s="62" t="s">
        <v>799</v>
      </c>
      <c r="Q54" s="117">
        <v>418147</v>
      </c>
      <c r="R54" s="123">
        <v>108951</v>
      </c>
      <c r="S54" s="62" t="s">
        <v>800</v>
      </c>
      <c r="T54"/>
      <c r="U54"/>
    </row>
    <row r="55" spans="1:21" x14ac:dyDescent="0.2">
      <c r="A55" s="64" t="s">
        <v>790</v>
      </c>
      <c r="B55" s="64" t="s">
        <v>821</v>
      </c>
      <c r="C55" s="64" t="s">
        <v>821</v>
      </c>
      <c r="D55" s="64" t="s">
        <v>821</v>
      </c>
      <c r="E55" s="64"/>
      <c r="F55" s="64"/>
      <c r="G55" s="71" t="s">
        <v>752</v>
      </c>
      <c r="H55" s="34" t="s">
        <v>849</v>
      </c>
      <c r="I55" s="35" t="s">
        <v>793</v>
      </c>
      <c r="J55" s="36" t="s">
        <v>756</v>
      </c>
      <c r="K55" s="65" t="s">
        <v>803</v>
      </c>
      <c r="L55" s="66" t="s">
        <v>1659</v>
      </c>
      <c r="M55" s="66" t="s">
        <v>2332</v>
      </c>
      <c r="N55" s="66" t="s">
        <v>2333</v>
      </c>
      <c r="O55" s="62" t="s">
        <v>1729</v>
      </c>
      <c r="P55" s="62" t="s">
        <v>799</v>
      </c>
      <c r="Q55" s="117">
        <v>279982</v>
      </c>
      <c r="R55" s="123">
        <v>86216</v>
      </c>
      <c r="S55" s="62" t="s">
        <v>800</v>
      </c>
      <c r="T55"/>
      <c r="U55"/>
    </row>
    <row r="56" spans="1:21" x14ac:dyDescent="0.2">
      <c r="A56" s="64" t="s">
        <v>790</v>
      </c>
      <c r="B56" s="64" t="s">
        <v>791</v>
      </c>
      <c r="C56" s="64" t="s">
        <v>1700</v>
      </c>
      <c r="D56" s="64"/>
      <c r="E56" s="64"/>
      <c r="F56" s="64"/>
      <c r="G56" s="71" t="s">
        <v>752</v>
      </c>
      <c r="H56" s="34" t="s">
        <v>852</v>
      </c>
      <c r="I56" s="35" t="s">
        <v>793</v>
      </c>
      <c r="J56" s="36" t="s">
        <v>756</v>
      </c>
      <c r="K56" s="65" t="s">
        <v>805</v>
      </c>
      <c r="L56" s="66" t="s">
        <v>1659</v>
      </c>
      <c r="M56" s="66" t="s">
        <v>2332</v>
      </c>
      <c r="N56" s="66" t="s">
        <v>2333</v>
      </c>
      <c r="O56" s="62" t="s">
        <v>1729</v>
      </c>
      <c r="P56" s="62"/>
      <c r="Q56" s="118"/>
      <c r="R56" s="5"/>
      <c r="S56" s="62" t="s">
        <v>800</v>
      </c>
      <c r="T56"/>
      <c r="U56"/>
    </row>
    <row r="57" spans="1:21" x14ac:dyDescent="0.2">
      <c r="A57" s="64" t="s">
        <v>790</v>
      </c>
      <c r="B57" s="64" t="s">
        <v>821</v>
      </c>
      <c r="C57" s="64" t="s">
        <v>1700</v>
      </c>
      <c r="D57" s="64"/>
      <c r="E57" s="64"/>
      <c r="F57" s="64"/>
      <c r="G57" s="71" t="s">
        <v>752</v>
      </c>
      <c r="H57" s="34" t="s">
        <v>855</v>
      </c>
      <c r="I57" s="35" t="s">
        <v>793</v>
      </c>
      <c r="J57" s="36" t="s">
        <v>756</v>
      </c>
      <c r="K57" s="65" t="s">
        <v>807</v>
      </c>
      <c r="L57" s="66" t="s">
        <v>1659</v>
      </c>
      <c r="M57" s="66" t="s">
        <v>2332</v>
      </c>
      <c r="N57" s="66" t="s">
        <v>2333</v>
      </c>
      <c r="O57" s="62" t="s">
        <v>1729</v>
      </c>
      <c r="P57" s="62"/>
      <c r="Q57" s="118"/>
      <c r="R57" s="5"/>
      <c r="S57" s="62" t="s">
        <v>800</v>
      </c>
      <c r="T57"/>
      <c r="U57"/>
    </row>
    <row r="58" spans="1:21" x14ac:dyDescent="0.2">
      <c r="A58" s="64" t="s">
        <v>790</v>
      </c>
      <c r="B58" s="64" t="s">
        <v>791</v>
      </c>
      <c r="C58" s="64" t="s">
        <v>821</v>
      </c>
      <c r="D58" s="64" t="s">
        <v>821</v>
      </c>
      <c r="E58" s="64" t="s">
        <v>821</v>
      </c>
      <c r="F58" s="64"/>
      <c r="G58" s="71" t="s">
        <v>1718</v>
      </c>
      <c r="H58" s="34" t="s">
        <v>856</v>
      </c>
      <c r="I58" s="35" t="s">
        <v>793</v>
      </c>
      <c r="J58" s="36" t="s">
        <v>758</v>
      </c>
      <c r="K58" s="65" t="s">
        <v>798</v>
      </c>
      <c r="L58" s="66" t="s">
        <v>1656</v>
      </c>
      <c r="M58" s="66" t="s">
        <v>2362</v>
      </c>
      <c r="N58" s="66" t="s">
        <v>2347</v>
      </c>
      <c r="O58" s="62" t="s">
        <v>1724</v>
      </c>
      <c r="P58" s="62" t="s">
        <v>799</v>
      </c>
      <c r="Q58" s="117">
        <v>489762</v>
      </c>
      <c r="R58" s="123">
        <v>57396</v>
      </c>
      <c r="S58" s="62" t="s">
        <v>800</v>
      </c>
      <c r="T58"/>
      <c r="U58"/>
    </row>
    <row r="59" spans="1:21" x14ac:dyDescent="0.2">
      <c r="A59" s="64" t="s">
        <v>790</v>
      </c>
      <c r="B59" s="64" t="s">
        <v>791</v>
      </c>
      <c r="C59" s="64" t="s">
        <v>821</v>
      </c>
      <c r="D59" s="64" t="s">
        <v>821</v>
      </c>
      <c r="E59" s="64"/>
      <c r="F59" s="64"/>
      <c r="G59" s="71" t="s">
        <v>1718</v>
      </c>
      <c r="H59" s="34" t="s">
        <v>857</v>
      </c>
      <c r="I59" s="35" t="s">
        <v>793</v>
      </c>
      <c r="J59" s="36" t="s">
        <v>758</v>
      </c>
      <c r="K59" s="65" t="s">
        <v>803</v>
      </c>
      <c r="L59" s="66" t="s">
        <v>1656</v>
      </c>
      <c r="M59" s="66" t="s">
        <v>2362</v>
      </c>
      <c r="N59" s="66" t="s">
        <v>2347</v>
      </c>
      <c r="O59" s="62" t="s">
        <v>1724</v>
      </c>
      <c r="P59" s="62" t="s">
        <v>799</v>
      </c>
      <c r="Q59" s="117">
        <v>364348</v>
      </c>
      <c r="R59" s="123">
        <v>85180</v>
      </c>
      <c r="S59" s="62" t="s">
        <v>800</v>
      </c>
      <c r="T59"/>
      <c r="U59"/>
    </row>
    <row r="60" spans="1:21" x14ac:dyDescent="0.2">
      <c r="A60" s="64" t="s">
        <v>790</v>
      </c>
      <c r="B60" s="64" t="s">
        <v>791</v>
      </c>
      <c r="C60" s="64" t="s">
        <v>821</v>
      </c>
      <c r="D60" s="64"/>
      <c r="E60" s="64"/>
      <c r="F60" s="64"/>
      <c r="G60" s="71" t="s">
        <v>1718</v>
      </c>
      <c r="H60" s="34" t="s">
        <v>858</v>
      </c>
      <c r="I60" s="35" t="s">
        <v>793</v>
      </c>
      <c r="J60" s="36" t="s">
        <v>758</v>
      </c>
      <c r="K60" s="65" t="s">
        <v>805</v>
      </c>
      <c r="L60" s="66" t="s">
        <v>1656</v>
      </c>
      <c r="M60" s="66" t="s">
        <v>2362</v>
      </c>
      <c r="N60" s="66" t="s">
        <v>2347</v>
      </c>
      <c r="O60" s="62" t="s">
        <v>1724</v>
      </c>
      <c r="P60" s="62"/>
      <c r="Q60" s="118"/>
      <c r="R60" s="5"/>
      <c r="S60" s="62" t="s">
        <v>800</v>
      </c>
      <c r="T60"/>
      <c r="U60"/>
    </row>
    <row r="61" spans="1:21" x14ac:dyDescent="0.2">
      <c r="A61" s="64" t="s">
        <v>790</v>
      </c>
      <c r="B61" s="64" t="s">
        <v>791</v>
      </c>
      <c r="C61" s="64" t="s">
        <v>1700</v>
      </c>
      <c r="D61" s="64"/>
      <c r="E61" s="64"/>
      <c r="F61" s="64"/>
      <c r="G61" s="71" t="s">
        <v>1718</v>
      </c>
      <c r="H61" s="34" t="s">
        <v>859</v>
      </c>
      <c r="I61" s="35" t="s">
        <v>793</v>
      </c>
      <c r="J61" s="36" t="s">
        <v>758</v>
      </c>
      <c r="K61" s="65" t="s">
        <v>807</v>
      </c>
      <c r="L61" s="66" t="s">
        <v>1656</v>
      </c>
      <c r="M61" s="66" t="s">
        <v>2362</v>
      </c>
      <c r="N61" s="66" t="s">
        <v>2347</v>
      </c>
      <c r="O61" s="62" t="s">
        <v>1724</v>
      </c>
      <c r="P61" s="62"/>
      <c r="Q61" s="118"/>
      <c r="R61" s="5"/>
      <c r="S61" s="62" t="s">
        <v>800</v>
      </c>
      <c r="T61"/>
      <c r="U61"/>
    </row>
    <row r="62" spans="1:21" x14ac:dyDescent="0.2">
      <c r="A62" s="64" t="s">
        <v>790</v>
      </c>
      <c r="B62" s="64" t="s">
        <v>821</v>
      </c>
      <c r="C62" s="64" t="s">
        <v>1700</v>
      </c>
      <c r="D62" s="64"/>
      <c r="E62" s="64"/>
      <c r="F62" s="64"/>
      <c r="G62" s="71" t="s">
        <v>1609</v>
      </c>
      <c r="H62" s="34">
        <v>9.3000000000000007</v>
      </c>
      <c r="I62" s="35" t="s">
        <v>793</v>
      </c>
      <c r="J62" s="36"/>
      <c r="K62" s="65"/>
      <c r="L62" s="66" t="s">
        <v>865</v>
      </c>
      <c r="M62" s="66"/>
      <c r="N62" s="66"/>
      <c r="O62" s="62" t="s">
        <v>1666</v>
      </c>
      <c r="P62" s="62"/>
      <c r="Q62" s="118"/>
      <c r="R62" s="38"/>
      <c r="S62" s="62" t="s">
        <v>800</v>
      </c>
      <c r="T62"/>
      <c r="U62"/>
    </row>
    <row r="63" spans="1:21" x14ac:dyDescent="0.2">
      <c r="A63" s="64" t="s">
        <v>790</v>
      </c>
      <c r="B63" s="64" t="s">
        <v>821</v>
      </c>
      <c r="C63" s="64" t="s">
        <v>1700</v>
      </c>
      <c r="D63" s="64" t="s">
        <v>821</v>
      </c>
      <c r="E63" s="64" t="s">
        <v>821</v>
      </c>
      <c r="F63" s="64"/>
      <c r="G63" s="71" t="s">
        <v>1609</v>
      </c>
      <c r="H63" s="73">
        <v>10.1</v>
      </c>
      <c r="I63" s="38" t="s">
        <v>793</v>
      </c>
      <c r="J63" s="36" t="s">
        <v>1667</v>
      </c>
      <c r="K63" s="65">
        <v>1</v>
      </c>
      <c r="L63" s="74" t="s">
        <v>865</v>
      </c>
      <c r="M63" s="74"/>
      <c r="N63" s="74"/>
      <c r="O63" s="62" t="s">
        <v>1666</v>
      </c>
      <c r="P63" s="62" t="s">
        <v>799</v>
      </c>
      <c r="Q63" s="117">
        <v>348872</v>
      </c>
      <c r="R63" s="123">
        <v>102040</v>
      </c>
      <c r="S63" s="62" t="s">
        <v>800</v>
      </c>
      <c r="T63"/>
      <c r="U63"/>
    </row>
    <row r="64" spans="1:21" x14ac:dyDescent="0.2">
      <c r="A64" s="64" t="s">
        <v>790</v>
      </c>
      <c r="B64" s="64" t="s">
        <v>821</v>
      </c>
      <c r="C64" s="64" t="s">
        <v>821</v>
      </c>
      <c r="D64" s="64" t="s">
        <v>821</v>
      </c>
      <c r="E64" s="64"/>
      <c r="F64" s="64"/>
      <c r="G64" s="71" t="s">
        <v>1609</v>
      </c>
      <c r="H64" s="73">
        <v>10.199999999999999</v>
      </c>
      <c r="I64" s="38" t="s">
        <v>793</v>
      </c>
      <c r="J64" s="36" t="s">
        <v>1667</v>
      </c>
      <c r="K64" s="65">
        <v>2</v>
      </c>
      <c r="L64" s="74" t="s">
        <v>865</v>
      </c>
      <c r="M64" s="74"/>
      <c r="N64" s="74"/>
      <c r="O64" s="62" t="s">
        <v>1666</v>
      </c>
      <c r="P64" s="62" t="s">
        <v>799</v>
      </c>
      <c r="Q64" s="117">
        <v>431332</v>
      </c>
      <c r="R64" s="123">
        <v>93768</v>
      </c>
      <c r="S64" s="62" t="s">
        <v>800</v>
      </c>
      <c r="T64"/>
      <c r="U64"/>
    </row>
    <row r="65" spans="1:21" x14ac:dyDescent="0.2">
      <c r="A65" s="64" t="s">
        <v>790</v>
      </c>
      <c r="B65" s="64" t="s">
        <v>821</v>
      </c>
      <c r="C65" s="64"/>
      <c r="D65" s="116"/>
      <c r="E65" s="64"/>
      <c r="F65" s="64" t="s">
        <v>821</v>
      </c>
      <c r="G65" s="87" t="s">
        <v>1609</v>
      </c>
      <c r="H65" s="5" t="s">
        <v>1877</v>
      </c>
      <c r="I65" s="62" t="s">
        <v>793</v>
      </c>
      <c r="J65" s="65"/>
      <c r="K65" s="65"/>
      <c r="L65" s="5" t="s">
        <v>876</v>
      </c>
      <c r="M65" s="5" t="s">
        <v>2338</v>
      </c>
      <c r="N65" s="66" t="s">
        <v>2340</v>
      </c>
      <c r="O65" s="62" t="s">
        <v>1660</v>
      </c>
      <c r="P65" s="65"/>
      <c r="Q65" s="117"/>
      <c r="R65" s="5"/>
      <c r="S65" s="62" t="s">
        <v>919</v>
      </c>
      <c r="T65"/>
      <c r="U65"/>
    </row>
    <row r="66" spans="1:21" x14ac:dyDescent="0.2">
      <c r="A66" s="64" t="s">
        <v>790</v>
      </c>
      <c r="B66" s="64" t="s">
        <v>821</v>
      </c>
      <c r="C66" s="64" t="s">
        <v>1700</v>
      </c>
      <c r="D66" s="64" t="s">
        <v>821</v>
      </c>
      <c r="E66" s="64"/>
      <c r="F66" s="64"/>
      <c r="G66" s="71" t="s">
        <v>1609</v>
      </c>
      <c r="H66" s="34" t="s">
        <v>863</v>
      </c>
      <c r="I66" s="35" t="s">
        <v>793</v>
      </c>
      <c r="J66" s="36" t="s">
        <v>759</v>
      </c>
      <c r="K66" s="65" t="s">
        <v>798</v>
      </c>
      <c r="L66" s="66" t="s">
        <v>876</v>
      </c>
      <c r="M66" s="66" t="s">
        <v>2337</v>
      </c>
      <c r="N66" s="66" t="s">
        <v>2339</v>
      </c>
      <c r="O66" s="62" t="s">
        <v>1660</v>
      </c>
      <c r="P66" s="62" t="s">
        <v>799</v>
      </c>
      <c r="Q66" s="117">
        <v>369569</v>
      </c>
      <c r="R66" s="123">
        <v>91362</v>
      </c>
      <c r="S66" s="62" t="s">
        <v>800</v>
      </c>
      <c r="T66"/>
      <c r="U66"/>
    </row>
    <row r="67" spans="1:21" x14ac:dyDescent="0.2">
      <c r="A67" s="64" t="s">
        <v>790</v>
      </c>
      <c r="B67" s="64" t="s">
        <v>791</v>
      </c>
      <c r="C67" s="64" t="s">
        <v>821</v>
      </c>
      <c r="D67" s="64" t="s">
        <v>821</v>
      </c>
      <c r="E67" s="64"/>
      <c r="F67" s="64"/>
      <c r="G67" s="71" t="s">
        <v>1609</v>
      </c>
      <c r="H67" s="34" t="s">
        <v>861</v>
      </c>
      <c r="I67" s="35" t="s">
        <v>793</v>
      </c>
      <c r="J67" s="36" t="s">
        <v>759</v>
      </c>
      <c r="K67" s="65" t="s">
        <v>803</v>
      </c>
      <c r="L67" s="66" t="s">
        <v>876</v>
      </c>
      <c r="M67" s="66" t="s">
        <v>2337</v>
      </c>
      <c r="N67" s="66" t="s">
        <v>2339</v>
      </c>
      <c r="O67" s="62" t="s">
        <v>1660</v>
      </c>
      <c r="P67" s="62" t="s">
        <v>799</v>
      </c>
      <c r="Q67" s="117">
        <v>446270</v>
      </c>
      <c r="R67" s="123">
        <v>99591</v>
      </c>
      <c r="S67" s="62" t="s">
        <v>800</v>
      </c>
      <c r="T67"/>
      <c r="U67"/>
    </row>
    <row r="68" spans="1:21" x14ac:dyDescent="0.2">
      <c r="A68" s="64" t="s">
        <v>790</v>
      </c>
      <c r="B68" s="64" t="s">
        <v>821</v>
      </c>
      <c r="C68" s="64" t="s">
        <v>821</v>
      </c>
      <c r="D68" s="64" t="s">
        <v>821</v>
      </c>
      <c r="E68" s="64"/>
      <c r="F68" s="64"/>
      <c r="G68" s="71" t="s">
        <v>1609</v>
      </c>
      <c r="H68" s="34" t="s">
        <v>862</v>
      </c>
      <c r="I68" s="35" t="s">
        <v>793</v>
      </c>
      <c r="J68" s="36" t="s">
        <v>760</v>
      </c>
      <c r="K68" s="65" t="s">
        <v>798</v>
      </c>
      <c r="L68" s="66" t="s">
        <v>876</v>
      </c>
      <c r="M68" s="66" t="s">
        <v>2338</v>
      </c>
      <c r="N68" s="66" t="s">
        <v>2340</v>
      </c>
      <c r="O68" s="62" t="s">
        <v>1660</v>
      </c>
      <c r="P68" s="62" t="s">
        <v>799</v>
      </c>
      <c r="Q68" s="117">
        <v>480710</v>
      </c>
      <c r="R68" s="123">
        <v>109763</v>
      </c>
      <c r="S68" s="62" t="s">
        <v>800</v>
      </c>
      <c r="T68"/>
      <c r="U68"/>
    </row>
    <row r="69" spans="1:21" x14ac:dyDescent="0.2">
      <c r="A69" s="64" t="s">
        <v>790</v>
      </c>
      <c r="B69" s="64" t="s">
        <v>791</v>
      </c>
      <c r="C69" s="64" t="s">
        <v>821</v>
      </c>
      <c r="D69" s="64" t="s">
        <v>821</v>
      </c>
      <c r="E69" s="64"/>
      <c r="F69" s="64"/>
      <c r="G69" s="71" t="s">
        <v>1609</v>
      </c>
      <c r="H69" s="34" t="s">
        <v>860</v>
      </c>
      <c r="I69" s="35" t="s">
        <v>793</v>
      </c>
      <c r="J69" s="36" t="s">
        <v>760</v>
      </c>
      <c r="K69" s="65" t="s">
        <v>803</v>
      </c>
      <c r="L69" s="66" t="s">
        <v>876</v>
      </c>
      <c r="M69" s="66" t="s">
        <v>2338</v>
      </c>
      <c r="N69" s="66" t="s">
        <v>2340</v>
      </c>
      <c r="O69" s="62" t="s">
        <v>1660</v>
      </c>
      <c r="P69" s="62" t="s">
        <v>799</v>
      </c>
      <c r="Q69" s="117">
        <v>527124</v>
      </c>
      <c r="R69" s="123">
        <v>120927</v>
      </c>
      <c r="S69" s="62" t="s">
        <v>800</v>
      </c>
      <c r="T69"/>
      <c r="U69"/>
    </row>
    <row r="70" spans="1:21" x14ac:dyDescent="0.2">
      <c r="A70" s="64" t="s">
        <v>790</v>
      </c>
      <c r="B70" s="64" t="s">
        <v>821</v>
      </c>
      <c r="C70" s="64" t="s">
        <v>1700</v>
      </c>
      <c r="D70" s="64"/>
      <c r="E70" s="64"/>
      <c r="F70" s="64"/>
      <c r="G70" s="71" t="s">
        <v>1709</v>
      </c>
      <c r="H70" s="34" t="s">
        <v>868</v>
      </c>
      <c r="I70" s="35" t="s">
        <v>793</v>
      </c>
      <c r="J70" s="36" t="s">
        <v>985</v>
      </c>
      <c r="K70" s="65" t="s">
        <v>810</v>
      </c>
      <c r="L70" s="74" t="s">
        <v>1680</v>
      </c>
      <c r="M70" s="74" t="s">
        <v>2360</v>
      </c>
      <c r="N70" s="74"/>
      <c r="O70" s="62" t="s">
        <v>1727</v>
      </c>
      <c r="P70" s="62"/>
      <c r="Q70" s="118"/>
      <c r="R70" s="38"/>
      <c r="S70" s="62" t="s">
        <v>796</v>
      </c>
      <c r="T70"/>
      <c r="U70"/>
    </row>
    <row r="71" spans="1:21" x14ac:dyDescent="0.2">
      <c r="A71" s="64" t="s">
        <v>790</v>
      </c>
      <c r="B71" s="64" t="s">
        <v>821</v>
      </c>
      <c r="C71" s="64" t="s">
        <v>1700</v>
      </c>
      <c r="D71" s="64"/>
      <c r="E71" s="64"/>
      <c r="F71" s="64"/>
      <c r="G71" s="71" t="s">
        <v>1709</v>
      </c>
      <c r="H71" s="34" t="s">
        <v>869</v>
      </c>
      <c r="I71" s="35" t="s">
        <v>793</v>
      </c>
      <c r="J71" s="36" t="s">
        <v>985</v>
      </c>
      <c r="K71" s="65" t="s">
        <v>812</v>
      </c>
      <c r="L71" s="74" t="s">
        <v>1680</v>
      </c>
      <c r="M71" s="74" t="s">
        <v>2360</v>
      </c>
      <c r="N71" s="74"/>
      <c r="O71" s="62" t="s">
        <v>1727</v>
      </c>
      <c r="P71" s="62"/>
      <c r="Q71" s="118"/>
      <c r="R71" s="38"/>
      <c r="S71" s="62" t="s">
        <v>800</v>
      </c>
      <c r="T71"/>
      <c r="U71"/>
    </row>
    <row r="72" spans="1:21" x14ac:dyDescent="0.2">
      <c r="A72" s="64" t="s">
        <v>790</v>
      </c>
      <c r="B72" s="64" t="s">
        <v>821</v>
      </c>
      <c r="C72" s="64" t="s">
        <v>821</v>
      </c>
      <c r="D72" s="64" t="s">
        <v>821</v>
      </c>
      <c r="E72" s="64"/>
      <c r="F72" s="64"/>
      <c r="G72" s="71" t="s">
        <v>681</v>
      </c>
      <c r="H72" s="34" t="s">
        <v>866</v>
      </c>
      <c r="I72" s="35" t="s">
        <v>793</v>
      </c>
      <c r="J72" s="36" t="s">
        <v>985</v>
      </c>
      <c r="K72" s="65" t="s">
        <v>867</v>
      </c>
      <c r="L72" s="74" t="s">
        <v>1680</v>
      </c>
      <c r="M72" s="74" t="s">
        <v>2360</v>
      </c>
      <c r="N72" s="74"/>
      <c r="O72" s="62" t="s">
        <v>1727</v>
      </c>
      <c r="P72" s="62" t="s">
        <v>795</v>
      </c>
      <c r="Q72" s="117">
        <v>114334</v>
      </c>
      <c r="R72" s="123">
        <v>49304</v>
      </c>
      <c r="S72" s="62" t="s">
        <v>796</v>
      </c>
      <c r="T72"/>
      <c r="U72"/>
    </row>
    <row r="73" spans="1:21" x14ac:dyDescent="0.2">
      <c r="A73" s="64" t="s">
        <v>790</v>
      </c>
      <c r="B73" s="64" t="s">
        <v>821</v>
      </c>
      <c r="C73" s="64" t="s">
        <v>1700</v>
      </c>
      <c r="D73" s="64"/>
      <c r="E73" s="64"/>
      <c r="F73" s="64"/>
      <c r="G73" s="71" t="s">
        <v>1709</v>
      </c>
      <c r="H73" s="34" t="s">
        <v>870</v>
      </c>
      <c r="I73" s="35" t="s">
        <v>793</v>
      </c>
      <c r="J73" s="36" t="s">
        <v>985</v>
      </c>
      <c r="K73" s="65" t="s">
        <v>812</v>
      </c>
      <c r="L73" s="74" t="s">
        <v>1680</v>
      </c>
      <c r="M73" s="74" t="s">
        <v>2360</v>
      </c>
      <c r="N73" s="74"/>
      <c r="O73" s="62" t="s">
        <v>1727</v>
      </c>
      <c r="P73" s="62"/>
      <c r="Q73" s="118"/>
      <c r="R73" s="38"/>
      <c r="S73" s="62" t="s">
        <v>800</v>
      </c>
      <c r="T73"/>
      <c r="U73"/>
    </row>
    <row r="74" spans="1:21" x14ac:dyDescent="0.2">
      <c r="A74" s="64" t="s">
        <v>790</v>
      </c>
      <c r="B74" s="64" t="s">
        <v>791</v>
      </c>
      <c r="C74" s="64"/>
      <c r="D74" s="116"/>
      <c r="E74" s="64"/>
      <c r="F74" s="64" t="s">
        <v>821</v>
      </c>
      <c r="G74" s="71" t="s">
        <v>1709</v>
      </c>
      <c r="H74" s="5" t="s">
        <v>1875</v>
      </c>
      <c r="I74" s="62" t="s">
        <v>793</v>
      </c>
      <c r="J74" s="65"/>
      <c r="K74" s="65"/>
      <c r="L74" s="5" t="s">
        <v>1680</v>
      </c>
      <c r="M74" s="74" t="s">
        <v>2360</v>
      </c>
      <c r="N74" s="5"/>
      <c r="O74" s="62" t="s">
        <v>1727</v>
      </c>
      <c r="P74" s="65"/>
      <c r="Q74" s="117"/>
      <c r="R74" s="5"/>
      <c r="S74" s="62" t="s">
        <v>796</v>
      </c>
      <c r="T74"/>
      <c r="U74"/>
    </row>
    <row r="75" spans="1:21" x14ac:dyDescent="0.2">
      <c r="A75" s="64" t="s">
        <v>790</v>
      </c>
      <c r="B75" s="64" t="s">
        <v>821</v>
      </c>
      <c r="C75" s="64" t="s">
        <v>1700</v>
      </c>
      <c r="D75" s="64"/>
      <c r="E75" s="64"/>
      <c r="F75" s="64"/>
      <c r="G75" s="71" t="s">
        <v>682</v>
      </c>
      <c r="H75" s="34" t="s">
        <v>875</v>
      </c>
      <c r="I75" s="35" t="s">
        <v>793</v>
      </c>
      <c r="J75" s="36" t="s">
        <v>917</v>
      </c>
      <c r="K75" s="65" t="s">
        <v>810</v>
      </c>
      <c r="L75" s="66" t="s">
        <v>876</v>
      </c>
      <c r="M75" s="66" t="s">
        <v>2359</v>
      </c>
      <c r="N75" s="66"/>
      <c r="O75" s="62" t="s">
        <v>1728</v>
      </c>
      <c r="P75" s="62"/>
      <c r="Q75" s="118"/>
      <c r="R75" s="38"/>
      <c r="S75" s="62" t="s">
        <v>796</v>
      </c>
      <c r="T75"/>
      <c r="U75"/>
    </row>
    <row r="76" spans="1:21" x14ac:dyDescent="0.2">
      <c r="A76" s="64" t="s">
        <v>790</v>
      </c>
      <c r="B76" s="64" t="s">
        <v>821</v>
      </c>
      <c r="C76" s="64" t="s">
        <v>1700</v>
      </c>
      <c r="D76" s="64"/>
      <c r="E76" s="64"/>
      <c r="F76" s="64"/>
      <c r="G76" s="71" t="s">
        <v>682</v>
      </c>
      <c r="H76" s="34" t="s">
        <v>877</v>
      </c>
      <c r="I76" s="35" t="s">
        <v>793</v>
      </c>
      <c r="J76" s="36" t="s">
        <v>917</v>
      </c>
      <c r="K76" s="65" t="s">
        <v>812</v>
      </c>
      <c r="L76" s="66" t="s">
        <v>876</v>
      </c>
      <c r="M76" s="66" t="s">
        <v>2359</v>
      </c>
      <c r="N76" s="66"/>
      <c r="O76" s="62" t="s">
        <v>1728</v>
      </c>
      <c r="P76" s="62"/>
      <c r="Q76" s="118"/>
      <c r="R76" s="38"/>
      <c r="S76" s="62" t="s">
        <v>800</v>
      </c>
      <c r="T76"/>
      <c r="U76"/>
    </row>
    <row r="77" spans="1:21" x14ac:dyDescent="0.2">
      <c r="A77" s="64" t="s">
        <v>790</v>
      </c>
      <c r="B77" s="64" t="s">
        <v>821</v>
      </c>
      <c r="C77" s="64" t="s">
        <v>1700</v>
      </c>
      <c r="D77" s="64"/>
      <c r="E77" s="64"/>
      <c r="F77" s="64"/>
      <c r="G77" s="71" t="s">
        <v>682</v>
      </c>
      <c r="H77" s="34" t="s">
        <v>878</v>
      </c>
      <c r="I77" s="35" t="s">
        <v>793</v>
      </c>
      <c r="J77" s="36" t="s">
        <v>917</v>
      </c>
      <c r="K77" s="65" t="s">
        <v>794</v>
      </c>
      <c r="L77" s="66" t="s">
        <v>876</v>
      </c>
      <c r="M77" s="66" t="s">
        <v>2359</v>
      </c>
      <c r="N77" s="66"/>
      <c r="O77" s="62" t="s">
        <v>1728</v>
      </c>
      <c r="P77" s="62"/>
      <c r="Q77" s="118"/>
      <c r="R77" s="38"/>
      <c r="S77" s="62" t="s">
        <v>796</v>
      </c>
      <c r="T77"/>
      <c r="U77"/>
    </row>
    <row r="78" spans="1:21" x14ac:dyDescent="0.2">
      <c r="A78" s="64" t="s">
        <v>790</v>
      </c>
      <c r="B78" s="64" t="s">
        <v>821</v>
      </c>
      <c r="C78" s="64" t="s">
        <v>1700</v>
      </c>
      <c r="D78" s="64"/>
      <c r="E78" s="64"/>
      <c r="F78" s="64"/>
      <c r="G78" s="71" t="s">
        <v>682</v>
      </c>
      <c r="H78" s="34" t="s">
        <v>879</v>
      </c>
      <c r="I78" s="35" t="s">
        <v>793</v>
      </c>
      <c r="J78" s="36" t="s">
        <v>917</v>
      </c>
      <c r="K78" s="65" t="s">
        <v>867</v>
      </c>
      <c r="L78" s="66" t="s">
        <v>876</v>
      </c>
      <c r="M78" s="66" t="s">
        <v>2359</v>
      </c>
      <c r="N78" s="66"/>
      <c r="O78" s="62" t="s">
        <v>1728</v>
      </c>
      <c r="P78" s="62"/>
      <c r="Q78" s="118"/>
      <c r="R78" s="38"/>
      <c r="S78" s="62" t="s">
        <v>796</v>
      </c>
      <c r="T78"/>
      <c r="U78"/>
    </row>
    <row r="79" spans="1:21" x14ac:dyDescent="0.2">
      <c r="A79" s="64" t="s">
        <v>790</v>
      </c>
      <c r="B79" s="64" t="s">
        <v>821</v>
      </c>
      <c r="C79" s="64" t="s">
        <v>1700</v>
      </c>
      <c r="D79" s="64"/>
      <c r="E79" s="64"/>
      <c r="F79" s="64"/>
      <c r="G79" s="71" t="s">
        <v>682</v>
      </c>
      <c r="H79" s="34" t="s">
        <v>880</v>
      </c>
      <c r="I79" s="35" t="s">
        <v>793</v>
      </c>
      <c r="J79" s="36" t="s">
        <v>917</v>
      </c>
      <c r="K79" s="65" t="s">
        <v>812</v>
      </c>
      <c r="L79" s="66" t="s">
        <v>876</v>
      </c>
      <c r="M79" s="66" t="s">
        <v>2359</v>
      </c>
      <c r="N79" s="66"/>
      <c r="O79" s="62" t="s">
        <v>1728</v>
      </c>
      <c r="P79" s="62"/>
      <c r="Q79" s="118"/>
      <c r="R79" s="38"/>
      <c r="S79" s="62" t="s">
        <v>800</v>
      </c>
      <c r="T79"/>
      <c r="U79"/>
    </row>
    <row r="80" spans="1:21" x14ac:dyDescent="0.2">
      <c r="A80" s="64" t="s">
        <v>790</v>
      </c>
      <c r="B80" s="64" t="s">
        <v>821</v>
      </c>
      <c r="C80" s="64" t="s">
        <v>1700</v>
      </c>
      <c r="D80" s="64"/>
      <c r="E80" s="64"/>
      <c r="F80" s="64"/>
      <c r="G80" s="71" t="s">
        <v>682</v>
      </c>
      <c r="H80" s="34" t="s">
        <v>881</v>
      </c>
      <c r="I80" s="35" t="s">
        <v>793</v>
      </c>
      <c r="J80" s="36" t="s">
        <v>917</v>
      </c>
      <c r="K80" s="65" t="s">
        <v>814</v>
      </c>
      <c r="L80" s="66" t="s">
        <v>876</v>
      </c>
      <c r="M80" s="66" t="s">
        <v>2359</v>
      </c>
      <c r="N80" s="66"/>
      <c r="O80" s="62" t="s">
        <v>1728</v>
      </c>
      <c r="P80" s="62"/>
      <c r="Q80" s="118"/>
      <c r="R80" s="38"/>
      <c r="S80" s="62" t="s">
        <v>800</v>
      </c>
      <c r="T80"/>
      <c r="U80"/>
    </row>
    <row r="81" spans="1:21" x14ac:dyDescent="0.2">
      <c r="A81" s="64" t="s">
        <v>790</v>
      </c>
      <c r="B81" s="64" t="s">
        <v>821</v>
      </c>
      <c r="C81" s="64"/>
      <c r="D81" s="116"/>
      <c r="E81" s="64"/>
      <c r="F81" s="64" t="s">
        <v>821</v>
      </c>
      <c r="G81" s="87" t="s">
        <v>682</v>
      </c>
      <c r="H81" s="5" t="s">
        <v>1879</v>
      </c>
      <c r="I81" s="62" t="s">
        <v>793</v>
      </c>
      <c r="J81" s="65"/>
      <c r="K81" s="65"/>
      <c r="L81" s="5" t="s">
        <v>876</v>
      </c>
      <c r="M81" s="66" t="s">
        <v>2359</v>
      </c>
      <c r="N81" s="5"/>
      <c r="O81" s="62" t="s">
        <v>1728</v>
      </c>
      <c r="P81" s="65"/>
      <c r="Q81" s="117"/>
      <c r="R81" s="5"/>
      <c r="S81" s="62" t="s">
        <v>796</v>
      </c>
      <c r="T81"/>
      <c r="U81"/>
    </row>
    <row r="82" spans="1:21" x14ac:dyDescent="0.2">
      <c r="A82" s="64" t="s">
        <v>790</v>
      </c>
      <c r="B82" s="64" t="s">
        <v>821</v>
      </c>
      <c r="C82" s="64" t="s">
        <v>1700</v>
      </c>
      <c r="D82" s="64"/>
      <c r="E82" s="64"/>
      <c r="F82" s="64"/>
      <c r="G82" s="71" t="s">
        <v>682</v>
      </c>
      <c r="H82" s="34" t="s">
        <v>873</v>
      </c>
      <c r="I82" s="35" t="s">
        <v>793</v>
      </c>
      <c r="J82" s="36" t="s">
        <v>907</v>
      </c>
      <c r="K82" s="65" t="s">
        <v>810</v>
      </c>
      <c r="L82" s="66" t="s">
        <v>872</v>
      </c>
      <c r="M82" s="66"/>
      <c r="N82" s="66"/>
      <c r="O82" s="62" t="s">
        <v>1722</v>
      </c>
      <c r="P82" s="62"/>
      <c r="Q82" s="118"/>
      <c r="R82" s="38"/>
      <c r="S82" s="62" t="s">
        <v>796</v>
      </c>
      <c r="T82"/>
      <c r="U82"/>
    </row>
    <row r="83" spans="1:21" x14ac:dyDescent="0.2">
      <c r="A83" s="64" t="s">
        <v>790</v>
      </c>
      <c r="B83" s="64" t="s">
        <v>821</v>
      </c>
      <c r="C83" s="64" t="s">
        <v>821</v>
      </c>
      <c r="D83" s="64" t="s">
        <v>821</v>
      </c>
      <c r="E83" s="64"/>
      <c r="F83" s="64"/>
      <c r="G83" s="71" t="s">
        <v>682</v>
      </c>
      <c r="H83" s="34" t="s">
        <v>871</v>
      </c>
      <c r="I83" s="35" t="s">
        <v>793</v>
      </c>
      <c r="J83" s="36" t="s">
        <v>907</v>
      </c>
      <c r="K83" s="65" t="s">
        <v>794</v>
      </c>
      <c r="L83" s="66" t="s">
        <v>872</v>
      </c>
      <c r="M83" s="66"/>
      <c r="N83" s="66"/>
      <c r="O83" s="62" t="s">
        <v>1722</v>
      </c>
      <c r="P83" s="62" t="s">
        <v>795</v>
      </c>
      <c r="Q83" s="117">
        <v>107067</v>
      </c>
      <c r="R83" s="123">
        <v>42472</v>
      </c>
      <c r="S83" s="62" t="s">
        <v>796</v>
      </c>
      <c r="T83"/>
      <c r="U83"/>
    </row>
    <row r="84" spans="1:21" x14ac:dyDescent="0.2">
      <c r="A84" s="64" t="s">
        <v>790</v>
      </c>
      <c r="B84" s="64" t="s">
        <v>821</v>
      </c>
      <c r="C84" s="64" t="s">
        <v>1700</v>
      </c>
      <c r="D84" s="64"/>
      <c r="E84" s="64"/>
      <c r="F84" s="64"/>
      <c r="G84" s="71" t="s">
        <v>682</v>
      </c>
      <c r="H84" s="34" t="s">
        <v>874</v>
      </c>
      <c r="I84" s="35" t="s">
        <v>793</v>
      </c>
      <c r="J84" s="36" t="s">
        <v>907</v>
      </c>
      <c r="K84" s="65" t="s">
        <v>812</v>
      </c>
      <c r="L84" s="66" t="s">
        <v>872</v>
      </c>
      <c r="M84" s="66"/>
      <c r="N84" s="66"/>
      <c r="O84" s="62" t="s">
        <v>1722</v>
      </c>
      <c r="P84" s="62"/>
      <c r="Q84" s="118"/>
      <c r="R84" s="38"/>
      <c r="S84" s="62" t="s">
        <v>800</v>
      </c>
      <c r="T84"/>
      <c r="U84"/>
    </row>
    <row r="85" spans="1:21" x14ac:dyDescent="0.2">
      <c r="A85" s="64" t="s">
        <v>790</v>
      </c>
      <c r="B85" s="64" t="s">
        <v>791</v>
      </c>
      <c r="C85" s="64"/>
      <c r="D85" s="116"/>
      <c r="E85" s="64"/>
      <c r="F85" s="64" t="s">
        <v>821</v>
      </c>
      <c r="G85" s="87" t="s">
        <v>682</v>
      </c>
      <c r="H85" s="5" t="s">
        <v>1880</v>
      </c>
      <c r="I85" s="62" t="s">
        <v>793</v>
      </c>
      <c r="J85" s="65"/>
      <c r="K85" s="65"/>
      <c r="L85" s="5" t="s">
        <v>872</v>
      </c>
      <c r="M85" s="5"/>
      <c r="N85" s="66"/>
      <c r="O85" s="62" t="s">
        <v>1722</v>
      </c>
      <c r="P85" s="65"/>
      <c r="Q85" s="117"/>
      <c r="R85" s="5"/>
      <c r="S85" s="62" t="s">
        <v>796</v>
      </c>
      <c r="T85"/>
      <c r="U85"/>
    </row>
    <row r="86" spans="1:21" x14ac:dyDescent="0.2">
      <c r="A86" s="64" t="s">
        <v>790</v>
      </c>
      <c r="B86" s="64" t="s">
        <v>821</v>
      </c>
      <c r="C86" s="64" t="s">
        <v>1700</v>
      </c>
      <c r="D86" s="64"/>
      <c r="E86" s="64"/>
      <c r="F86" s="64"/>
      <c r="G86" s="71" t="s">
        <v>682</v>
      </c>
      <c r="H86" s="34" t="s">
        <v>882</v>
      </c>
      <c r="I86" s="35" t="s">
        <v>793</v>
      </c>
      <c r="J86" s="36" t="s">
        <v>911</v>
      </c>
      <c r="K86" s="65" t="s">
        <v>812</v>
      </c>
      <c r="L86" s="66" t="s">
        <v>883</v>
      </c>
      <c r="M86" s="66"/>
      <c r="N86" s="66"/>
      <c r="O86" s="62"/>
      <c r="P86" s="62"/>
      <c r="Q86" s="118"/>
      <c r="R86" s="38"/>
      <c r="S86" s="62" t="s">
        <v>800</v>
      </c>
      <c r="T86"/>
      <c r="U86"/>
    </row>
    <row r="87" spans="1:21" x14ac:dyDescent="0.2">
      <c r="A87" s="64" t="s">
        <v>790</v>
      </c>
      <c r="B87" s="64" t="s">
        <v>821</v>
      </c>
      <c r="C87" s="64" t="s">
        <v>1700</v>
      </c>
      <c r="D87" s="64"/>
      <c r="E87" s="64"/>
      <c r="F87" s="64"/>
      <c r="G87" s="71" t="s">
        <v>682</v>
      </c>
      <c r="H87" s="34" t="s">
        <v>884</v>
      </c>
      <c r="I87" s="35" t="s">
        <v>793</v>
      </c>
      <c r="J87" s="36" t="s">
        <v>911</v>
      </c>
      <c r="K87" s="65" t="s">
        <v>794</v>
      </c>
      <c r="L87" s="66" t="s">
        <v>883</v>
      </c>
      <c r="M87" s="66"/>
      <c r="N87" s="66"/>
      <c r="O87" s="62"/>
      <c r="P87" s="62"/>
      <c r="Q87" s="118"/>
      <c r="R87" s="38"/>
      <c r="S87" s="62" t="s">
        <v>796</v>
      </c>
      <c r="T87"/>
      <c r="U87"/>
    </row>
    <row r="88" spans="1:21" x14ac:dyDescent="0.2">
      <c r="A88" s="64" t="s">
        <v>790</v>
      </c>
      <c r="B88" s="64" t="s">
        <v>821</v>
      </c>
      <c r="C88" s="64" t="s">
        <v>1700</v>
      </c>
      <c r="D88" s="64"/>
      <c r="E88" s="64"/>
      <c r="F88" s="64"/>
      <c r="G88" s="71" t="s">
        <v>682</v>
      </c>
      <c r="H88" s="34" t="s">
        <v>885</v>
      </c>
      <c r="I88" s="35" t="s">
        <v>793</v>
      </c>
      <c r="J88" s="36" t="s">
        <v>911</v>
      </c>
      <c r="K88" s="65" t="s">
        <v>867</v>
      </c>
      <c r="L88" s="66" t="s">
        <v>883</v>
      </c>
      <c r="M88" s="66"/>
      <c r="N88" s="66"/>
      <c r="O88" s="62"/>
      <c r="P88" s="62"/>
      <c r="Q88" s="118"/>
      <c r="R88" s="38"/>
      <c r="S88" s="62" t="s">
        <v>796</v>
      </c>
      <c r="T88"/>
      <c r="U88"/>
    </row>
    <row r="89" spans="1:21" x14ac:dyDescent="0.2">
      <c r="A89" s="64" t="s">
        <v>790</v>
      </c>
      <c r="B89" s="64" t="s">
        <v>821</v>
      </c>
      <c r="C89" s="64" t="s">
        <v>1700</v>
      </c>
      <c r="D89" s="64"/>
      <c r="E89" s="64"/>
      <c r="F89" s="64"/>
      <c r="G89" s="71" t="s">
        <v>682</v>
      </c>
      <c r="H89" s="34" t="s">
        <v>886</v>
      </c>
      <c r="I89" s="35" t="s">
        <v>793</v>
      </c>
      <c r="J89" s="36" t="s">
        <v>911</v>
      </c>
      <c r="K89" s="65" t="s">
        <v>887</v>
      </c>
      <c r="L89" s="66" t="s">
        <v>883</v>
      </c>
      <c r="M89" s="66"/>
      <c r="N89" s="66"/>
      <c r="O89" s="66"/>
      <c r="P89" s="66"/>
      <c r="Q89" s="118"/>
      <c r="R89" s="38"/>
      <c r="S89" s="62" t="s">
        <v>796</v>
      </c>
      <c r="T89"/>
      <c r="U89"/>
    </row>
    <row r="90" spans="1:21" x14ac:dyDescent="0.2">
      <c r="A90" s="64" t="s">
        <v>790</v>
      </c>
      <c r="B90" s="64" t="s">
        <v>821</v>
      </c>
      <c r="C90" s="64" t="s">
        <v>1700</v>
      </c>
      <c r="D90" s="64"/>
      <c r="E90" s="64"/>
      <c r="F90" s="64"/>
      <c r="G90" s="71" t="s">
        <v>682</v>
      </c>
      <c r="H90" s="34" t="s">
        <v>888</v>
      </c>
      <c r="I90" s="35" t="s">
        <v>793</v>
      </c>
      <c r="J90" s="36" t="s">
        <v>911</v>
      </c>
      <c r="K90" s="65" t="s">
        <v>812</v>
      </c>
      <c r="L90" s="66" t="s">
        <v>883</v>
      </c>
      <c r="M90" s="66"/>
      <c r="N90" s="66"/>
      <c r="O90" s="66"/>
      <c r="P90" s="66"/>
      <c r="Q90" s="118"/>
      <c r="R90" s="38"/>
      <c r="S90" s="62" t="s">
        <v>800</v>
      </c>
      <c r="T90"/>
      <c r="U90"/>
    </row>
    <row r="91" spans="1:21" x14ac:dyDescent="0.2">
      <c r="A91" s="64" t="s">
        <v>790</v>
      </c>
      <c r="B91" s="64" t="s">
        <v>821</v>
      </c>
      <c r="C91" s="64" t="s">
        <v>1700</v>
      </c>
      <c r="D91" s="64"/>
      <c r="E91" s="64"/>
      <c r="F91" s="64"/>
      <c r="G91" s="71" t="s">
        <v>682</v>
      </c>
      <c r="H91" s="34" t="s">
        <v>889</v>
      </c>
      <c r="I91" s="35" t="s">
        <v>793</v>
      </c>
      <c r="J91" s="36" t="s">
        <v>911</v>
      </c>
      <c r="K91" s="65" t="s">
        <v>814</v>
      </c>
      <c r="L91" s="66" t="s">
        <v>883</v>
      </c>
      <c r="M91" s="66"/>
      <c r="N91" s="66"/>
      <c r="O91" s="62"/>
      <c r="P91" s="62"/>
      <c r="Q91" s="118"/>
      <c r="R91" s="38"/>
      <c r="S91" s="62" t="s">
        <v>800</v>
      </c>
      <c r="T91"/>
      <c r="U91"/>
    </row>
    <row r="92" spans="1:21" x14ac:dyDescent="0.2">
      <c r="A92" s="64" t="s">
        <v>790</v>
      </c>
      <c r="B92" s="64" t="s">
        <v>821</v>
      </c>
      <c r="C92" s="64" t="s">
        <v>821</v>
      </c>
      <c r="D92" s="64" t="s">
        <v>821</v>
      </c>
      <c r="E92" s="64"/>
      <c r="F92" s="64"/>
      <c r="G92" s="71" t="s">
        <v>761</v>
      </c>
      <c r="H92" s="34" t="s">
        <v>890</v>
      </c>
      <c r="I92" s="35" t="s">
        <v>793</v>
      </c>
      <c r="J92" s="36" t="s">
        <v>762</v>
      </c>
      <c r="K92" s="65" t="s">
        <v>798</v>
      </c>
      <c r="L92" s="66" t="s">
        <v>1661</v>
      </c>
      <c r="M92" s="66" t="s">
        <v>2343</v>
      </c>
      <c r="N92" s="66" t="s">
        <v>2344</v>
      </c>
      <c r="O92" s="62" t="s">
        <v>1725</v>
      </c>
      <c r="P92" s="62" t="s">
        <v>799</v>
      </c>
      <c r="Q92" s="117">
        <v>392058</v>
      </c>
      <c r="R92" s="123">
        <v>110181</v>
      </c>
      <c r="S92" s="62" t="s">
        <v>800</v>
      </c>
      <c r="T92"/>
      <c r="U92"/>
    </row>
    <row r="93" spans="1:21" x14ac:dyDescent="0.2">
      <c r="A93" s="64" t="s">
        <v>790</v>
      </c>
      <c r="B93" s="64" t="s">
        <v>821</v>
      </c>
      <c r="C93" s="64" t="s">
        <v>1700</v>
      </c>
      <c r="D93" s="64"/>
      <c r="E93" s="64"/>
      <c r="F93" s="64"/>
      <c r="G93" s="71" t="s">
        <v>761</v>
      </c>
      <c r="H93" s="34" t="s">
        <v>892</v>
      </c>
      <c r="I93" s="35" t="s">
        <v>793</v>
      </c>
      <c r="J93" s="36" t="s">
        <v>762</v>
      </c>
      <c r="K93" s="65" t="s">
        <v>803</v>
      </c>
      <c r="L93" s="66" t="s">
        <v>1661</v>
      </c>
      <c r="M93" s="66" t="s">
        <v>2343</v>
      </c>
      <c r="N93" s="66" t="s">
        <v>2344</v>
      </c>
      <c r="O93" s="62" t="s">
        <v>1725</v>
      </c>
      <c r="P93" s="62"/>
      <c r="Q93" s="118"/>
      <c r="R93" s="5"/>
      <c r="S93" s="62" t="s">
        <v>800</v>
      </c>
      <c r="T93"/>
      <c r="U93"/>
    </row>
    <row r="94" spans="1:21" x14ac:dyDescent="0.2">
      <c r="A94" s="64" t="s">
        <v>790</v>
      </c>
      <c r="B94" s="64" t="s">
        <v>821</v>
      </c>
      <c r="C94" s="64" t="s">
        <v>821</v>
      </c>
      <c r="D94" s="64" t="s">
        <v>821</v>
      </c>
      <c r="E94" s="64"/>
      <c r="F94" s="64"/>
      <c r="G94" s="71" t="s">
        <v>761</v>
      </c>
      <c r="H94" s="34" t="s">
        <v>891</v>
      </c>
      <c r="I94" s="35" t="s">
        <v>793</v>
      </c>
      <c r="J94" s="36" t="s">
        <v>763</v>
      </c>
      <c r="K94" s="65" t="s">
        <v>798</v>
      </c>
      <c r="L94" s="66" t="s">
        <v>1661</v>
      </c>
      <c r="M94" s="66" t="s">
        <v>2343</v>
      </c>
      <c r="N94" s="66" t="s">
        <v>2344</v>
      </c>
      <c r="O94" s="62" t="s">
        <v>1725</v>
      </c>
      <c r="P94" s="62" t="s">
        <v>799</v>
      </c>
      <c r="Q94" s="117">
        <v>514080</v>
      </c>
      <c r="R94" s="123">
        <v>129331</v>
      </c>
      <c r="S94" s="62" t="s">
        <v>800</v>
      </c>
      <c r="T94"/>
      <c r="U94"/>
    </row>
    <row r="95" spans="1:21" x14ac:dyDescent="0.2">
      <c r="A95" s="64" t="s">
        <v>790</v>
      </c>
      <c r="B95" s="64" t="s">
        <v>791</v>
      </c>
      <c r="C95" s="64"/>
      <c r="D95" s="116"/>
      <c r="E95" s="64"/>
      <c r="F95" s="64" t="s">
        <v>821</v>
      </c>
      <c r="G95" s="87" t="s">
        <v>1678</v>
      </c>
      <c r="H95" s="5" t="s">
        <v>1872</v>
      </c>
      <c r="I95" s="62" t="s">
        <v>793</v>
      </c>
      <c r="J95" s="65"/>
      <c r="K95" s="65"/>
      <c r="L95" s="5" t="s">
        <v>1680</v>
      </c>
      <c r="M95" s="5" t="s">
        <v>2358</v>
      </c>
      <c r="N95" s="5"/>
      <c r="O95" s="62" t="s">
        <v>1727</v>
      </c>
      <c r="P95" s="65"/>
      <c r="Q95" s="117"/>
      <c r="R95" s="5"/>
      <c r="S95" s="62" t="s">
        <v>796</v>
      </c>
      <c r="T95"/>
      <c r="U95"/>
    </row>
    <row r="96" spans="1:21" x14ac:dyDescent="0.2">
      <c r="A96" s="64" t="s">
        <v>790</v>
      </c>
      <c r="B96" s="64" t="s">
        <v>791</v>
      </c>
      <c r="C96" s="64" t="s">
        <v>821</v>
      </c>
      <c r="D96" s="64"/>
      <c r="E96" s="64"/>
      <c r="F96" s="64"/>
      <c r="G96" s="71" t="s">
        <v>683</v>
      </c>
      <c r="H96" s="34" t="s">
        <v>894</v>
      </c>
      <c r="I96" s="35" t="s">
        <v>793</v>
      </c>
      <c r="J96" s="36" t="s">
        <v>864</v>
      </c>
      <c r="K96" s="65" t="s">
        <v>810</v>
      </c>
      <c r="L96" s="74" t="s">
        <v>1680</v>
      </c>
      <c r="M96" s="5" t="s">
        <v>2358</v>
      </c>
      <c r="N96" s="74"/>
      <c r="O96" s="62" t="s">
        <v>1727</v>
      </c>
      <c r="P96" s="62"/>
      <c r="Q96" s="118"/>
      <c r="R96" s="38"/>
      <c r="S96" s="62" t="s">
        <v>796</v>
      </c>
      <c r="T96"/>
      <c r="U96"/>
    </row>
    <row r="97" spans="1:21" x14ac:dyDescent="0.2">
      <c r="A97" s="64" t="s">
        <v>790</v>
      </c>
      <c r="B97" s="64" t="s">
        <v>791</v>
      </c>
      <c r="C97" s="64" t="s">
        <v>821</v>
      </c>
      <c r="D97" s="64"/>
      <c r="E97" s="64"/>
      <c r="F97" s="64"/>
      <c r="G97" s="71" t="s">
        <v>683</v>
      </c>
      <c r="H97" s="34" t="s">
        <v>895</v>
      </c>
      <c r="I97" s="35" t="s">
        <v>793</v>
      </c>
      <c r="J97" s="36" t="s">
        <v>864</v>
      </c>
      <c r="K97" s="65" t="s">
        <v>812</v>
      </c>
      <c r="L97" s="74" t="s">
        <v>1680</v>
      </c>
      <c r="M97" s="5" t="s">
        <v>2358</v>
      </c>
      <c r="N97" s="74"/>
      <c r="O97" s="62" t="s">
        <v>1727</v>
      </c>
      <c r="P97" s="62"/>
      <c r="Q97" s="118"/>
      <c r="R97" s="38"/>
      <c r="S97" s="62" t="s">
        <v>800</v>
      </c>
      <c r="T97"/>
      <c r="U97"/>
    </row>
    <row r="98" spans="1:21" x14ac:dyDescent="0.2">
      <c r="A98" s="64" t="s">
        <v>790</v>
      </c>
      <c r="B98" s="64" t="s">
        <v>791</v>
      </c>
      <c r="C98" s="64" t="s">
        <v>821</v>
      </c>
      <c r="D98" s="64" t="s">
        <v>821</v>
      </c>
      <c r="E98" s="64"/>
      <c r="F98" s="64"/>
      <c r="G98" s="71" t="s">
        <v>683</v>
      </c>
      <c r="H98" s="34" t="s">
        <v>893</v>
      </c>
      <c r="I98" s="35" t="s">
        <v>793</v>
      </c>
      <c r="J98" s="36" t="s">
        <v>864</v>
      </c>
      <c r="K98" s="65" t="s">
        <v>794</v>
      </c>
      <c r="L98" s="74" t="s">
        <v>1680</v>
      </c>
      <c r="M98" s="5" t="s">
        <v>2358</v>
      </c>
      <c r="N98" s="74"/>
      <c r="O98" s="62" t="s">
        <v>1727</v>
      </c>
      <c r="P98" s="62" t="s">
        <v>795</v>
      </c>
      <c r="Q98" s="117">
        <v>65576</v>
      </c>
      <c r="R98" s="123">
        <v>29836</v>
      </c>
      <c r="S98" s="62" t="s">
        <v>796</v>
      </c>
      <c r="T98"/>
      <c r="U98"/>
    </row>
    <row r="99" spans="1:21" x14ac:dyDescent="0.2">
      <c r="A99" s="64" t="s">
        <v>790</v>
      </c>
      <c r="B99" s="64" t="s">
        <v>791</v>
      </c>
      <c r="C99" s="64" t="s">
        <v>821</v>
      </c>
      <c r="D99" s="64"/>
      <c r="E99" s="64"/>
      <c r="F99" s="64"/>
      <c r="G99" s="71" t="s">
        <v>683</v>
      </c>
      <c r="H99" s="34" t="s">
        <v>896</v>
      </c>
      <c r="I99" s="35" t="s">
        <v>793</v>
      </c>
      <c r="J99" s="36" t="s">
        <v>864</v>
      </c>
      <c r="K99" s="65" t="s">
        <v>812</v>
      </c>
      <c r="L99" s="74" t="s">
        <v>1680</v>
      </c>
      <c r="M99" s="5" t="s">
        <v>2358</v>
      </c>
      <c r="N99" s="74"/>
      <c r="O99" s="62" t="s">
        <v>1727</v>
      </c>
      <c r="P99" s="62"/>
      <c r="Q99" s="118"/>
      <c r="R99" s="38"/>
      <c r="S99" s="62" t="s">
        <v>800</v>
      </c>
      <c r="T99"/>
      <c r="U99"/>
    </row>
    <row r="100" spans="1:21" x14ac:dyDescent="0.2">
      <c r="A100" s="64" t="s">
        <v>790</v>
      </c>
      <c r="B100" s="64" t="s">
        <v>791</v>
      </c>
      <c r="C100" s="64" t="s">
        <v>821</v>
      </c>
      <c r="D100" s="64"/>
      <c r="E100" s="64"/>
      <c r="F100" s="64"/>
      <c r="G100" s="71" t="s">
        <v>683</v>
      </c>
      <c r="H100" s="34" t="s">
        <v>897</v>
      </c>
      <c r="I100" s="35" t="s">
        <v>793</v>
      </c>
      <c r="J100" s="36" t="s">
        <v>864</v>
      </c>
      <c r="K100" s="65" t="s">
        <v>814</v>
      </c>
      <c r="L100" s="74" t="s">
        <v>1680</v>
      </c>
      <c r="M100" s="5" t="s">
        <v>2358</v>
      </c>
      <c r="N100" s="74"/>
      <c r="O100" s="62" t="s">
        <v>1727</v>
      </c>
      <c r="P100" s="62"/>
      <c r="Q100" s="118"/>
      <c r="R100" s="38"/>
      <c r="S100" s="62" t="s">
        <v>800</v>
      </c>
      <c r="T100"/>
      <c r="U100"/>
    </row>
    <row r="101" spans="1:21" x14ac:dyDescent="0.2">
      <c r="A101" s="64" t="s">
        <v>790</v>
      </c>
      <c r="B101" s="64" t="s">
        <v>791</v>
      </c>
      <c r="C101" s="64"/>
      <c r="D101" s="116"/>
      <c r="E101" s="64"/>
      <c r="F101" s="64" t="s">
        <v>821</v>
      </c>
      <c r="G101" s="87" t="s">
        <v>1677</v>
      </c>
      <c r="H101" s="5" t="s">
        <v>1873</v>
      </c>
      <c r="I101" s="62" t="s">
        <v>793</v>
      </c>
      <c r="J101" s="65"/>
      <c r="K101" s="65"/>
      <c r="L101" s="5" t="s">
        <v>1726</v>
      </c>
      <c r="M101" s="74" t="s">
        <v>2355</v>
      </c>
      <c r="N101" s="5"/>
      <c r="O101" s="112" t="s">
        <v>1727</v>
      </c>
      <c r="P101" s="65"/>
      <c r="Q101" s="117"/>
      <c r="R101" s="5"/>
      <c r="S101" s="62" t="s">
        <v>796</v>
      </c>
      <c r="T101"/>
      <c r="U101"/>
    </row>
    <row r="102" spans="1:21" x14ac:dyDescent="0.2">
      <c r="A102" s="64" t="s">
        <v>790</v>
      </c>
      <c r="B102" s="64" t="s">
        <v>821</v>
      </c>
      <c r="C102" s="64" t="s">
        <v>821</v>
      </c>
      <c r="D102" s="64" t="s">
        <v>821</v>
      </c>
      <c r="E102" s="64" t="s">
        <v>821</v>
      </c>
      <c r="F102" s="64"/>
      <c r="G102" s="71" t="s">
        <v>767</v>
      </c>
      <c r="H102" s="34" t="s">
        <v>899</v>
      </c>
      <c r="I102" s="35" t="s">
        <v>793</v>
      </c>
      <c r="J102" s="36" t="s">
        <v>915</v>
      </c>
      <c r="K102" s="65" t="s">
        <v>794</v>
      </c>
      <c r="L102" s="74" t="s">
        <v>1726</v>
      </c>
      <c r="M102" s="74" t="s">
        <v>2355</v>
      </c>
      <c r="N102" s="74"/>
      <c r="O102" s="62" t="s">
        <v>1727</v>
      </c>
      <c r="P102" s="62" t="s">
        <v>795</v>
      </c>
      <c r="Q102" s="117">
        <v>195101</v>
      </c>
      <c r="R102" s="123">
        <v>96157</v>
      </c>
      <c r="S102" s="62" t="s">
        <v>796</v>
      </c>
      <c r="T102"/>
      <c r="U102"/>
    </row>
    <row r="103" spans="1:21" x14ac:dyDescent="0.2">
      <c r="A103" s="64" t="s">
        <v>790</v>
      </c>
      <c r="B103" s="64" t="s">
        <v>821</v>
      </c>
      <c r="C103" s="64" t="s">
        <v>1700</v>
      </c>
      <c r="D103" s="64"/>
      <c r="E103" s="64"/>
      <c r="F103" s="64"/>
      <c r="G103" s="71" t="s">
        <v>767</v>
      </c>
      <c r="H103" s="34" t="s">
        <v>900</v>
      </c>
      <c r="I103" s="35" t="s">
        <v>793</v>
      </c>
      <c r="J103" s="36" t="s">
        <v>915</v>
      </c>
      <c r="K103" s="65" t="s">
        <v>814</v>
      </c>
      <c r="L103" s="74" t="s">
        <v>1726</v>
      </c>
      <c r="M103" s="74" t="s">
        <v>2355</v>
      </c>
      <c r="N103" s="74"/>
      <c r="O103" s="62" t="s">
        <v>1727</v>
      </c>
      <c r="P103" s="62"/>
      <c r="Q103" s="118"/>
      <c r="R103" s="38"/>
      <c r="S103" s="62" t="s">
        <v>800</v>
      </c>
      <c r="T103"/>
      <c r="U103"/>
    </row>
    <row r="104" spans="1:21" x14ac:dyDescent="0.2">
      <c r="A104" s="64" t="s">
        <v>790</v>
      </c>
      <c r="B104" s="64" t="s">
        <v>791</v>
      </c>
      <c r="C104" s="64" t="s">
        <v>821</v>
      </c>
      <c r="D104" s="64" t="s">
        <v>821</v>
      </c>
      <c r="E104" s="64"/>
      <c r="F104" s="64"/>
      <c r="G104" s="71" t="s">
        <v>767</v>
      </c>
      <c r="H104" s="34" t="s">
        <v>898</v>
      </c>
      <c r="I104" s="35" t="s">
        <v>793</v>
      </c>
      <c r="J104" s="36" t="s">
        <v>915</v>
      </c>
      <c r="K104" s="65" t="s">
        <v>810</v>
      </c>
      <c r="L104" s="74" t="s">
        <v>1726</v>
      </c>
      <c r="M104" s="74" t="s">
        <v>2355</v>
      </c>
      <c r="N104" s="74"/>
      <c r="O104" s="62" t="s">
        <v>1727</v>
      </c>
      <c r="P104" s="62" t="s">
        <v>795</v>
      </c>
      <c r="Q104" s="117">
        <v>421154</v>
      </c>
      <c r="R104" s="123">
        <v>130919</v>
      </c>
      <c r="S104" s="62" t="s">
        <v>800</v>
      </c>
      <c r="T104"/>
      <c r="U104"/>
    </row>
    <row r="105" spans="1:21" x14ac:dyDescent="0.2">
      <c r="A105" s="64" t="s">
        <v>790</v>
      </c>
      <c r="B105" s="64" t="s">
        <v>821</v>
      </c>
      <c r="C105" s="64" t="s">
        <v>1700</v>
      </c>
      <c r="D105" s="64"/>
      <c r="E105" s="64"/>
      <c r="F105" s="64"/>
      <c r="G105" s="71" t="s">
        <v>684</v>
      </c>
      <c r="H105" s="34" t="s">
        <v>903</v>
      </c>
      <c r="I105" s="35" t="s">
        <v>793</v>
      </c>
      <c r="J105" s="36" t="s">
        <v>1723</v>
      </c>
      <c r="K105" s="65" t="s">
        <v>810</v>
      </c>
      <c r="L105" s="74" t="s">
        <v>876</v>
      </c>
      <c r="M105" s="74" t="s">
        <v>2356</v>
      </c>
      <c r="N105" s="74" t="s">
        <v>2357</v>
      </c>
      <c r="O105" s="62" t="s">
        <v>1728</v>
      </c>
      <c r="P105" s="62"/>
      <c r="Q105" s="118"/>
      <c r="R105" s="38"/>
      <c r="S105" s="62" t="s">
        <v>796</v>
      </c>
      <c r="T105"/>
      <c r="U105"/>
    </row>
    <row r="106" spans="1:21" x14ac:dyDescent="0.2">
      <c r="A106" s="64" t="s">
        <v>790</v>
      </c>
      <c r="B106" s="64" t="s">
        <v>791</v>
      </c>
      <c r="C106" s="64" t="s">
        <v>821</v>
      </c>
      <c r="D106" s="64"/>
      <c r="E106" s="64"/>
      <c r="F106" s="64"/>
      <c r="G106" s="71" t="s">
        <v>684</v>
      </c>
      <c r="H106" s="34" t="s">
        <v>902</v>
      </c>
      <c r="I106" s="35" t="s">
        <v>793</v>
      </c>
      <c r="J106" s="36" t="s">
        <v>1723</v>
      </c>
      <c r="K106" s="65" t="s">
        <v>812</v>
      </c>
      <c r="L106" s="74" t="s">
        <v>876</v>
      </c>
      <c r="M106" s="74" t="s">
        <v>2356</v>
      </c>
      <c r="N106" s="74" t="s">
        <v>2357</v>
      </c>
      <c r="O106" s="62" t="s">
        <v>1728</v>
      </c>
      <c r="P106" s="62"/>
      <c r="Q106" s="118"/>
      <c r="R106" s="38"/>
      <c r="S106" s="62" t="s">
        <v>800</v>
      </c>
      <c r="T106"/>
      <c r="U106"/>
    </row>
    <row r="107" spans="1:21" x14ac:dyDescent="0.2">
      <c r="A107" s="64" t="s">
        <v>790</v>
      </c>
      <c r="B107" s="64" t="s">
        <v>821</v>
      </c>
      <c r="C107" s="64" t="s">
        <v>1700</v>
      </c>
      <c r="D107" s="64"/>
      <c r="E107" s="64"/>
      <c r="F107" s="64"/>
      <c r="G107" s="71" t="s">
        <v>684</v>
      </c>
      <c r="H107" s="34" t="s">
        <v>904</v>
      </c>
      <c r="I107" s="35" t="s">
        <v>793</v>
      </c>
      <c r="J107" s="36" t="s">
        <v>1723</v>
      </c>
      <c r="K107" s="65" t="s">
        <v>794</v>
      </c>
      <c r="L107" s="74" t="s">
        <v>876</v>
      </c>
      <c r="M107" s="74" t="s">
        <v>2356</v>
      </c>
      <c r="N107" s="74" t="s">
        <v>2357</v>
      </c>
      <c r="O107" s="62" t="s">
        <v>1728</v>
      </c>
      <c r="P107" s="62"/>
      <c r="Q107" s="118"/>
      <c r="R107" s="38"/>
      <c r="S107" s="62" t="s">
        <v>796</v>
      </c>
      <c r="T107"/>
      <c r="U107"/>
    </row>
    <row r="108" spans="1:21" x14ac:dyDescent="0.2">
      <c r="A108" s="64" t="s">
        <v>790</v>
      </c>
      <c r="B108" s="64" t="s">
        <v>791</v>
      </c>
      <c r="C108" s="64" t="s">
        <v>821</v>
      </c>
      <c r="D108" s="64" t="s">
        <v>821</v>
      </c>
      <c r="E108" s="64"/>
      <c r="F108" s="64"/>
      <c r="G108" s="71" t="s">
        <v>684</v>
      </c>
      <c r="H108" s="34" t="s">
        <v>901</v>
      </c>
      <c r="I108" s="35" t="s">
        <v>793</v>
      </c>
      <c r="J108" s="36" t="s">
        <v>1723</v>
      </c>
      <c r="K108" s="65" t="s">
        <v>867</v>
      </c>
      <c r="L108" s="74" t="s">
        <v>876</v>
      </c>
      <c r="M108" s="74" t="s">
        <v>2356</v>
      </c>
      <c r="N108" s="74" t="s">
        <v>2357</v>
      </c>
      <c r="O108" s="62" t="s">
        <v>1728</v>
      </c>
      <c r="P108" s="62" t="s">
        <v>795</v>
      </c>
      <c r="Q108" s="117">
        <v>38642</v>
      </c>
      <c r="R108" s="123">
        <v>21188</v>
      </c>
      <c r="S108" s="62" t="s">
        <v>796</v>
      </c>
      <c r="T108"/>
      <c r="U108"/>
    </row>
    <row r="109" spans="1:21" x14ac:dyDescent="0.2">
      <c r="A109" s="64" t="s">
        <v>790</v>
      </c>
      <c r="B109" s="64" t="s">
        <v>821</v>
      </c>
      <c r="C109" s="64"/>
      <c r="D109" s="116"/>
      <c r="E109" s="64"/>
      <c r="F109" s="64" t="s">
        <v>821</v>
      </c>
      <c r="G109" s="87" t="s">
        <v>684</v>
      </c>
      <c r="H109" s="5" t="s">
        <v>1878</v>
      </c>
      <c r="I109" s="62" t="s">
        <v>793</v>
      </c>
      <c r="J109" s="65"/>
      <c r="K109" s="65"/>
      <c r="L109" s="5" t="s">
        <v>876</v>
      </c>
      <c r="M109" s="74" t="s">
        <v>2356</v>
      </c>
      <c r="N109" s="74" t="s">
        <v>2357</v>
      </c>
      <c r="O109" s="62" t="s">
        <v>1728</v>
      </c>
      <c r="P109" s="65"/>
      <c r="Q109" s="117"/>
      <c r="R109" s="5"/>
      <c r="S109" s="62" t="s">
        <v>796</v>
      </c>
      <c r="T109"/>
      <c r="U109"/>
    </row>
    <row r="110" spans="1:21" x14ac:dyDescent="0.2">
      <c r="A110" s="64" t="s">
        <v>905</v>
      </c>
      <c r="B110" s="64" t="s">
        <v>791</v>
      </c>
      <c r="C110" s="64"/>
      <c r="D110" s="64" t="s">
        <v>821</v>
      </c>
      <c r="E110" s="64" t="s">
        <v>821</v>
      </c>
      <c r="F110" s="64"/>
      <c r="G110" s="71" t="s">
        <v>665</v>
      </c>
      <c r="H110" s="62" t="s">
        <v>918</v>
      </c>
      <c r="I110" s="62" t="s">
        <v>793</v>
      </c>
      <c r="J110" s="65">
        <v>1</v>
      </c>
      <c r="K110" s="65"/>
      <c r="L110" s="68" t="s">
        <v>1655</v>
      </c>
      <c r="M110" s="68" t="s">
        <v>2368</v>
      </c>
      <c r="N110" s="68" t="s">
        <v>2369</v>
      </c>
      <c r="O110" s="62" t="s">
        <v>1654</v>
      </c>
      <c r="P110" s="62" t="s">
        <v>799</v>
      </c>
      <c r="Q110" s="117">
        <v>299336</v>
      </c>
      <c r="R110" s="123">
        <v>73138</v>
      </c>
      <c r="S110" s="62" t="s">
        <v>919</v>
      </c>
      <c r="T110"/>
      <c r="U110"/>
    </row>
    <row r="111" spans="1:21" ht="17" customHeight="1" x14ac:dyDescent="0.2">
      <c r="A111" s="64" t="s">
        <v>905</v>
      </c>
      <c r="B111" s="64" t="s">
        <v>791</v>
      </c>
      <c r="C111" s="64"/>
      <c r="D111" s="64" t="s">
        <v>821</v>
      </c>
      <c r="E111" s="64"/>
      <c r="F111" s="64"/>
      <c r="G111" s="71" t="s">
        <v>665</v>
      </c>
      <c r="H111" s="62" t="s">
        <v>920</v>
      </c>
      <c r="I111" s="62" t="s">
        <v>793</v>
      </c>
      <c r="J111" s="65">
        <v>2</v>
      </c>
      <c r="K111" s="65"/>
      <c r="L111" s="68" t="s">
        <v>1655</v>
      </c>
      <c r="M111" s="68" t="s">
        <v>2368</v>
      </c>
      <c r="N111" s="68" t="s">
        <v>2369</v>
      </c>
      <c r="O111" s="62" t="s">
        <v>1654</v>
      </c>
      <c r="P111" s="62" t="s">
        <v>799</v>
      </c>
      <c r="Q111" s="117">
        <v>280484</v>
      </c>
      <c r="R111" s="123">
        <v>74597</v>
      </c>
      <c r="S111" s="62" t="s">
        <v>919</v>
      </c>
      <c r="T111"/>
      <c r="U111"/>
    </row>
    <row r="112" spans="1:21" x14ac:dyDescent="0.2">
      <c r="A112" s="64" t="s">
        <v>905</v>
      </c>
      <c r="B112" s="64" t="s">
        <v>791</v>
      </c>
      <c r="C112" s="64"/>
      <c r="D112" s="64" t="s">
        <v>821</v>
      </c>
      <c r="E112" s="64"/>
      <c r="F112" s="64"/>
      <c r="G112" s="71" t="s">
        <v>665</v>
      </c>
      <c r="H112" s="62" t="s">
        <v>921</v>
      </c>
      <c r="I112" s="62" t="s">
        <v>793</v>
      </c>
      <c r="J112" s="65">
        <v>3</v>
      </c>
      <c r="K112" s="65"/>
      <c r="L112" s="68" t="s">
        <v>1655</v>
      </c>
      <c r="M112" s="68" t="s">
        <v>2368</v>
      </c>
      <c r="N112" s="68" t="s">
        <v>2369</v>
      </c>
      <c r="O112" s="62" t="s">
        <v>1654</v>
      </c>
      <c r="P112" s="62" t="s">
        <v>799</v>
      </c>
      <c r="Q112" s="117">
        <v>389898</v>
      </c>
      <c r="R112" s="123">
        <v>110440</v>
      </c>
      <c r="S112" s="62" t="s">
        <v>919</v>
      </c>
      <c r="T112"/>
      <c r="U112"/>
    </row>
    <row r="113" spans="1:21" x14ac:dyDescent="0.2">
      <c r="A113" s="64" t="s">
        <v>905</v>
      </c>
      <c r="B113" s="64" t="s">
        <v>791</v>
      </c>
      <c r="C113" s="64"/>
      <c r="D113" s="64" t="s">
        <v>821</v>
      </c>
      <c r="E113" s="64"/>
      <c r="F113" s="64"/>
      <c r="G113" s="71" t="s">
        <v>665</v>
      </c>
      <c r="H113" s="62" t="s">
        <v>922</v>
      </c>
      <c r="I113" s="62" t="s">
        <v>793</v>
      </c>
      <c r="J113" s="65">
        <v>4</v>
      </c>
      <c r="K113" s="65"/>
      <c r="L113" s="68" t="s">
        <v>1655</v>
      </c>
      <c r="M113" s="68" t="s">
        <v>2368</v>
      </c>
      <c r="N113" s="68" t="s">
        <v>2369</v>
      </c>
      <c r="O113" s="62" t="s">
        <v>1654</v>
      </c>
      <c r="P113" s="62" t="s">
        <v>799</v>
      </c>
      <c r="Q113" s="117">
        <v>334777</v>
      </c>
      <c r="R113" s="123">
        <v>90885</v>
      </c>
      <c r="S113" s="62" t="s">
        <v>919</v>
      </c>
      <c r="T113"/>
      <c r="U113"/>
    </row>
    <row r="114" spans="1:21" x14ac:dyDescent="0.2">
      <c r="A114" s="64" t="s">
        <v>905</v>
      </c>
      <c r="B114" s="64" t="s">
        <v>791</v>
      </c>
      <c r="C114" s="64"/>
      <c r="D114" s="64" t="s">
        <v>821</v>
      </c>
      <c r="E114" s="64"/>
      <c r="F114" s="64"/>
      <c r="G114" s="71" t="s">
        <v>665</v>
      </c>
      <c r="H114" s="62" t="s">
        <v>923</v>
      </c>
      <c r="I114" s="62" t="s">
        <v>793</v>
      </c>
      <c r="J114" s="65">
        <v>5</v>
      </c>
      <c r="K114" s="65"/>
      <c r="L114" s="68" t="s">
        <v>1655</v>
      </c>
      <c r="M114" s="68" t="s">
        <v>2368</v>
      </c>
      <c r="N114" s="68" t="s">
        <v>2369</v>
      </c>
      <c r="O114" s="62" t="s">
        <v>1654</v>
      </c>
      <c r="P114" s="62" t="s">
        <v>799</v>
      </c>
      <c r="Q114" s="117">
        <v>266939</v>
      </c>
      <c r="R114" s="123">
        <v>71140</v>
      </c>
      <c r="S114" s="62" t="s">
        <v>919</v>
      </c>
      <c r="T114"/>
      <c r="U114"/>
    </row>
    <row r="115" spans="1:21" x14ac:dyDescent="0.2">
      <c r="A115" s="64" t="s">
        <v>905</v>
      </c>
      <c r="B115" s="64" t="s">
        <v>791</v>
      </c>
      <c r="C115" s="64"/>
      <c r="D115" s="64" t="s">
        <v>821</v>
      </c>
      <c r="E115" s="64" t="s">
        <v>821</v>
      </c>
      <c r="F115" s="64"/>
      <c r="G115" s="71" t="s">
        <v>665</v>
      </c>
      <c r="H115" s="62" t="s">
        <v>924</v>
      </c>
      <c r="I115" s="62" t="s">
        <v>793</v>
      </c>
      <c r="J115" s="65">
        <v>6</v>
      </c>
      <c r="K115" s="65"/>
      <c r="L115" s="68" t="s">
        <v>1655</v>
      </c>
      <c r="M115" s="68" t="s">
        <v>2368</v>
      </c>
      <c r="N115" s="68" t="s">
        <v>2369</v>
      </c>
      <c r="O115" s="62" t="s">
        <v>1654</v>
      </c>
      <c r="P115" s="62" t="s">
        <v>799</v>
      </c>
      <c r="Q115" s="117">
        <v>381376</v>
      </c>
      <c r="R115" s="123">
        <v>98674</v>
      </c>
      <c r="S115" s="62" t="s">
        <v>919</v>
      </c>
      <c r="T115"/>
      <c r="U115"/>
    </row>
    <row r="116" spans="1:21" x14ac:dyDescent="0.2">
      <c r="A116" s="64" t="s">
        <v>905</v>
      </c>
      <c r="B116" s="64" t="s">
        <v>791</v>
      </c>
      <c r="C116" s="64"/>
      <c r="D116" s="64" t="s">
        <v>821</v>
      </c>
      <c r="E116" s="64"/>
      <c r="F116" s="64"/>
      <c r="G116" s="71" t="s">
        <v>665</v>
      </c>
      <c r="H116" s="62" t="s">
        <v>906</v>
      </c>
      <c r="I116" s="62" t="s">
        <v>793</v>
      </c>
      <c r="J116" s="65" t="s">
        <v>907</v>
      </c>
      <c r="K116" s="65"/>
      <c r="L116" s="68" t="s">
        <v>1655</v>
      </c>
      <c r="M116" s="68" t="s">
        <v>2368</v>
      </c>
      <c r="N116" s="68" t="s">
        <v>2369</v>
      </c>
      <c r="O116" s="62" t="s">
        <v>1654</v>
      </c>
      <c r="P116" s="62" t="s">
        <v>795</v>
      </c>
      <c r="Q116" s="117">
        <v>51865</v>
      </c>
      <c r="R116" s="123">
        <v>22300</v>
      </c>
      <c r="S116" s="62" t="s">
        <v>796</v>
      </c>
      <c r="T116"/>
      <c r="U116"/>
    </row>
    <row r="117" spans="1:21" x14ac:dyDescent="0.2">
      <c r="A117" s="64" t="s">
        <v>905</v>
      </c>
      <c r="B117" s="64" t="s">
        <v>791</v>
      </c>
      <c r="C117" s="64"/>
      <c r="D117" s="64" t="s">
        <v>821</v>
      </c>
      <c r="E117" s="64"/>
      <c r="F117" s="64"/>
      <c r="G117" s="71" t="s">
        <v>665</v>
      </c>
      <c r="H117" s="62" t="s">
        <v>912</v>
      </c>
      <c r="I117" s="62" t="s">
        <v>793</v>
      </c>
      <c r="J117" s="65" t="s">
        <v>913</v>
      </c>
      <c r="K117" s="65"/>
      <c r="L117" s="68" t="s">
        <v>1655</v>
      </c>
      <c r="M117" s="68" t="s">
        <v>2368</v>
      </c>
      <c r="N117" s="68" t="s">
        <v>2369</v>
      </c>
      <c r="O117" s="62" t="s">
        <v>1654</v>
      </c>
      <c r="P117" s="62" t="s">
        <v>795</v>
      </c>
      <c r="Q117" s="117">
        <v>248417</v>
      </c>
      <c r="R117" s="123">
        <v>144686</v>
      </c>
      <c r="S117" s="62" t="s">
        <v>796</v>
      </c>
      <c r="T117"/>
      <c r="U117"/>
    </row>
    <row r="118" spans="1:21" x14ac:dyDescent="0.2">
      <c r="A118" s="64" t="s">
        <v>905</v>
      </c>
      <c r="B118" s="64" t="s">
        <v>791</v>
      </c>
      <c r="C118" s="64"/>
      <c r="D118" s="64" t="s">
        <v>821</v>
      </c>
      <c r="E118" s="64"/>
      <c r="F118" s="64"/>
      <c r="G118" s="71" t="s">
        <v>665</v>
      </c>
      <c r="H118" s="62" t="s">
        <v>908</v>
      </c>
      <c r="I118" s="62" t="s">
        <v>793</v>
      </c>
      <c r="J118" s="65" t="s">
        <v>909</v>
      </c>
      <c r="K118" s="65"/>
      <c r="L118" s="68" t="s">
        <v>1655</v>
      </c>
      <c r="M118" s="68" t="s">
        <v>2368</v>
      </c>
      <c r="N118" s="68" t="s">
        <v>2369</v>
      </c>
      <c r="O118" s="62" t="s">
        <v>1654</v>
      </c>
      <c r="P118" s="62" t="s">
        <v>795</v>
      </c>
      <c r="Q118" s="117">
        <v>159592</v>
      </c>
      <c r="R118" s="123">
        <v>84901</v>
      </c>
      <c r="S118" s="62" t="s">
        <v>796</v>
      </c>
      <c r="T118"/>
      <c r="U118"/>
    </row>
    <row r="119" spans="1:21" x14ac:dyDescent="0.2">
      <c r="A119" s="64" t="s">
        <v>905</v>
      </c>
      <c r="B119" s="64" t="s">
        <v>791</v>
      </c>
      <c r="C119" s="64"/>
      <c r="D119" s="64" t="s">
        <v>821</v>
      </c>
      <c r="E119" s="64"/>
      <c r="F119" s="64"/>
      <c r="G119" s="71" t="s">
        <v>665</v>
      </c>
      <c r="H119" s="62" t="s">
        <v>914</v>
      </c>
      <c r="I119" s="62" t="s">
        <v>793</v>
      </c>
      <c r="J119" s="65" t="s">
        <v>915</v>
      </c>
      <c r="K119" s="65"/>
      <c r="L119" s="68" t="s">
        <v>1655</v>
      </c>
      <c r="M119" s="68" t="s">
        <v>2368</v>
      </c>
      <c r="N119" s="68" t="s">
        <v>2369</v>
      </c>
      <c r="O119" s="62" t="s">
        <v>1654</v>
      </c>
      <c r="P119" s="62" t="s">
        <v>795</v>
      </c>
      <c r="Q119" s="117">
        <v>99603</v>
      </c>
      <c r="R119" s="123">
        <v>32700</v>
      </c>
      <c r="S119" s="62" t="s">
        <v>796</v>
      </c>
      <c r="T119"/>
      <c r="U119"/>
    </row>
    <row r="120" spans="1:21" x14ac:dyDescent="0.2">
      <c r="A120" s="64" t="s">
        <v>905</v>
      </c>
      <c r="B120" s="64" t="s">
        <v>791</v>
      </c>
      <c r="C120" s="64"/>
      <c r="D120" s="64" t="s">
        <v>821</v>
      </c>
      <c r="E120" s="64"/>
      <c r="F120" s="64"/>
      <c r="G120" s="71" t="s">
        <v>665</v>
      </c>
      <c r="H120" s="62" t="s">
        <v>916</v>
      </c>
      <c r="I120" s="62" t="s">
        <v>793</v>
      </c>
      <c r="J120" s="65" t="s">
        <v>917</v>
      </c>
      <c r="K120" s="65"/>
      <c r="L120" s="68" t="s">
        <v>1655</v>
      </c>
      <c r="M120" s="68" t="s">
        <v>2368</v>
      </c>
      <c r="N120" s="68" t="s">
        <v>2369</v>
      </c>
      <c r="O120" s="62" t="s">
        <v>1654</v>
      </c>
      <c r="P120" s="62" t="s">
        <v>795</v>
      </c>
      <c r="Q120" s="117">
        <v>248904</v>
      </c>
      <c r="R120" s="123">
        <v>116913</v>
      </c>
      <c r="S120" s="62" t="s">
        <v>796</v>
      </c>
      <c r="T120"/>
      <c r="U120"/>
    </row>
    <row r="121" spans="1:21" ht="17" customHeight="1" x14ac:dyDescent="0.2">
      <c r="A121" s="64" t="s">
        <v>905</v>
      </c>
      <c r="B121" s="64" t="s">
        <v>791</v>
      </c>
      <c r="C121" s="64"/>
      <c r="D121" s="64" t="s">
        <v>821</v>
      </c>
      <c r="E121" s="64"/>
      <c r="F121" s="64"/>
      <c r="G121" s="71" t="s">
        <v>665</v>
      </c>
      <c r="H121" s="62" t="s">
        <v>910</v>
      </c>
      <c r="I121" s="62" t="s">
        <v>793</v>
      </c>
      <c r="J121" s="65" t="s">
        <v>911</v>
      </c>
      <c r="K121" s="65"/>
      <c r="L121" s="68" t="s">
        <v>1655</v>
      </c>
      <c r="M121" s="68" t="s">
        <v>2368</v>
      </c>
      <c r="N121" s="68" t="s">
        <v>2369</v>
      </c>
      <c r="O121" s="62" t="s">
        <v>1654</v>
      </c>
      <c r="P121" s="62" t="s">
        <v>795</v>
      </c>
      <c r="Q121" s="117">
        <v>489727</v>
      </c>
      <c r="R121" s="123">
        <v>229182</v>
      </c>
      <c r="S121" s="62" t="s">
        <v>796</v>
      </c>
      <c r="T121"/>
      <c r="U121"/>
    </row>
    <row r="122" spans="1:21" x14ac:dyDescent="0.2">
      <c r="A122" s="64" t="s">
        <v>905</v>
      </c>
      <c r="B122" s="64" t="s">
        <v>821</v>
      </c>
      <c r="C122" s="64"/>
      <c r="D122" s="64" t="s">
        <v>821</v>
      </c>
      <c r="E122" s="64"/>
      <c r="F122" s="64"/>
      <c r="G122" s="71" t="s">
        <v>666</v>
      </c>
      <c r="H122" s="62" t="s">
        <v>934</v>
      </c>
      <c r="I122" s="62" t="s">
        <v>793</v>
      </c>
      <c r="J122" s="65">
        <v>1</v>
      </c>
      <c r="K122" s="65"/>
      <c r="L122" s="62" t="s">
        <v>1655</v>
      </c>
      <c r="M122" s="68" t="s">
        <v>2367</v>
      </c>
      <c r="N122" s="68" t="s">
        <v>2370</v>
      </c>
      <c r="O122" s="62" t="s">
        <v>1654</v>
      </c>
      <c r="P122" s="62" t="s">
        <v>799</v>
      </c>
      <c r="Q122" s="117">
        <v>298850</v>
      </c>
      <c r="R122" s="123">
        <v>73656</v>
      </c>
      <c r="S122" s="62" t="s">
        <v>919</v>
      </c>
      <c r="T122"/>
      <c r="U122"/>
    </row>
    <row r="123" spans="1:21" x14ac:dyDescent="0.2">
      <c r="A123" s="64" t="s">
        <v>905</v>
      </c>
      <c r="B123" s="64" t="s">
        <v>791</v>
      </c>
      <c r="C123" s="64" t="s">
        <v>821</v>
      </c>
      <c r="D123" s="64"/>
      <c r="E123" s="64"/>
      <c r="F123" s="64"/>
      <c r="G123" s="71" t="s">
        <v>666</v>
      </c>
      <c r="H123" s="62" t="s">
        <v>1730</v>
      </c>
      <c r="I123" s="62" t="s">
        <v>793</v>
      </c>
      <c r="J123" s="65" t="s">
        <v>907</v>
      </c>
      <c r="K123" s="5" t="s">
        <v>798</v>
      </c>
      <c r="L123" s="62" t="s">
        <v>1655</v>
      </c>
      <c r="M123" s="68" t="s">
        <v>2367</v>
      </c>
      <c r="N123" s="68" t="s">
        <v>2370</v>
      </c>
      <c r="O123" s="62" t="s">
        <v>1654</v>
      </c>
      <c r="P123" s="62"/>
      <c r="Q123" s="119"/>
      <c r="R123" s="62"/>
      <c r="S123" s="62" t="s">
        <v>919</v>
      </c>
      <c r="T123"/>
      <c r="U123"/>
    </row>
    <row r="124" spans="1:21" x14ac:dyDescent="0.2">
      <c r="A124" s="64" t="s">
        <v>905</v>
      </c>
      <c r="B124" s="64" t="s">
        <v>821</v>
      </c>
      <c r="C124" s="64" t="s">
        <v>821</v>
      </c>
      <c r="D124" s="64"/>
      <c r="E124" s="64"/>
      <c r="F124" s="64"/>
      <c r="G124" s="71" t="s">
        <v>666</v>
      </c>
      <c r="H124" s="62" t="s">
        <v>1732</v>
      </c>
      <c r="I124" s="62" t="s">
        <v>793</v>
      </c>
      <c r="J124" s="65" t="s">
        <v>907</v>
      </c>
      <c r="K124" s="5" t="s">
        <v>803</v>
      </c>
      <c r="L124" s="62" t="s">
        <v>1655</v>
      </c>
      <c r="M124" s="68" t="s">
        <v>2367</v>
      </c>
      <c r="N124" s="68" t="s">
        <v>2370</v>
      </c>
      <c r="O124" s="62" t="s">
        <v>1654</v>
      </c>
      <c r="P124" s="62"/>
      <c r="Q124" s="119"/>
      <c r="R124" s="62"/>
      <c r="S124" s="62" t="s">
        <v>919</v>
      </c>
      <c r="T124"/>
      <c r="U124"/>
    </row>
    <row r="125" spans="1:21" x14ac:dyDescent="0.2">
      <c r="A125" s="64" t="s">
        <v>905</v>
      </c>
      <c r="B125" s="64" t="s">
        <v>821</v>
      </c>
      <c r="C125" s="64" t="s">
        <v>821</v>
      </c>
      <c r="D125" s="64"/>
      <c r="E125" s="64"/>
      <c r="F125" s="64"/>
      <c r="G125" s="71" t="s">
        <v>666</v>
      </c>
      <c r="H125" s="62" t="s">
        <v>1731</v>
      </c>
      <c r="I125" s="62" t="s">
        <v>793</v>
      </c>
      <c r="J125" s="65" t="s">
        <v>907</v>
      </c>
      <c r="K125" s="5" t="s">
        <v>805</v>
      </c>
      <c r="L125" s="62" t="s">
        <v>1655</v>
      </c>
      <c r="M125" s="68" t="s">
        <v>2367</v>
      </c>
      <c r="N125" s="68" t="s">
        <v>2370</v>
      </c>
      <c r="O125" s="62" t="s">
        <v>1654</v>
      </c>
      <c r="P125" s="62"/>
      <c r="Q125" s="119"/>
      <c r="R125" s="62"/>
      <c r="S125" s="62" t="s">
        <v>919</v>
      </c>
      <c r="T125"/>
      <c r="U125"/>
    </row>
    <row r="126" spans="1:21" x14ac:dyDescent="0.2">
      <c r="A126" s="64" t="s">
        <v>905</v>
      </c>
      <c r="B126" s="64" t="s">
        <v>821</v>
      </c>
      <c r="C126" s="64" t="s">
        <v>821</v>
      </c>
      <c r="D126" s="64"/>
      <c r="E126" s="64"/>
      <c r="F126" s="64"/>
      <c r="G126" s="71" t="s">
        <v>666</v>
      </c>
      <c r="H126" s="62" t="s">
        <v>1733</v>
      </c>
      <c r="I126" s="62" t="s">
        <v>793</v>
      </c>
      <c r="J126" s="65" t="s">
        <v>907</v>
      </c>
      <c r="K126" s="5" t="s">
        <v>807</v>
      </c>
      <c r="L126" s="62" t="s">
        <v>1655</v>
      </c>
      <c r="M126" s="68" t="s">
        <v>2367</v>
      </c>
      <c r="N126" s="68" t="s">
        <v>2370</v>
      </c>
      <c r="O126" s="62" t="s">
        <v>1654</v>
      </c>
      <c r="P126" s="62"/>
      <c r="Q126" s="119"/>
      <c r="R126" s="62"/>
      <c r="S126" s="62" t="s">
        <v>919</v>
      </c>
      <c r="T126"/>
      <c r="U126"/>
    </row>
    <row r="127" spans="1:21" x14ac:dyDescent="0.2">
      <c r="A127" s="64" t="s">
        <v>905</v>
      </c>
      <c r="B127" s="64" t="s">
        <v>821</v>
      </c>
      <c r="C127" s="64" t="s">
        <v>821</v>
      </c>
      <c r="D127" s="64"/>
      <c r="E127" s="64"/>
      <c r="F127" s="64"/>
      <c r="G127" s="71" t="s">
        <v>666</v>
      </c>
      <c r="H127" s="62" t="s">
        <v>1734</v>
      </c>
      <c r="I127" s="62" t="s">
        <v>793</v>
      </c>
      <c r="J127" s="65" t="s">
        <v>907</v>
      </c>
      <c r="K127" s="5" t="s">
        <v>948</v>
      </c>
      <c r="L127" s="62" t="s">
        <v>1655</v>
      </c>
      <c r="M127" s="68" t="s">
        <v>2367</v>
      </c>
      <c r="N127" s="68" t="s">
        <v>2370</v>
      </c>
      <c r="O127" s="62" t="s">
        <v>1654</v>
      </c>
      <c r="P127" s="62"/>
      <c r="Q127" s="119"/>
      <c r="R127" s="62"/>
      <c r="S127" s="62" t="s">
        <v>919</v>
      </c>
      <c r="T127"/>
      <c r="U127"/>
    </row>
    <row r="128" spans="1:21" x14ac:dyDescent="0.2">
      <c r="A128" s="64" t="s">
        <v>905</v>
      </c>
      <c r="B128" s="64" t="s">
        <v>821</v>
      </c>
      <c r="C128" s="64" t="s">
        <v>821</v>
      </c>
      <c r="D128" s="64"/>
      <c r="E128" s="64"/>
      <c r="F128" s="64"/>
      <c r="G128" s="71" t="s">
        <v>666</v>
      </c>
      <c r="H128" s="62" t="s">
        <v>1735</v>
      </c>
      <c r="I128" s="62" t="s">
        <v>793</v>
      </c>
      <c r="J128" s="65" t="s">
        <v>907</v>
      </c>
      <c r="K128" s="5" t="s">
        <v>942</v>
      </c>
      <c r="L128" s="62" t="s">
        <v>1655</v>
      </c>
      <c r="M128" s="68" t="s">
        <v>2367</v>
      </c>
      <c r="N128" s="68" t="s">
        <v>2370</v>
      </c>
      <c r="O128" s="62" t="s">
        <v>1654</v>
      </c>
      <c r="P128" s="62"/>
      <c r="Q128" s="119"/>
      <c r="R128" s="62"/>
      <c r="S128" s="62" t="s">
        <v>919</v>
      </c>
      <c r="T128"/>
      <c r="U128"/>
    </row>
    <row r="129" spans="1:21" x14ac:dyDescent="0.2">
      <c r="A129" s="64" t="s">
        <v>905</v>
      </c>
      <c r="B129" s="64" t="s">
        <v>791</v>
      </c>
      <c r="C129" s="64" t="s">
        <v>821</v>
      </c>
      <c r="D129" s="64"/>
      <c r="E129" s="64"/>
      <c r="F129" s="64"/>
      <c r="G129" s="71" t="s">
        <v>666</v>
      </c>
      <c r="H129" s="62" t="s">
        <v>1736</v>
      </c>
      <c r="I129" s="62" t="s">
        <v>793</v>
      </c>
      <c r="J129" s="65" t="s">
        <v>907</v>
      </c>
      <c r="K129" s="5" t="s">
        <v>958</v>
      </c>
      <c r="L129" s="62" t="s">
        <v>1655</v>
      </c>
      <c r="M129" s="68" t="s">
        <v>2367</v>
      </c>
      <c r="N129" s="68" t="s">
        <v>2370</v>
      </c>
      <c r="O129" s="62" t="s">
        <v>1654</v>
      </c>
      <c r="P129" s="62"/>
      <c r="Q129" s="119"/>
      <c r="R129" s="62"/>
      <c r="S129" s="62" t="s">
        <v>919</v>
      </c>
      <c r="T129"/>
      <c r="U129"/>
    </row>
    <row r="130" spans="1:21" x14ac:dyDescent="0.2">
      <c r="A130" s="64" t="s">
        <v>905</v>
      </c>
      <c r="B130" s="64" t="s">
        <v>821</v>
      </c>
      <c r="C130" s="64" t="s">
        <v>821</v>
      </c>
      <c r="D130" s="64"/>
      <c r="E130" s="64"/>
      <c r="F130" s="64"/>
      <c r="G130" s="71" t="s">
        <v>666</v>
      </c>
      <c r="H130" s="62" t="s">
        <v>1737</v>
      </c>
      <c r="I130" s="62" t="s">
        <v>793</v>
      </c>
      <c r="J130" s="65" t="s">
        <v>907</v>
      </c>
      <c r="K130" s="5" t="s">
        <v>960</v>
      </c>
      <c r="L130" s="62" t="s">
        <v>1655</v>
      </c>
      <c r="M130" s="68" t="s">
        <v>2367</v>
      </c>
      <c r="N130" s="68" t="s">
        <v>2370</v>
      </c>
      <c r="O130" s="62" t="s">
        <v>1654</v>
      </c>
      <c r="P130" s="62"/>
      <c r="Q130" s="119"/>
      <c r="R130" s="62"/>
      <c r="S130" s="62" t="s">
        <v>919</v>
      </c>
      <c r="T130"/>
      <c r="U130"/>
    </row>
    <row r="131" spans="1:21" x14ac:dyDescent="0.2">
      <c r="A131" s="64" t="s">
        <v>905</v>
      </c>
      <c r="B131" s="64" t="s">
        <v>791</v>
      </c>
      <c r="C131" s="64" t="s">
        <v>821</v>
      </c>
      <c r="D131" s="64"/>
      <c r="E131" s="64"/>
      <c r="F131" s="64"/>
      <c r="G131" s="71" t="s">
        <v>666</v>
      </c>
      <c r="H131" s="62" t="s">
        <v>1738</v>
      </c>
      <c r="I131" s="62" t="s">
        <v>1170</v>
      </c>
      <c r="J131" s="65" t="s">
        <v>907</v>
      </c>
      <c r="K131" s="5" t="s">
        <v>1177</v>
      </c>
      <c r="L131" s="62" t="s">
        <v>1655</v>
      </c>
      <c r="M131" s="68" t="s">
        <v>2367</v>
      </c>
      <c r="N131" s="68" t="s">
        <v>2370</v>
      </c>
      <c r="O131" s="62" t="s">
        <v>1654</v>
      </c>
      <c r="P131" s="62"/>
      <c r="Q131" s="119"/>
      <c r="R131" s="62"/>
      <c r="S131" s="62" t="s">
        <v>919</v>
      </c>
      <c r="T131"/>
      <c r="U131"/>
    </row>
    <row r="132" spans="1:21" x14ac:dyDescent="0.2">
      <c r="A132" s="64" t="s">
        <v>905</v>
      </c>
      <c r="B132" s="64" t="s">
        <v>821</v>
      </c>
      <c r="C132" s="64" t="s">
        <v>821</v>
      </c>
      <c r="D132" s="64"/>
      <c r="E132" s="64"/>
      <c r="F132" s="64"/>
      <c r="G132" s="71" t="s">
        <v>666</v>
      </c>
      <c r="H132" s="62" t="s">
        <v>1746</v>
      </c>
      <c r="I132" s="62" t="s">
        <v>1170</v>
      </c>
      <c r="J132" s="65" t="s">
        <v>907</v>
      </c>
      <c r="K132" s="5" t="s">
        <v>1179</v>
      </c>
      <c r="L132" s="62" t="s">
        <v>1655</v>
      </c>
      <c r="M132" s="68" t="s">
        <v>2367</v>
      </c>
      <c r="N132" s="68" t="s">
        <v>2370</v>
      </c>
      <c r="O132" s="62" t="s">
        <v>1654</v>
      </c>
      <c r="P132" s="62"/>
      <c r="Q132" s="119"/>
      <c r="R132" s="62"/>
      <c r="S132" s="62" t="s">
        <v>919</v>
      </c>
      <c r="T132"/>
      <c r="U132"/>
    </row>
    <row r="133" spans="1:21" x14ac:dyDescent="0.2">
      <c r="A133" s="64" t="s">
        <v>905</v>
      </c>
      <c r="B133" s="64" t="s">
        <v>821</v>
      </c>
      <c r="C133" s="64" t="s">
        <v>821</v>
      </c>
      <c r="D133" s="64"/>
      <c r="E133" s="64"/>
      <c r="F133" s="64"/>
      <c r="G133" s="71" t="s">
        <v>666</v>
      </c>
      <c r="H133" s="62" t="s">
        <v>1739</v>
      </c>
      <c r="I133" s="62" t="s">
        <v>1170</v>
      </c>
      <c r="J133" s="65" t="s">
        <v>907</v>
      </c>
      <c r="K133" s="5" t="s">
        <v>1181</v>
      </c>
      <c r="L133" s="62" t="s">
        <v>1655</v>
      </c>
      <c r="M133" s="68" t="s">
        <v>2367</v>
      </c>
      <c r="N133" s="68" t="s">
        <v>2370</v>
      </c>
      <c r="O133" s="62" t="s">
        <v>1654</v>
      </c>
      <c r="P133" s="62"/>
      <c r="Q133" s="119"/>
      <c r="R133" s="62"/>
      <c r="S133" s="62" t="s">
        <v>919</v>
      </c>
      <c r="T133"/>
      <c r="U133"/>
    </row>
    <row r="134" spans="1:21" x14ac:dyDescent="0.2">
      <c r="A134" s="64" t="s">
        <v>905</v>
      </c>
      <c r="B134" s="64" t="s">
        <v>821</v>
      </c>
      <c r="C134" s="64" t="s">
        <v>821</v>
      </c>
      <c r="D134" s="64"/>
      <c r="E134" s="64"/>
      <c r="F134" s="64"/>
      <c r="G134" s="71" t="s">
        <v>666</v>
      </c>
      <c r="H134" s="62" t="s">
        <v>1740</v>
      </c>
      <c r="I134" s="62" t="s">
        <v>1170</v>
      </c>
      <c r="J134" s="65" t="s">
        <v>907</v>
      </c>
      <c r="K134" s="5" t="s">
        <v>1183</v>
      </c>
      <c r="L134" s="62" t="s">
        <v>1655</v>
      </c>
      <c r="M134" s="68" t="s">
        <v>2367</v>
      </c>
      <c r="N134" s="68" t="s">
        <v>2370</v>
      </c>
      <c r="O134" s="62" t="s">
        <v>1654</v>
      </c>
      <c r="P134" s="62"/>
      <c r="Q134" s="119"/>
      <c r="R134" s="62"/>
      <c r="S134" s="62" t="s">
        <v>919</v>
      </c>
      <c r="T134"/>
      <c r="U134"/>
    </row>
    <row r="135" spans="1:21" x14ac:dyDescent="0.2">
      <c r="A135" s="64" t="s">
        <v>905</v>
      </c>
      <c r="B135" s="64" t="s">
        <v>791</v>
      </c>
      <c r="C135" s="64" t="s">
        <v>821</v>
      </c>
      <c r="D135" s="64"/>
      <c r="E135" s="64"/>
      <c r="F135" s="64"/>
      <c r="G135" s="71" t="s">
        <v>666</v>
      </c>
      <c r="H135" s="62" t="s">
        <v>1741</v>
      </c>
      <c r="I135" s="62" t="s">
        <v>1170</v>
      </c>
      <c r="J135" s="65" t="s">
        <v>907</v>
      </c>
      <c r="K135" s="5" t="s">
        <v>1185</v>
      </c>
      <c r="L135" s="62" t="s">
        <v>1655</v>
      </c>
      <c r="M135" s="68" t="s">
        <v>2367</v>
      </c>
      <c r="N135" s="68" t="s">
        <v>2370</v>
      </c>
      <c r="O135" s="62" t="s">
        <v>1654</v>
      </c>
      <c r="P135" s="62"/>
      <c r="Q135" s="119"/>
      <c r="R135" s="62"/>
      <c r="S135" s="62" t="s">
        <v>919</v>
      </c>
      <c r="T135"/>
      <c r="U135"/>
    </row>
    <row r="136" spans="1:21" x14ac:dyDescent="0.2">
      <c r="A136" s="64" t="s">
        <v>905</v>
      </c>
      <c r="B136" s="64" t="s">
        <v>821</v>
      </c>
      <c r="C136" s="64" t="s">
        <v>821</v>
      </c>
      <c r="D136" s="64"/>
      <c r="E136" s="64"/>
      <c r="F136" s="64"/>
      <c r="G136" s="71" t="s">
        <v>666</v>
      </c>
      <c r="H136" s="62" t="s">
        <v>1742</v>
      </c>
      <c r="I136" s="62" t="s">
        <v>1170</v>
      </c>
      <c r="J136" s="65" t="s">
        <v>907</v>
      </c>
      <c r="K136" s="5" t="s">
        <v>1187</v>
      </c>
      <c r="L136" s="62" t="s">
        <v>1655</v>
      </c>
      <c r="M136" s="68" t="s">
        <v>2367</v>
      </c>
      <c r="N136" s="68" t="s">
        <v>2370</v>
      </c>
      <c r="O136" s="62" t="s">
        <v>1654</v>
      </c>
      <c r="P136" s="62"/>
      <c r="Q136" s="119"/>
      <c r="R136" s="62"/>
      <c r="S136" s="62" t="s">
        <v>919</v>
      </c>
      <c r="T136"/>
      <c r="U136"/>
    </row>
    <row r="137" spans="1:21" x14ac:dyDescent="0.2">
      <c r="A137" s="64" t="s">
        <v>905</v>
      </c>
      <c r="B137" s="64" t="s">
        <v>791</v>
      </c>
      <c r="C137" s="64" t="s">
        <v>821</v>
      </c>
      <c r="D137" s="64"/>
      <c r="E137" s="64"/>
      <c r="F137" s="64"/>
      <c r="G137" s="71" t="s">
        <v>666</v>
      </c>
      <c r="H137" s="62" t="s">
        <v>1743</v>
      </c>
      <c r="I137" s="62" t="s">
        <v>1170</v>
      </c>
      <c r="J137" s="65" t="s">
        <v>907</v>
      </c>
      <c r="K137" s="5" t="s">
        <v>1171</v>
      </c>
      <c r="L137" s="62" t="s">
        <v>1655</v>
      </c>
      <c r="M137" s="68" t="s">
        <v>2367</v>
      </c>
      <c r="N137" s="68" t="s">
        <v>2370</v>
      </c>
      <c r="O137" s="62" t="s">
        <v>1654</v>
      </c>
      <c r="P137" s="62"/>
      <c r="Q137" s="119"/>
      <c r="R137" s="62"/>
      <c r="S137" s="62" t="s">
        <v>919</v>
      </c>
      <c r="T137"/>
      <c r="U137"/>
    </row>
    <row r="138" spans="1:21" x14ac:dyDescent="0.2">
      <c r="A138" s="64" t="s">
        <v>905</v>
      </c>
      <c r="B138" s="64" t="s">
        <v>821</v>
      </c>
      <c r="C138" s="64" t="s">
        <v>821</v>
      </c>
      <c r="D138" s="64"/>
      <c r="E138" s="64"/>
      <c r="F138" s="64"/>
      <c r="G138" s="71" t="s">
        <v>666</v>
      </c>
      <c r="H138" s="62" t="s">
        <v>1744</v>
      </c>
      <c r="I138" s="62" t="s">
        <v>1170</v>
      </c>
      <c r="J138" s="65" t="s">
        <v>907</v>
      </c>
      <c r="K138" s="5" t="s">
        <v>1173</v>
      </c>
      <c r="L138" s="62" t="s">
        <v>1655</v>
      </c>
      <c r="M138" s="68" t="s">
        <v>2367</v>
      </c>
      <c r="N138" s="68" t="s">
        <v>2370</v>
      </c>
      <c r="O138" s="62" t="s">
        <v>1654</v>
      </c>
      <c r="P138" s="62"/>
      <c r="Q138" s="119"/>
      <c r="R138" s="62"/>
      <c r="S138" s="62" t="s">
        <v>919</v>
      </c>
      <c r="T138"/>
      <c r="U138"/>
    </row>
    <row r="139" spans="1:21" x14ac:dyDescent="0.2">
      <c r="A139" s="64" t="s">
        <v>905</v>
      </c>
      <c r="B139" s="64" t="s">
        <v>791</v>
      </c>
      <c r="C139" s="64" t="s">
        <v>821</v>
      </c>
      <c r="D139" s="64"/>
      <c r="E139" s="64"/>
      <c r="F139" s="64"/>
      <c r="G139" s="71" t="s">
        <v>666</v>
      </c>
      <c r="H139" s="62" t="s">
        <v>1745</v>
      </c>
      <c r="I139" s="62" t="s">
        <v>1170</v>
      </c>
      <c r="J139" s="65" t="s">
        <v>907</v>
      </c>
      <c r="K139" s="5" t="s">
        <v>1189</v>
      </c>
      <c r="L139" s="62" t="s">
        <v>1655</v>
      </c>
      <c r="M139" s="68" t="s">
        <v>2367</v>
      </c>
      <c r="N139" s="68" t="s">
        <v>2370</v>
      </c>
      <c r="O139" s="62" t="s">
        <v>1654</v>
      </c>
      <c r="P139" s="62"/>
      <c r="Q139" s="119"/>
      <c r="R139" s="62"/>
      <c r="S139" s="62" t="s">
        <v>919</v>
      </c>
      <c r="T139"/>
      <c r="U139"/>
    </row>
    <row r="140" spans="1:21" x14ac:dyDescent="0.2">
      <c r="A140" s="64" t="s">
        <v>905</v>
      </c>
      <c r="B140" s="64" t="s">
        <v>791</v>
      </c>
      <c r="C140" s="64"/>
      <c r="D140" s="64" t="s">
        <v>821</v>
      </c>
      <c r="E140" s="64"/>
      <c r="F140" s="64"/>
      <c r="G140" s="71" t="s">
        <v>666</v>
      </c>
      <c r="H140" s="62" t="s">
        <v>932</v>
      </c>
      <c r="I140" s="62" t="s">
        <v>793</v>
      </c>
      <c r="J140" s="65">
        <v>2</v>
      </c>
      <c r="K140" s="65"/>
      <c r="L140" s="68" t="s">
        <v>1655</v>
      </c>
      <c r="M140" s="68" t="s">
        <v>2367</v>
      </c>
      <c r="N140" s="68" t="s">
        <v>2370</v>
      </c>
      <c r="O140" s="62" t="s">
        <v>1654</v>
      </c>
      <c r="P140" s="62" t="s">
        <v>799</v>
      </c>
      <c r="Q140" s="117">
        <v>281929</v>
      </c>
      <c r="R140" s="123">
        <v>68968</v>
      </c>
      <c r="S140" s="62" t="s">
        <v>919</v>
      </c>
      <c r="T140"/>
      <c r="U140"/>
    </row>
    <row r="141" spans="1:21" x14ac:dyDescent="0.2">
      <c r="A141" s="64" t="s">
        <v>905</v>
      </c>
      <c r="B141" s="64" t="s">
        <v>791</v>
      </c>
      <c r="C141" s="64" t="s">
        <v>821</v>
      </c>
      <c r="D141" s="64"/>
      <c r="E141" s="64"/>
      <c r="F141" s="64"/>
      <c r="G141" s="71" t="s">
        <v>666</v>
      </c>
      <c r="H141" s="13" t="s">
        <v>1747</v>
      </c>
      <c r="I141" s="62" t="s">
        <v>1170</v>
      </c>
      <c r="J141" s="65" t="s">
        <v>913</v>
      </c>
      <c r="K141" s="5" t="s">
        <v>1177</v>
      </c>
      <c r="L141" s="68" t="s">
        <v>1655</v>
      </c>
      <c r="M141" s="68" t="s">
        <v>2367</v>
      </c>
      <c r="N141" s="68" t="s">
        <v>2370</v>
      </c>
      <c r="O141" s="62" t="s">
        <v>1654</v>
      </c>
      <c r="P141" s="62"/>
      <c r="Q141" s="120"/>
      <c r="R141" s="13"/>
      <c r="S141" s="62" t="s">
        <v>919</v>
      </c>
      <c r="T141"/>
      <c r="U141"/>
    </row>
    <row r="142" spans="1:21" x14ac:dyDescent="0.2">
      <c r="A142" s="64" t="s">
        <v>905</v>
      </c>
      <c r="B142" s="64" t="s">
        <v>821</v>
      </c>
      <c r="C142" s="64" t="s">
        <v>821</v>
      </c>
      <c r="D142" s="64"/>
      <c r="E142" s="64"/>
      <c r="F142" s="64"/>
      <c r="G142" s="71" t="s">
        <v>666</v>
      </c>
      <c r="H142" s="13" t="s">
        <v>1756</v>
      </c>
      <c r="I142" s="62" t="s">
        <v>1170</v>
      </c>
      <c r="J142" s="65" t="s">
        <v>913</v>
      </c>
      <c r="K142" s="5" t="s">
        <v>1179</v>
      </c>
      <c r="L142" s="68" t="s">
        <v>1655</v>
      </c>
      <c r="M142" s="68" t="s">
        <v>2367</v>
      </c>
      <c r="N142" s="68" t="s">
        <v>2370</v>
      </c>
      <c r="O142" s="62" t="s">
        <v>1654</v>
      </c>
      <c r="P142" s="62"/>
      <c r="Q142" s="120"/>
      <c r="R142" s="13"/>
      <c r="S142" s="62" t="s">
        <v>919</v>
      </c>
      <c r="T142"/>
      <c r="U142"/>
    </row>
    <row r="143" spans="1:21" x14ac:dyDescent="0.2">
      <c r="A143" s="64" t="s">
        <v>905</v>
      </c>
      <c r="B143" s="64" t="s">
        <v>821</v>
      </c>
      <c r="C143" s="64" t="s">
        <v>821</v>
      </c>
      <c r="D143" s="64"/>
      <c r="E143" s="64"/>
      <c r="F143" s="64"/>
      <c r="G143" s="71" t="s">
        <v>666</v>
      </c>
      <c r="H143" s="13" t="s">
        <v>1748</v>
      </c>
      <c r="I143" s="62" t="s">
        <v>1170</v>
      </c>
      <c r="J143" s="65" t="s">
        <v>913</v>
      </c>
      <c r="K143" s="5" t="s">
        <v>1181</v>
      </c>
      <c r="L143" s="68" t="s">
        <v>1655</v>
      </c>
      <c r="M143" s="68" t="s">
        <v>2367</v>
      </c>
      <c r="N143" s="68" t="s">
        <v>2370</v>
      </c>
      <c r="O143" s="62" t="s">
        <v>1654</v>
      </c>
      <c r="P143" s="62"/>
      <c r="Q143" s="120"/>
      <c r="R143" s="13"/>
      <c r="S143" s="62" t="s">
        <v>919</v>
      </c>
      <c r="T143"/>
      <c r="U143"/>
    </row>
    <row r="144" spans="1:21" x14ac:dyDescent="0.2">
      <c r="A144" s="64" t="s">
        <v>905</v>
      </c>
      <c r="B144" s="64" t="s">
        <v>791</v>
      </c>
      <c r="C144" s="64" t="s">
        <v>821</v>
      </c>
      <c r="D144" s="64"/>
      <c r="E144" s="64"/>
      <c r="F144" s="64"/>
      <c r="G144" s="71" t="s">
        <v>666</v>
      </c>
      <c r="H144" s="13" t="s">
        <v>1749</v>
      </c>
      <c r="I144" s="62" t="s">
        <v>1170</v>
      </c>
      <c r="J144" s="65" t="s">
        <v>913</v>
      </c>
      <c r="K144" s="5" t="s">
        <v>1183</v>
      </c>
      <c r="L144" s="68" t="s">
        <v>1655</v>
      </c>
      <c r="M144" s="68" t="s">
        <v>2367</v>
      </c>
      <c r="N144" s="68" t="s">
        <v>2370</v>
      </c>
      <c r="O144" s="62" t="s">
        <v>1654</v>
      </c>
      <c r="P144" s="62"/>
      <c r="Q144" s="120"/>
      <c r="R144" s="13"/>
      <c r="S144" s="62" t="s">
        <v>919</v>
      </c>
      <c r="T144"/>
      <c r="U144"/>
    </row>
    <row r="145" spans="1:21" ht="17" customHeight="1" x14ac:dyDescent="0.2">
      <c r="A145" s="64" t="s">
        <v>905</v>
      </c>
      <c r="B145" s="64" t="s">
        <v>791</v>
      </c>
      <c r="C145" s="64" t="s">
        <v>821</v>
      </c>
      <c r="D145" s="64"/>
      <c r="E145" s="64"/>
      <c r="F145" s="64"/>
      <c r="G145" s="71" t="s">
        <v>666</v>
      </c>
      <c r="H145" s="13" t="s">
        <v>1750</v>
      </c>
      <c r="I145" s="62" t="s">
        <v>1170</v>
      </c>
      <c r="J145" s="65" t="s">
        <v>913</v>
      </c>
      <c r="K145" s="5" t="s">
        <v>1185</v>
      </c>
      <c r="L145" s="68" t="s">
        <v>1655</v>
      </c>
      <c r="M145" s="68" t="s">
        <v>2367</v>
      </c>
      <c r="N145" s="68" t="s">
        <v>2370</v>
      </c>
      <c r="O145" s="62" t="s">
        <v>1654</v>
      </c>
      <c r="P145" s="62"/>
      <c r="Q145" s="120"/>
      <c r="R145" s="13"/>
      <c r="S145" s="62" t="s">
        <v>919</v>
      </c>
      <c r="T145"/>
      <c r="U145"/>
    </row>
    <row r="146" spans="1:21" x14ac:dyDescent="0.2">
      <c r="A146" s="64" t="s">
        <v>905</v>
      </c>
      <c r="B146" s="64" t="s">
        <v>821</v>
      </c>
      <c r="C146" s="64" t="s">
        <v>821</v>
      </c>
      <c r="D146" s="64"/>
      <c r="E146" s="64"/>
      <c r="F146" s="64"/>
      <c r="G146" s="71" t="s">
        <v>666</v>
      </c>
      <c r="H146" s="13" t="s">
        <v>1751</v>
      </c>
      <c r="I146" s="62" t="s">
        <v>1170</v>
      </c>
      <c r="J146" s="65" t="s">
        <v>913</v>
      </c>
      <c r="K146" s="5" t="s">
        <v>1187</v>
      </c>
      <c r="L146" s="68" t="s">
        <v>1655</v>
      </c>
      <c r="M146" s="68" t="s">
        <v>2367</v>
      </c>
      <c r="N146" s="68" t="s">
        <v>2370</v>
      </c>
      <c r="O146" s="62" t="s">
        <v>1654</v>
      </c>
      <c r="P146" s="62"/>
      <c r="Q146" s="120"/>
      <c r="R146" s="13"/>
      <c r="S146" s="62" t="s">
        <v>919</v>
      </c>
      <c r="T146"/>
      <c r="U146"/>
    </row>
    <row r="147" spans="1:21" x14ac:dyDescent="0.2">
      <c r="A147" s="64" t="s">
        <v>905</v>
      </c>
      <c r="B147" s="64" t="s">
        <v>791</v>
      </c>
      <c r="C147" s="64" t="s">
        <v>821</v>
      </c>
      <c r="D147" s="64"/>
      <c r="E147" s="64"/>
      <c r="F147" s="64"/>
      <c r="G147" s="71" t="s">
        <v>666</v>
      </c>
      <c r="H147" s="13" t="s">
        <v>1752</v>
      </c>
      <c r="I147" s="62" t="s">
        <v>1170</v>
      </c>
      <c r="J147" s="65" t="s">
        <v>913</v>
      </c>
      <c r="K147" s="5" t="s">
        <v>1171</v>
      </c>
      <c r="L147" s="68" t="s">
        <v>1655</v>
      </c>
      <c r="M147" s="68" t="s">
        <v>2367</v>
      </c>
      <c r="N147" s="68" t="s">
        <v>2370</v>
      </c>
      <c r="O147" s="62" t="s">
        <v>1654</v>
      </c>
      <c r="P147" s="62"/>
      <c r="Q147" s="120"/>
      <c r="R147" s="13"/>
      <c r="S147" s="62" t="s">
        <v>919</v>
      </c>
      <c r="T147"/>
      <c r="U147"/>
    </row>
    <row r="148" spans="1:21" x14ac:dyDescent="0.2">
      <c r="A148" s="64" t="s">
        <v>905</v>
      </c>
      <c r="B148" s="64" t="s">
        <v>821</v>
      </c>
      <c r="C148" s="64" t="s">
        <v>821</v>
      </c>
      <c r="D148" s="64"/>
      <c r="E148" s="64"/>
      <c r="F148" s="64"/>
      <c r="G148" s="71" t="s">
        <v>666</v>
      </c>
      <c r="H148" s="13" t="s">
        <v>1753</v>
      </c>
      <c r="I148" s="62" t="s">
        <v>1170</v>
      </c>
      <c r="J148" s="65" t="s">
        <v>913</v>
      </c>
      <c r="K148" s="5" t="s">
        <v>1173</v>
      </c>
      <c r="L148" s="68" t="s">
        <v>1655</v>
      </c>
      <c r="M148" s="68" t="s">
        <v>2367</v>
      </c>
      <c r="N148" s="68" t="s">
        <v>2370</v>
      </c>
      <c r="O148" s="62" t="s">
        <v>1654</v>
      </c>
      <c r="P148" s="62"/>
      <c r="Q148" s="120"/>
      <c r="R148" s="13"/>
      <c r="S148" s="62" t="s">
        <v>919</v>
      </c>
      <c r="T148"/>
      <c r="U148"/>
    </row>
    <row r="149" spans="1:21" x14ac:dyDescent="0.2">
      <c r="A149" s="64" t="s">
        <v>905</v>
      </c>
      <c r="B149" s="64" t="s">
        <v>821</v>
      </c>
      <c r="C149" s="64" t="s">
        <v>821</v>
      </c>
      <c r="D149" s="64"/>
      <c r="E149" s="64"/>
      <c r="F149" s="64"/>
      <c r="G149" s="71" t="s">
        <v>666</v>
      </c>
      <c r="H149" s="13" t="s">
        <v>1754</v>
      </c>
      <c r="I149" s="62" t="s">
        <v>1170</v>
      </c>
      <c r="J149" s="65" t="s">
        <v>913</v>
      </c>
      <c r="K149" s="5" t="s">
        <v>1175</v>
      </c>
      <c r="L149" s="68" t="s">
        <v>1655</v>
      </c>
      <c r="M149" s="68" t="s">
        <v>2367</v>
      </c>
      <c r="N149" s="68" t="s">
        <v>2370</v>
      </c>
      <c r="O149" s="62" t="s">
        <v>1654</v>
      </c>
      <c r="P149" s="62"/>
      <c r="Q149" s="120"/>
      <c r="R149" s="13"/>
      <c r="S149" s="62" t="s">
        <v>919</v>
      </c>
      <c r="T149"/>
      <c r="U149"/>
    </row>
    <row r="150" spans="1:21" x14ac:dyDescent="0.2">
      <c r="A150" s="64" t="s">
        <v>905</v>
      </c>
      <c r="B150" s="64" t="s">
        <v>821</v>
      </c>
      <c r="C150" s="64" t="s">
        <v>821</v>
      </c>
      <c r="D150" s="64"/>
      <c r="E150" s="64"/>
      <c r="F150" s="64"/>
      <c r="G150" s="71" t="s">
        <v>666</v>
      </c>
      <c r="H150" s="13" t="s">
        <v>1755</v>
      </c>
      <c r="I150" s="62" t="s">
        <v>1170</v>
      </c>
      <c r="J150" s="65" t="s">
        <v>913</v>
      </c>
      <c r="K150" s="5" t="s">
        <v>1189</v>
      </c>
      <c r="L150" s="68" t="s">
        <v>1655</v>
      </c>
      <c r="M150" s="68" t="s">
        <v>2367</v>
      </c>
      <c r="N150" s="68" t="s">
        <v>2370</v>
      </c>
      <c r="O150" s="62" t="s">
        <v>1654</v>
      </c>
      <c r="P150" s="62"/>
      <c r="Q150" s="120"/>
      <c r="R150" s="13"/>
      <c r="S150" s="62" t="s">
        <v>919</v>
      </c>
      <c r="T150"/>
      <c r="U150"/>
    </row>
    <row r="151" spans="1:21" x14ac:dyDescent="0.2">
      <c r="A151" s="64" t="s">
        <v>905</v>
      </c>
      <c r="B151" s="64" t="s">
        <v>821</v>
      </c>
      <c r="C151" s="64"/>
      <c r="D151" s="64" t="s">
        <v>821</v>
      </c>
      <c r="E151" s="64"/>
      <c r="F151" s="64"/>
      <c r="G151" s="71" t="s">
        <v>666</v>
      </c>
      <c r="H151" s="62" t="s">
        <v>935</v>
      </c>
      <c r="I151" s="62" t="s">
        <v>793</v>
      </c>
      <c r="J151" s="65">
        <v>3</v>
      </c>
      <c r="K151" s="65"/>
      <c r="L151" s="62" t="s">
        <v>1655</v>
      </c>
      <c r="M151" s="68" t="s">
        <v>2367</v>
      </c>
      <c r="N151" s="68" t="s">
        <v>2370</v>
      </c>
      <c r="O151" s="62" t="s">
        <v>1654</v>
      </c>
      <c r="P151" s="62" t="s">
        <v>799</v>
      </c>
      <c r="Q151" s="117">
        <v>346797</v>
      </c>
      <c r="R151" s="123">
        <v>91409</v>
      </c>
      <c r="S151" s="62" t="s">
        <v>919</v>
      </c>
      <c r="T151"/>
      <c r="U151"/>
    </row>
    <row r="152" spans="1:21" x14ac:dyDescent="0.2">
      <c r="A152" s="64" t="s">
        <v>905</v>
      </c>
      <c r="B152" s="64" t="s">
        <v>821</v>
      </c>
      <c r="C152" s="64" t="s">
        <v>821</v>
      </c>
      <c r="D152" s="64"/>
      <c r="E152" s="64"/>
      <c r="F152" s="64"/>
      <c r="G152" s="71" t="s">
        <v>666</v>
      </c>
      <c r="H152" s="13" t="s">
        <v>1757</v>
      </c>
      <c r="I152" s="62" t="s">
        <v>1170</v>
      </c>
      <c r="J152" s="65" t="s">
        <v>909</v>
      </c>
      <c r="K152" s="5" t="s">
        <v>1177</v>
      </c>
      <c r="L152" s="68" t="s">
        <v>1655</v>
      </c>
      <c r="M152" s="68" t="s">
        <v>2367</v>
      </c>
      <c r="N152" s="68" t="s">
        <v>2370</v>
      </c>
      <c r="O152" s="62" t="s">
        <v>1654</v>
      </c>
      <c r="P152" s="62"/>
      <c r="Q152" s="120"/>
      <c r="R152" s="13"/>
      <c r="S152" s="62" t="s">
        <v>919</v>
      </c>
      <c r="T152"/>
      <c r="U152"/>
    </row>
    <row r="153" spans="1:21" x14ac:dyDescent="0.2">
      <c r="A153" s="64" t="s">
        <v>905</v>
      </c>
      <c r="B153" s="64" t="s">
        <v>821</v>
      </c>
      <c r="C153" s="64" t="s">
        <v>821</v>
      </c>
      <c r="D153" s="64"/>
      <c r="E153" s="64"/>
      <c r="F153" s="64"/>
      <c r="G153" s="71" t="s">
        <v>666</v>
      </c>
      <c r="H153" s="13" t="s">
        <v>1766</v>
      </c>
      <c r="I153" s="62" t="s">
        <v>1170</v>
      </c>
      <c r="J153" s="65" t="s">
        <v>909</v>
      </c>
      <c r="K153" s="5" t="s">
        <v>1179</v>
      </c>
      <c r="L153" s="68" t="s">
        <v>1655</v>
      </c>
      <c r="M153" s="68" t="s">
        <v>2367</v>
      </c>
      <c r="N153" s="68" t="s">
        <v>2370</v>
      </c>
      <c r="O153" s="62" t="s">
        <v>1654</v>
      </c>
      <c r="P153" s="62"/>
      <c r="Q153" s="120"/>
      <c r="R153" s="13"/>
      <c r="S153" s="62" t="s">
        <v>919</v>
      </c>
      <c r="T153"/>
      <c r="U153"/>
    </row>
    <row r="154" spans="1:21" ht="18" customHeight="1" x14ac:dyDescent="0.2">
      <c r="A154" s="64" t="s">
        <v>905</v>
      </c>
      <c r="B154" s="64" t="s">
        <v>821</v>
      </c>
      <c r="C154" s="64" t="s">
        <v>821</v>
      </c>
      <c r="D154" s="64"/>
      <c r="E154" s="64"/>
      <c r="F154" s="64"/>
      <c r="G154" s="71" t="s">
        <v>666</v>
      </c>
      <c r="H154" s="13" t="s">
        <v>1758</v>
      </c>
      <c r="I154" s="62" t="s">
        <v>1170</v>
      </c>
      <c r="J154" s="65" t="s">
        <v>909</v>
      </c>
      <c r="K154" s="5" t="s">
        <v>1181</v>
      </c>
      <c r="L154" s="68" t="s">
        <v>1655</v>
      </c>
      <c r="M154" s="68" t="s">
        <v>2367</v>
      </c>
      <c r="N154" s="68" t="s">
        <v>2370</v>
      </c>
      <c r="O154" s="62" t="s">
        <v>1654</v>
      </c>
      <c r="P154" s="62"/>
      <c r="Q154" s="120"/>
      <c r="R154" s="13"/>
      <c r="S154" s="62" t="s">
        <v>919</v>
      </c>
      <c r="T154"/>
      <c r="U154"/>
    </row>
    <row r="155" spans="1:21" x14ac:dyDescent="0.2">
      <c r="A155" s="64" t="s">
        <v>905</v>
      </c>
      <c r="B155" s="64" t="s">
        <v>821</v>
      </c>
      <c r="C155" s="64" t="s">
        <v>821</v>
      </c>
      <c r="D155" s="64"/>
      <c r="E155" s="64"/>
      <c r="F155" s="64"/>
      <c r="G155" s="71" t="s">
        <v>666</v>
      </c>
      <c r="H155" s="13" t="s">
        <v>1759</v>
      </c>
      <c r="I155" s="62" t="s">
        <v>1170</v>
      </c>
      <c r="J155" s="65" t="s">
        <v>909</v>
      </c>
      <c r="K155" s="5" t="s">
        <v>1183</v>
      </c>
      <c r="L155" s="68" t="s">
        <v>1655</v>
      </c>
      <c r="M155" s="68" t="s">
        <v>2367</v>
      </c>
      <c r="N155" s="68" t="s">
        <v>2370</v>
      </c>
      <c r="O155" s="62" t="s">
        <v>1654</v>
      </c>
      <c r="P155" s="62"/>
      <c r="Q155" s="120"/>
      <c r="R155" s="13"/>
      <c r="S155" s="62" t="s">
        <v>919</v>
      </c>
      <c r="T155"/>
      <c r="U155"/>
    </row>
    <row r="156" spans="1:21" x14ac:dyDescent="0.2">
      <c r="A156" s="64" t="s">
        <v>905</v>
      </c>
      <c r="B156" s="64" t="s">
        <v>821</v>
      </c>
      <c r="C156" s="64" t="s">
        <v>821</v>
      </c>
      <c r="D156" s="64"/>
      <c r="E156" s="64"/>
      <c r="F156" s="64"/>
      <c r="G156" s="71" t="s">
        <v>666</v>
      </c>
      <c r="H156" s="13" t="s">
        <v>1760</v>
      </c>
      <c r="I156" s="62" t="s">
        <v>1170</v>
      </c>
      <c r="J156" s="65" t="s">
        <v>909</v>
      </c>
      <c r="K156" s="5" t="s">
        <v>1185</v>
      </c>
      <c r="L156" s="68" t="s">
        <v>1655</v>
      </c>
      <c r="M156" s="68" t="s">
        <v>2367</v>
      </c>
      <c r="N156" s="68" t="s">
        <v>2370</v>
      </c>
      <c r="O156" s="62" t="s">
        <v>1654</v>
      </c>
      <c r="P156" s="62"/>
      <c r="Q156" s="120"/>
      <c r="R156" s="13"/>
      <c r="S156" s="62" t="s">
        <v>919</v>
      </c>
      <c r="T156"/>
      <c r="U156"/>
    </row>
    <row r="157" spans="1:21" x14ac:dyDescent="0.2">
      <c r="A157" s="64" t="s">
        <v>905</v>
      </c>
      <c r="B157" s="64" t="s">
        <v>821</v>
      </c>
      <c r="C157" s="64" t="s">
        <v>821</v>
      </c>
      <c r="D157" s="64"/>
      <c r="E157" s="64"/>
      <c r="F157" s="64"/>
      <c r="G157" s="71" t="s">
        <v>666</v>
      </c>
      <c r="H157" s="13" t="s">
        <v>1761</v>
      </c>
      <c r="I157" s="62" t="s">
        <v>1170</v>
      </c>
      <c r="J157" s="65" t="s">
        <v>909</v>
      </c>
      <c r="K157" s="5" t="s">
        <v>1187</v>
      </c>
      <c r="L157" s="68" t="s">
        <v>1655</v>
      </c>
      <c r="M157" s="68" t="s">
        <v>2367</v>
      </c>
      <c r="N157" s="68" t="s">
        <v>2370</v>
      </c>
      <c r="O157" s="62" t="s">
        <v>1654</v>
      </c>
      <c r="P157" s="62"/>
      <c r="Q157" s="120"/>
      <c r="R157" s="13"/>
      <c r="S157" s="62" t="s">
        <v>919</v>
      </c>
      <c r="T157"/>
      <c r="U157"/>
    </row>
    <row r="158" spans="1:21" x14ac:dyDescent="0.2">
      <c r="A158" s="64" t="s">
        <v>905</v>
      </c>
      <c r="B158" s="64" t="s">
        <v>821</v>
      </c>
      <c r="C158" s="64" t="s">
        <v>821</v>
      </c>
      <c r="D158" s="64"/>
      <c r="E158" s="64"/>
      <c r="F158" s="64"/>
      <c r="G158" s="71" t="s">
        <v>666</v>
      </c>
      <c r="H158" s="13" t="s">
        <v>1762</v>
      </c>
      <c r="I158" s="62" t="s">
        <v>1170</v>
      </c>
      <c r="J158" s="65" t="s">
        <v>909</v>
      </c>
      <c r="K158" s="5" t="s">
        <v>1171</v>
      </c>
      <c r="L158" s="68" t="s">
        <v>1655</v>
      </c>
      <c r="M158" s="68" t="s">
        <v>2367</v>
      </c>
      <c r="N158" s="68" t="s">
        <v>2370</v>
      </c>
      <c r="O158" s="62" t="s">
        <v>1654</v>
      </c>
      <c r="P158" s="62"/>
      <c r="Q158" s="120"/>
      <c r="R158" s="13"/>
      <c r="S158" s="62" t="s">
        <v>919</v>
      </c>
      <c r="T158"/>
      <c r="U158"/>
    </row>
    <row r="159" spans="1:21" x14ac:dyDescent="0.2">
      <c r="A159" s="64" t="s">
        <v>905</v>
      </c>
      <c r="B159" s="64" t="s">
        <v>821</v>
      </c>
      <c r="C159" s="64" t="s">
        <v>821</v>
      </c>
      <c r="D159" s="64"/>
      <c r="E159" s="64"/>
      <c r="F159" s="64"/>
      <c r="G159" s="71" t="s">
        <v>666</v>
      </c>
      <c r="H159" s="13" t="s">
        <v>1763</v>
      </c>
      <c r="I159" s="62" t="s">
        <v>1170</v>
      </c>
      <c r="J159" s="65" t="s">
        <v>909</v>
      </c>
      <c r="K159" s="5" t="s">
        <v>1173</v>
      </c>
      <c r="L159" s="68" t="s">
        <v>1655</v>
      </c>
      <c r="M159" s="68" t="s">
        <v>2367</v>
      </c>
      <c r="N159" s="68" t="s">
        <v>2370</v>
      </c>
      <c r="O159" s="62" t="s">
        <v>1654</v>
      </c>
      <c r="P159" s="62"/>
      <c r="Q159" s="120"/>
      <c r="R159" s="13"/>
      <c r="S159" s="62" t="s">
        <v>919</v>
      </c>
      <c r="T159"/>
      <c r="U159"/>
    </row>
    <row r="160" spans="1:21" x14ac:dyDescent="0.2">
      <c r="A160" s="64" t="s">
        <v>905</v>
      </c>
      <c r="B160" s="64" t="s">
        <v>821</v>
      </c>
      <c r="C160" s="64" t="s">
        <v>821</v>
      </c>
      <c r="D160" s="64"/>
      <c r="E160" s="64"/>
      <c r="F160" s="64"/>
      <c r="G160" s="71" t="s">
        <v>666</v>
      </c>
      <c r="H160" s="13" t="s">
        <v>1764</v>
      </c>
      <c r="I160" s="62" t="s">
        <v>1170</v>
      </c>
      <c r="J160" s="65" t="s">
        <v>909</v>
      </c>
      <c r="K160" s="5" t="s">
        <v>1175</v>
      </c>
      <c r="L160" s="68" t="s">
        <v>1655</v>
      </c>
      <c r="M160" s="68" t="s">
        <v>2367</v>
      </c>
      <c r="N160" s="68" t="s">
        <v>2370</v>
      </c>
      <c r="O160" s="62" t="s">
        <v>1654</v>
      </c>
      <c r="P160" s="62"/>
      <c r="Q160" s="120"/>
      <c r="R160" s="13"/>
      <c r="S160" s="62" t="s">
        <v>919</v>
      </c>
      <c r="T160"/>
      <c r="U160"/>
    </row>
    <row r="161" spans="1:21" x14ac:dyDescent="0.2">
      <c r="A161" s="64" t="s">
        <v>905</v>
      </c>
      <c r="B161" s="64" t="s">
        <v>791</v>
      </c>
      <c r="C161" s="64" t="s">
        <v>821</v>
      </c>
      <c r="D161" s="64"/>
      <c r="E161" s="64"/>
      <c r="F161" s="64"/>
      <c r="G161" s="71" t="s">
        <v>666</v>
      </c>
      <c r="H161" s="13" t="s">
        <v>1765</v>
      </c>
      <c r="I161" s="62" t="s">
        <v>1170</v>
      </c>
      <c r="J161" s="65" t="s">
        <v>909</v>
      </c>
      <c r="K161" s="5" t="s">
        <v>1189</v>
      </c>
      <c r="L161" s="68" t="s">
        <v>1655</v>
      </c>
      <c r="M161" s="68" t="s">
        <v>2367</v>
      </c>
      <c r="N161" s="68" t="s">
        <v>2370</v>
      </c>
      <c r="O161" s="62" t="s">
        <v>1654</v>
      </c>
      <c r="P161" s="62"/>
      <c r="Q161" s="120"/>
      <c r="R161" s="13"/>
      <c r="S161" s="62" t="s">
        <v>919</v>
      </c>
      <c r="T161"/>
      <c r="U161"/>
    </row>
    <row r="162" spans="1:21" x14ac:dyDescent="0.2">
      <c r="A162" s="64" t="s">
        <v>905</v>
      </c>
      <c r="B162" s="64" t="s">
        <v>791</v>
      </c>
      <c r="C162" s="64"/>
      <c r="D162" s="64" t="s">
        <v>821</v>
      </c>
      <c r="E162" s="64"/>
      <c r="F162" s="64"/>
      <c r="G162" s="71" t="s">
        <v>666</v>
      </c>
      <c r="H162" s="62" t="s">
        <v>933</v>
      </c>
      <c r="I162" s="62" t="s">
        <v>793</v>
      </c>
      <c r="J162" s="65" t="s">
        <v>701</v>
      </c>
      <c r="K162" s="65"/>
      <c r="L162" s="68" t="s">
        <v>1655</v>
      </c>
      <c r="M162" s="68" t="s">
        <v>2367</v>
      </c>
      <c r="N162" s="68" t="s">
        <v>2370</v>
      </c>
      <c r="O162" s="62" t="s">
        <v>1654</v>
      </c>
      <c r="P162" s="62" t="s">
        <v>799</v>
      </c>
      <c r="Q162" s="117">
        <v>253751</v>
      </c>
      <c r="R162" s="123">
        <v>56115</v>
      </c>
      <c r="S162" s="62" t="s">
        <v>919</v>
      </c>
      <c r="T162"/>
      <c r="U162"/>
    </row>
    <row r="163" spans="1:21" x14ac:dyDescent="0.2">
      <c r="A163" s="64" t="s">
        <v>905</v>
      </c>
      <c r="B163" s="64" t="s">
        <v>821</v>
      </c>
      <c r="C163" s="64" t="s">
        <v>821</v>
      </c>
      <c r="D163" s="64"/>
      <c r="E163" s="64"/>
      <c r="F163" s="64"/>
      <c r="G163" s="71" t="s">
        <v>666</v>
      </c>
      <c r="H163" s="13" t="s">
        <v>1767</v>
      </c>
      <c r="I163" s="62" t="s">
        <v>1170</v>
      </c>
      <c r="J163" s="65" t="s">
        <v>701</v>
      </c>
      <c r="K163" s="5" t="s">
        <v>1177</v>
      </c>
      <c r="L163" s="68" t="s">
        <v>1655</v>
      </c>
      <c r="M163" s="68" t="s">
        <v>2367</v>
      </c>
      <c r="N163" s="68" t="s">
        <v>2370</v>
      </c>
      <c r="O163" s="62" t="s">
        <v>1654</v>
      </c>
      <c r="P163" s="62"/>
      <c r="Q163" s="120"/>
      <c r="R163" s="13"/>
      <c r="S163" s="62" t="s">
        <v>919</v>
      </c>
      <c r="T163"/>
      <c r="U163"/>
    </row>
    <row r="164" spans="1:21" x14ac:dyDescent="0.2">
      <c r="A164" s="64" t="s">
        <v>905</v>
      </c>
      <c r="B164" s="64" t="s">
        <v>821</v>
      </c>
      <c r="C164" s="64" t="s">
        <v>821</v>
      </c>
      <c r="D164" s="64"/>
      <c r="E164" s="64"/>
      <c r="F164" s="64"/>
      <c r="G164" s="71" t="s">
        <v>666</v>
      </c>
      <c r="H164" s="13" t="s">
        <v>1776</v>
      </c>
      <c r="I164" s="62" t="s">
        <v>1170</v>
      </c>
      <c r="J164" s="65" t="s">
        <v>701</v>
      </c>
      <c r="K164" s="5" t="s">
        <v>1179</v>
      </c>
      <c r="L164" s="68" t="s">
        <v>1655</v>
      </c>
      <c r="M164" s="68" t="s">
        <v>2367</v>
      </c>
      <c r="N164" s="68" t="s">
        <v>2370</v>
      </c>
      <c r="O164" s="62" t="s">
        <v>1654</v>
      </c>
      <c r="P164" s="62"/>
      <c r="Q164" s="120"/>
      <c r="R164" s="13"/>
      <c r="S164" s="62" t="s">
        <v>919</v>
      </c>
      <c r="T164"/>
      <c r="U164"/>
    </row>
    <row r="165" spans="1:21" x14ac:dyDescent="0.2">
      <c r="A165" s="64" t="s">
        <v>905</v>
      </c>
      <c r="B165" s="64" t="s">
        <v>821</v>
      </c>
      <c r="C165" s="64" t="s">
        <v>821</v>
      </c>
      <c r="D165" s="64"/>
      <c r="E165" s="64"/>
      <c r="F165" s="64"/>
      <c r="G165" s="71" t="s">
        <v>666</v>
      </c>
      <c r="H165" s="13" t="s">
        <v>1768</v>
      </c>
      <c r="I165" s="62" t="s">
        <v>1170</v>
      </c>
      <c r="J165" s="65" t="s">
        <v>701</v>
      </c>
      <c r="K165" s="5" t="s">
        <v>1181</v>
      </c>
      <c r="L165" s="68" t="s">
        <v>1655</v>
      </c>
      <c r="M165" s="68" t="s">
        <v>2367</v>
      </c>
      <c r="N165" s="68" t="s">
        <v>2370</v>
      </c>
      <c r="O165" s="62" t="s">
        <v>1654</v>
      </c>
      <c r="P165" s="62"/>
      <c r="Q165" s="120"/>
      <c r="R165" s="13"/>
      <c r="S165" s="62" t="s">
        <v>919</v>
      </c>
      <c r="T165"/>
      <c r="U165"/>
    </row>
    <row r="166" spans="1:21" x14ac:dyDescent="0.2">
      <c r="A166" s="64" t="s">
        <v>905</v>
      </c>
      <c r="B166" s="64" t="s">
        <v>821</v>
      </c>
      <c r="C166" s="64" t="s">
        <v>821</v>
      </c>
      <c r="D166" s="64"/>
      <c r="E166" s="64"/>
      <c r="F166" s="64"/>
      <c r="G166" s="71" t="s">
        <v>666</v>
      </c>
      <c r="H166" s="13" t="s">
        <v>1769</v>
      </c>
      <c r="I166" s="62" t="s">
        <v>1170</v>
      </c>
      <c r="J166" s="65" t="s">
        <v>701</v>
      </c>
      <c r="K166" s="5" t="s">
        <v>1183</v>
      </c>
      <c r="L166" s="68" t="s">
        <v>1655</v>
      </c>
      <c r="M166" s="68" t="s">
        <v>2367</v>
      </c>
      <c r="N166" s="68" t="s">
        <v>2370</v>
      </c>
      <c r="O166" s="62" t="s">
        <v>1654</v>
      </c>
      <c r="P166" s="62"/>
      <c r="Q166" s="120"/>
      <c r="R166" s="13"/>
      <c r="S166" s="62" t="s">
        <v>919</v>
      </c>
      <c r="T166"/>
      <c r="U166"/>
    </row>
    <row r="167" spans="1:21" x14ac:dyDescent="0.2">
      <c r="A167" s="64" t="s">
        <v>905</v>
      </c>
      <c r="B167" s="64" t="s">
        <v>791</v>
      </c>
      <c r="C167" s="64" t="s">
        <v>821</v>
      </c>
      <c r="D167" s="64"/>
      <c r="E167" s="64"/>
      <c r="F167" s="64"/>
      <c r="G167" s="71" t="s">
        <v>666</v>
      </c>
      <c r="H167" s="13" t="s">
        <v>1770</v>
      </c>
      <c r="I167" s="62" t="s">
        <v>1170</v>
      </c>
      <c r="J167" s="65" t="s">
        <v>701</v>
      </c>
      <c r="K167" s="5" t="s">
        <v>1185</v>
      </c>
      <c r="L167" s="68" t="s">
        <v>1655</v>
      </c>
      <c r="M167" s="68" t="s">
        <v>2367</v>
      </c>
      <c r="N167" s="68" t="s">
        <v>2370</v>
      </c>
      <c r="O167" s="62" t="s">
        <v>1654</v>
      </c>
      <c r="P167" s="62"/>
      <c r="Q167" s="120"/>
      <c r="R167" s="13"/>
      <c r="S167" s="62" t="s">
        <v>919</v>
      </c>
      <c r="T167"/>
      <c r="U167"/>
    </row>
    <row r="168" spans="1:21" x14ac:dyDescent="0.2">
      <c r="A168" s="64" t="s">
        <v>905</v>
      </c>
      <c r="B168" s="64" t="s">
        <v>791</v>
      </c>
      <c r="C168" s="64" t="s">
        <v>821</v>
      </c>
      <c r="D168" s="64"/>
      <c r="E168" s="64"/>
      <c r="F168" s="64"/>
      <c r="G168" s="71" t="s">
        <v>666</v>
      </c>
      <c r="H168" s="13" t="s">
        <v>1771</v>
      </c>
      <c r="I168" s="62" t="s">
        <v>1170</v>
      </c>
      <c r="J168" s="65" t="s">
        <v>701</v>
      </c>
      <c r="K168" s="5" t="s">
        <v>1187</v>
      </c>
      <c r="L168" s="68" t="s">
        <v>1655</v>
      </c>
      <c r="M168" s="68" t="s">
        <v>2367</v>
      </c>
      <c r="N168" s="68" t="s">
        <v>2370</v>
      </c>
      <c r="O168" s="62" t="s">
        <v>1654</v>
      </c>
      <c r="P168" s="62"/>
      <c r="Q168" s="120"/>
      <c r="R168" s="13"/>
      <c r="S168" s="62" t="s">
        <v>919</v>
      </c>
      <c r="T168"/>
      <c r="U168"/>
    </row>
    <row r="169" spans="1:21" x14ac:dyDescent="0.2">
      <c r="A169" s="64" t="s">
        <v>905</v>
      </c>
      <c r="B169" s="64" t="s">
        <v>791</v>
      </c>
      <c r="C169" s="64" t="s">
        <v>821</v>
      </c>
      <c r="D169" s="64"/>
      <c r="E169" s="64"/>
      <c r="F169" s="64"/>
      <c r="G169" s="71" t="s">
        <v>666</v>
      </c>
      <c r="H169" s="13" t="s">
        <v>1772</v>
      </c>
      <c r="I169" s="62" t="s">
        <v>1170</v>
      </c>
      <c r="J169" s="65" t="s">
        <v>701</v>
      </c>
      <c r="K169" s="5" t="s">
        <v>1171</v>
      </c>
      <c r="L169" s="68" t="s">
        <v>1655</v>
      </c>
      <c r="M169" s="68" t="s">
        <v>2367</v>
      </c>
      <c r="N169" s="68" t="s">
        <v>2370</v>
      </c>
      <c r="O169" s="62" t="s">
        <v>1654</v>
      </c>
      <c r="P169" s="62"/>
      <c r="Q169" s="120"/>
      <c r="R169" s="13"/>
      <c r="S169" s="62" t="s">
        <v>919</v>
      </c>
      <c r="T169"/>
      <c r="U169"/>
    </row>
    <row r="170" spans="1:21" x14ac:dyDescent="0.2">
      <c r="A170" s="64" t="s">
        <v>905</v>
      </c>
      <c r="B170" s="64" t="s">
        <v>821</v>
      </c>
      <c r="C170" s="64" t="s">
        <v>821</v>
      </c>
      <c r="D170" s="64"/>
      <c r="E170" s="64"/>
      <c r="F170" s="64"/>
      <c r="G170" s="71" t="s">
        <v>666</v>
      </c>
      <c r="H170" s="13" t="s">
        <v>1773</v>
      </c>
      <c r="I170" s="62" t="s">
        <v>1170</v>
      </c>
      <c r="J170" s="65" t="s">
        <v>701</v>
      </c>
      <c r="K170" s="5" t="s">
        <v>1173</v>
      </c>
      <c r="L170" s="68" t="s">
        <v>1655</v>
      </c>
      <c r="M170" s="68" t="s">
        <v>2367</v>
      </c>
      <c r="N170" s="68" t="s">
        <v>2370</v>
      </c>
      <c r="O170" s="62" t="s">
        <v>1654</v>
      </c>
      <c r="P170" s="62"/>
      <c r="Q170" s="120"/>
      <c r="R170" s="13"/>
      <c r="S170" s="62" t="s">
        <v>919</v>
      </c>
      <c r="T170"/>
      <c r="U170"/>
    </row>
    <row r="171" spans="1:21" x14ac:dyDescent="0.2">
      <c r="A171" s="64" t="s">
        <v>905</v>
      </c>
      <c r="B171" s="64" t="s">
        <v>791</v>
      </c>
      <c r="C171" s="64" t="s">
        <v>821</v>
      </c>
      <c r="D171" s="64"/>
      <c r="E171" s="64"/>
      <c r="F171" s="64"/>
      <c r="G171" s="71" t="s">
        <v>666</v>
      </c>
      <c r="H171" s="13" t="s">
        <v>1774</v>
      </c>
      <c r="I171" s="62" t="s">
        <v>1170</v>
      </c>
      <c r="J171" s="65" t="s">
        <v>701</v>
      </c>
      <c r="K171" s="5" t="s">
        <v>1175</v>
      </c>
      <c r="L171" s="68" t="s">
        <v>1655</v>
      </c>
      <c r="M171" s="68" t="s">
        <v>2367</v>
      </c>
      <c r="N171" s="68" t="s">
        <v>2370</v>
      </c>
      <c r="O171" s="62" t="s">
        <v>1654</v>
      </c>
      <c r="P171" s="62"/>
      <c r="Q171" s="120"/>
      <c r="R171" s="13"/>
      <c r="S171" s="62" t="s">
        <v>919</v>
      </c>
      <c r="T171"/>
      <c r="U171"/>
    </row>
    <row r="172" spans="1:21" x14ac:dyDescent="0.2">
      <c r="A172" s="64" t="s">
        <v>905</v>
      </c>
      <c r="B172" s="64" t="s">
        <v>821</v>
      </c>
      <c r="C172" s="64" t="s">
        <v>821</v>
      </c>
      <c r="D172" s="64"/>
      <c r="E172" s="64"/>
      <c r="F172" s="64"/>
      <c r="G172" s="71" t="s">
        <v>666</v>
      </c>
      <c r="H172" s="13" t="s">
        <v>1775</v>
      </c>
      <c r="I172" s="62" t="s">
        <v>1170</v>
      </c>
      <c r="J172" s="65" t="s">
        <v>701</v>
      </c>
      <c r="K172" s="5" t="s">
        <v>1189</v>
      </c>
      <c r="L172" s="68" t="s">
        <v>1655</v>
      </c>
      <c r="M172" s="68" t="s">
        <v>2367</v>
      </c>
      <c r="N172" s="68" t="s">
        <v>2370</v>
      </c>
      <c r="O172" s="62" t="s">
        <v>1654</v>
      </c>
      <c r="P172" s="62"/>
      <c r="Q172" s="120"/>
      <c r="R172" s="13"/>
      <c r="S172" s="62" t="s">
        <v>919</v>
      </c>
      <c r="T172"/>
      <c r="U172"/>
    </row>
    <row r="173" spans="1:21" x14ac:dyDescent="0.2">
      <c r="A173" s="64" t="s">
        <v>905</v>
      </c>
      <c r="B173" s="64" t="s">
        <v>791</v>
      </c>
      <c r="C173" s="64"/>
      <c r="D173" s="116"/>
      <c r="E173" s="64"/>
      <c r="F173" s="64" t="s">
        <v>821</v>
      </c>
      <c r="G173" s="71" t="s">
        <v>666</v>
      </c>
      <c r="H173" s="5" t="s">
        <v>1868</v>
      </c>
      <c r="I173" s="62" t="s">
        <v>793</v>
      </c>
      <c r="J173" s="65"/>
      <c r="K173" s="65"/>
      <c r="L173" s="62" t="s">
        <v>1655</v>
      </c>
      <c r="M173" s="68" t="s">
        <v>2367</v>
      </c>
      <c r="N173" s="68" t="s">
        <v>2370</v>
      </c>
      <c r="O173" s="62" t="s">
        <v>1654</v>
      </c>
      <c r="P173" s="65"/>
      <c r="Q173" s="117"/>
      <c r="R173" s="5"/>
      <c r="S173" s="62" t="s">
        <v>919</v>
      </c>
      <c r="T173"/>
      <c r="U173"/>
    </row>
    <row r="174" spans="1:21" x14ac:dyDescent="0.2">
      <c r="A174" s="64" t="s">
        <v>905</v>
      </c>
      <c r="B174" s="37" t="s">
        <v>821</v>
      </c>
      <c r="C174" s="64" t="s">
        <v>1700</v>
      </c>
      <c r="D174" s="37"/>
      <c r="E174" s="37"/>
      <c r="F174" s="37"/>
      <c r="G174" s="71" t="s">
        <v>666</v>
      </c>
      <c r="H174" s="38" t="s">
        <v>963</v>
      </c>
      <c r="I174" s="62" t="s">
        <v>793</v>
      </c>
      <c r="J174" s="65" t="s">
        <v>729</v>
      </c>
      <c r="K174" s="62" t="s">
        <v>798</v>
      </c>
      <c r="L174" s="62" t="s">
        <v>1655</v>
      </c>
      <c r="M174" s="62" t="s">
        <v>2372</v>
      </c>
      <c r="N174" s="62" t="s">
        <v>2371</v>
      </c>
      <c r="O174" s="62" t="s">
        <v>1654</v>
      </c>
      <c r="P174" s="62"/>
      <c r="Q174" s="118"/>
      <c r="R174" s="38"/>
      <c r="S174" s="62" t="s">
        <v>919</v>
      </c>
      <c r="T174"/>
      <c r="U174"/>
    </row>
    <row r="175" spans="1:21" x14ac:dyDescent="0.2">
      <c r="A175" s="64" t="s">
        <v>905</v>
      </c>
      <c r="B175" s="37" t="s">
        <v>821</v>
      </c>
      <c r="C175" s="64" t="s">
        <v>1700</v>
      </c>
      <c r="D175" s="37"/>
      <c r="E175" s="37"/>
      <c r="F175" s="37"/>
      <c r="G175" s="71" t="s">
        <v>666</v>
      </c>
      <c r="H175" s="38" t="s">
        <v>964</v>
      </c>
      <c r="I175" s="62" t="s">
        <v>793</v>
      </c>
      <c r="J175" s="65" t="s">
        <v>729</v>
      </c>
      <c r="K175" s="62" t="s">
        <v>803</v>
      </c>
      <c r="L175" s="62" t="s">
        <v>1655</v>
      </c>
      <c r="M175" s="62" t="s">
        <v>2372</v>
      </c>
      <c r="N175" s="62" t="s">
        <v>2371</v>
      </c>
      <c r="O175" s="62" t="s">
        <v>1654</v>
      </c>
      <c r="P175" s="62"/>
      <c r="Q175" s="118"/>
      <c r="R175" s="38"/>
      <c r="S175" s="62" t="s">
        <v>919</v>
      </c>
      <c r="T175"/>
      <c r="U175"/>
    </row>
    <row r="176" spans="1:21" x14ac:dyDescent="0.2">
      <c r="A176" s="64" t="s">
        <v>905</v>
      </c>
      <c r="B176" s="37" t="s">
        <v>821</v>
      </c>
      <c r="C176" s="64" t="s">
        <v>1700</v>
      </c>
      <c r="D176" s="37"/>
      <c r="E176" s="37"/>
      <c r="F176" s="37"/>
      <c r="G176" s="71" t="s">
        <v>666</v>
      </c>
      <c r="H176" s="38" t="s">
        <v>965</v>
      </c>
      <c r="I176" s="62" t="s">
        <v>793</v>
      </c>
      <c r="J176" s="65" t="s">
        <v>729</v>
      </c>
      <c r="K176" s="62" t="s">
        <v>805</v>
      </c>
      <c r="L176" s="62" t="s">
        <v>1655</v>
      </c>
      <c r="M176" s="62" t="s">
        <v>2372</v>
      </c>
      <c r="N176" s="62" t="s">
        <v>2371</v>
      </c>
      <c r="O176" s="62" t="s">
        <v>1654</v>
      </c>
      <c r="P176" s="62"/>
      <c r="Q176" s="118"/>
      <c r="R176" s="38"/>
      <c r="S176" s="62" t="s">
        <v>919</v>
      </c>
      <c r="T176"/>
      <c r="U176"/>
    </row>
    <row r="177" spans="1:21" x14ac:dyDescent="0.2">
      <c r="A177" s="64" t="s">
        <v>905</v>
      </c>
      <c r="B177" s="37" t="s">
        <v>821</v>
      </c>
      <c r="C177" s="64" t="s">
        <v>1700</v>
      </c>
      <c r="D177" s="37"/>
      <c r="E177" s="37"/>
      <c r="F177" s="37"/>
      <c r="G177" s="71" t="s">
        <v>666</v>
      </c>
      <c r="H177" s="38" t="s">
        <v>966</v>
      </c>
      <c r="I177" s="62" t="s">
        <v>793</v>
      </c>
      <c r="J177" s="65" t="s">
        <v>729</v>
      </c>
      <c r="K177" s="62" t="s">
        <v>807</v>
      </c>
      <c r="L177" s="62" t="s">
        <v>1655</v>
      </c>
      <c r="M177" s="62" t="s">
        <v>2372</v>
      </c>
      <c r="N177" s="62" t="s">
        <v>2371</v>
      </c>
      <c r="O177" s="62" t="s">
        <v>1654</v>
      </c>
      <c r="P177" s="62"/>
      <c r="Q177" s="118"/>
      <c r="R177" s="38"/>
      <c r="S177" s="62" t="s">
        <v>919</v>
      </c>
      <c r="T177"/>
      <c r="U177"/>
    </row>
    <row r="178" spans="1:21" x14ac:dyDescent="0.2">
      <c r="A178" s="64" t="s">
        <v>905</v>
      </c>
      <c r="B178" s="37" t="s">
        <v>821</v>
      </c>
      <c r="C178" s="64" t="s">
        <v>1700</v>
      </c>
      <c r="D178" s="37"/>
      <c r="E178" s="37"/>
      <c r="F178" s="37"/>
      <c r="G178" s="71" t="s">
        <v>666</v>
      </c>
      <c r="H178" s="38" t="s">
        <v>967</v>
      </c>
      <c r="I178" s="62" t="s">
        <v>793</v>
      </c>
      <c r="J178" s="65" t="s">
        <v>729</v>
      </c>
      <c r="K178" s="62" t="s">
        <v>948</v>
      </c>
      <c r="L178" s="62" t="s">
        <v>1655</v>
      </c>
      <c r="M178" s="62" t="s">
        <v>2372</v>
      </c>
      <c r="N178" s="62" t="s">
        <v>2371</v>
      </c>
      <c r="O178" s="62" t="s">
        <v>1654</v>
      </c>
      <c r="P178" s="62"/>
      <c r="Q178" s="118"/>
      <c r="R178" s="38"/>
      <c r="S178" s="62" t="s">
        <v>919</v>
      </c>
      <c r="T178"/>
      <c r="U178"/>
    </row>
    <row r="179" spans="1:21" x14ac:dyDescent="0.2">
      <c r="A179" s="64" t="s">
        <v>905</v>
      </c>
      <c r="B179" s="37" t="s">
        <v>821</v>
      </c>
      <c r="C179" s="64" t="s">
        <v>1700</v>
      </c>
      <c r="D179" s="37"/>
      <c r="E179" s="37"/>
      <c r="F179" s="37"/>
      <c r="G179" s="71" t="s">
        <v>666</v>
      </c>
      <c r="H179" s="38" t="s">
        <v>968</v>
      </c>
      <c r="I179" s="62" t="s">
        <v>793</v>
      </c>
      <c r="J179" s="65" t="s">
        <v>731</v>
      </c>
      <c r="K179" s="62" t="s">
        <v>798</v>
      </c>
      <c r="L179" s="62" t="s">
        <v>1655</v>
      </c>
      <c r="M179" s="62" t="s">
        <v>2373</v>
      </c>
      <c r="N179" s="62" t="s">
        <v>2371</v>
      </c>
      <c r="O179" s="62" t="s">
        <v>1654</v>
      </c>
      <c r="P179" s="62"/>
      <c r="Q179" s="118"/>
      <c r="R179" s="38"/>
      <c r="S179" s="62" t="s">
        <v>919</v>
      </c>
      <c r="T179"/>
      <c r="U179"/>
    </row>
    <row r="180" spans="1:21" x14ac:dyDescent="0.2">
      <c r="A180" s="64" t="s">
        <v>905</v>
      </c>
      <c r="B180" s="37" t="s">
        <v>821</v>
      </c>
      <c r="C180" s="64" t="s">
        <v>1700</v>
      </c>
      <c r="D180" s="37"/>
      <c r="E180" s="37"/>
      <c r="F180" s="37"/>
      <c r="G180" s="71" t="s">
        <v>666</v>
      </c>
      <c r="H180" s="38" t="s">
        <v>969</v>
      </c>
      <c r="I180" s="62" t="s">
        <v>793</v>
      </c>
      <c r="J180" s="65" t="s">
        <v>731</v>
      </c>
      <c r="K180" s="62" t="s">
        <v>803</v>
      </c>
      <c r="L180" s="62" t="s">
        <v>1655</v>
      </c>
      <c r="M180" s="62" t="s">
        <v>2373</v>
      </c>
      <c r="N180" s="62" t="s">
        <v>2371</v>
      </c>
      <c r="O180" s="62" t="s">
        <v>1654</v>
      </c>
      <c r="P180" s="62"/>
      <c r="Q180" s="118"/>
      <c r="R180" s="38"/>
      <c r="S180" s="62" t="s">
        <v>919</v>
      </c>
      <c r="T180"/>
      <c r="U180"/>
    </row>
    <row r="181" spans="1:21" x14ac:dyDescent="0.2">
      <c r="A181" s="64" t="s">
        <v>905</v>
      </c>
      <c r="B181" s="37" t="s">
        <v>821</v>
      </c>
      <c r="C181" s="64" t="s">
        <v>1700</v>
      </c>
      <c r="D181" s="37"/>
      <c r="E181" s="37"/>
      <c r="F181" s="37"/>
      <c r="G181" s="71" t="s">
        <v>666</v>
      </c>
      <c r="H181" s="38" t="s">
        <v>970</v>
      </c>
      <c r="I181" s="62" t="s">
        <v>793</v>
      </c>
      <c r="J181" s="65" t="s">
        <v>731</v>
      </c>
      <c r="K181" s="62" t="s">
        <v>805</v>
      </c>
      <c r="L181" s="62" t="s">
        <v>1655</v>
      </c>
      <c r="M181" s="62" t="s">
        <v>2373</v>
      </c>
      <c r="N181" s="62" t="s">
        <v>2371</v>
      </c>
      <c r="O181" s="62" t="s">
        <v>1654</v>
      </c>
      <c r="P181" s="62"/>
      <c r="Q181" s="118"/>
      <c r="R181" s="38"/>
      <c r="S181" s="62" t="s">
        <v>919</v>
      </c>
      <c r="T181"/>
      <c r="U181"/>
    </row>
    <row r="182" spans="1:21" x14ac:dyDescent="0.2">
      <c r="A182" s="64" t="s">
        <v>905</v>
      </c>
      <c r="B182" s="37" t="s">
        <v>791</v>
      </c>
      <c r="C182" s="64" t="s">
        <v>821</v>
      </c>
      <c r="D182" s="37"/>
      <c r="E182" s="37"/>
      <c r="F182" s="37"/>
      <c r="G182" s="71" t="s">
        <v>666</v>
      </c>
      <c r="H182" s="38" t="s">
        <v>936</v>
      </c>
      <c r="I182" s="62" t="s">
        <v>793</v>
      </c>
      <c r="J182" s="65" t="s">
        <v>731</v>
      </c>
      <c r="K182" s="62" t="s">
        <v>807</v>
      </c>
      <c r="L182" s="62" t="s">
        <v>1655</v>
      </c>
      <c r="M182" s="62" t="s">
        <v>2373</v>
      </c>
      <c r="N182" s="62" t="s">
        <v>2371</v>
      </c>
      <c r="O182" s="62" t="s">
        <v>1654</v>
      </c>
      <c r="P182" s="62"/>
      <c r="Q182" s="118"/>
      <c r="R182" s="38"/>
      <c r="S182" s="62" t="s">
        <v>919</v>
      </c>
      <c r="T182"/>
      <c r="U182"/>
    </row>
    <row r="183" spans="1:21" x14ac:dyDescent="0.2">
      <c r="A183" s="64" t="s">
        <v>905</v>
      </c>
      <c r="B183" s="37" t="s">
        <v>821</v>
      </c>
      <c r="C183" s="64" t="s">
        <v>1700</v>
      </c>
      <c r="D183" s="37"/>
      <c r="E183" s="37"/>
      <c r="F183" s="37"/>
      <c r="G183" s="71" t="s">
        <v>666</v>
      </c>
      <c r="H183" s="38" t="s">
        <v>971</v>
      </c>
      <c r="I183" s="62" t="s">
        <v>793</v>
      </c>
      <c r="J183" s="65" t="s">
        <v>731</v>
      </c>
      <c r="K183" s="62" t="s">
        <v>948</v>
      </c>
      <c r="L183" s="62" t="s">
        <v>1655</v>
      </c>
      <c r="M183" s="62" t="s">
        <v>2373</v>
      </c>
      <c r="N183" s="62" t="s">
        <v>2371</v>
      </c>
      <c r="O183" s="62" t="s">
        <v>1654</v>
      </c>
      <c r="P183" s="62"/>
      <c r="Q183" s="118"/>
      <c r="R183" s="38"/>
      <c r="S183" s="62" t="s">
        <v>919</v>
      </c>
      <c r="T183"/>
      <c r="U183"/>
    </row>
    <row r="184" spans="1:21" x14ac:dyDescent="0.2">
      <c r="A184" s="64" t="s">
        <v>905</v>
      </c>
      <c r="B184" s="37" t="s">
        <v>791</v>
      </c>
      <c r="C184" s="64" t="s">
        <v>821</v>
      </c>
      <c r="D184" s="37"/>
      <c r="E184" s="37"/>
      <c r="F184" s="37"/>
      <c r="G184" s="71" t="s">
        <v>666</v>
      </c>
      <c r="H184" s="38" t="s">
        <v>937</v>
      </c>
      <c r="I184" s="62" t="s">
        <v>793</v>
      </c>
      <c r="J184" s="65" t="s">
        <v>732</v>
      </c>
      <c r="K184" s="62" t="s">
        <v>798</v>
      </c>
      <c r="L184" s="62" t="s">
        <v>1655</v>
      </c>
      <c r="M184" s="62" t="s">
        <v>2374</v>
      </c>
      <c r="N184" s="62" t="s">
        <v>2371</v>
      </c>
      <c r="O184" s="62" t="s">
        <v>1654</v>
      </c>
      <c r="P184" s="62"/>
      <c r="Q184" s="118"/>
      <c r="R184" s="38"/>
      <c r="S184" s="62" t="s">
        <v>919</v>
      </c>
      <c r="T184"/>
      <c r="U184"/>
    </row>
    <row r="185" spans="1:21" x14ac:dyDescent="0.2">
      <c r="A185" s="64" t="s">
        <v>905</v>
      </c>
      <c r="B185" s="37" t="s">
        <v>791</v>
      </c>
      <c r="C185" s="64" t="s">
        <v>821</v>
      </c>
      <c r="D185" s="37"/>
      <c r="E185" s="37"/>
      <c r="F185" s="37"/>
      <c r="G185" s="71" t="s">
        <v>666</v>
      </c>
      <c r="H185" s="38" t="s">
        <v>938</v>
      </c>
      <c r="I185" s="62" t="s">
        <v>793</v>
      </c>
      <c r="J185" s="65" t="s">
        <v>732</v>
      </c>
      <c r="K185" s="62" t="s">
        <v>803</v>
      </c>
      <c r="L185" s="62" t="s">
        <v>1655</v>
      </c>
      <c r="M185" s="62" t="s">
        <v>2374</v>
      </c>
      <c r="N185" s="62" t="s">
        <v>2371</v>
      </c>
      <c r="O185" s="62" t="s">
        <v>1654</v>
      </c>
      <c r="P185" s="62"/>
      <c r="Q185" s="118"/>
      <c r="R185" s="38"/>
      <c r="S185" s="62" t="s">
        <v>919</v>
      </c>
      <c r="T185"/>
      <c r="U185"/>
    </row>
    <row r="186" spans="1:21" x14ac:dyDescent="0.2">
      <c r="A186" s="64" t="s">
        <v>905</v>
      </c>
      <c r="B186" s="37" t="s">
        <v>791</v>
      </c>
      <c r="C186" s="64" t="s">
        <v>821</v>
      </c>
      <c r="D186" s="37"/>
      <c r="E186" s="37"/>
      <c r="F186" s="37"/>
      <c r="G186" s="71" t="s">
        <v>666</v>
      </c>
      <c r="H186" s="38" t="s">
        <v>939</v>
      </c>
      <c r="I186" s="62" t="s">
        <v>793</v>
      </c>
      <c r="J186" s="65" t="s">
        <v>732</v>
      </c>
      <c r="K186" s="62" t="s">
        <v>805</v>
      </c>
      <c r="L186" s="62" t="s">
        <v>1655</v>
      </c>
      <c r="M186" s="62" t="s">
        <v>2374</v>
      </c>
      <c r="N186" s="62" t="s">
        <v>2371</v>
      </c>
      <c r="O186" s="62" t="s">
        <v>1654</v>
      </c>
      <c r="P186" s="62"/>
      <c r="Q186" s="118"/>
      <c r="R186" s="38"/>
      <c r="S186" s="62" t="s">
        <v>919</v>
      </c>
      <c r="T186"/>
      <c r="U186"/>
    </row>
    <row r="187" spans="1:21" x14ac:dyDescent="0.2">
      <c r="A187" s="64" t="s">
        <v>905</v>
      </c>
      <c r="B187" s="37" t="s">
        <v>791</v>
      </c>
      <c r="C187" s="64" t="s">
        <v>821</v>
      </c>
      <c r="D187" s="37"/>
      <c r="E187" s="37"/>
      <c r="F187" s="37"/>
      <c r="G187" s="71" t="s">
        <v>666</v>
      </c>
      <c r="H187" s="38" t="s">
        <v>940</v>
      </c>
      <c r="I187" s="62" t="s">
        <v>793</v>
      </c>
      <c r="J187" s="65" t="s">
        <v>732</v>
      </c>
      <c r="K187" s="62" t="s">
        <v>807</v>
      </c>
      <c r="L187" s="62" t="s">
        <v>1655</v>
      </c>
      <c r="M187" s="62" t="s">
        <v>2374</v>
      </c>
      <c r="N187" s="62" t="s">
        <v>2371</v>
      </c>
      <c r="O187" s="62" t="s">
        <v>1654</v>
      </c>
      <c r="P187" s="62"/>
      <c r="Q187" s="118"/>
      <c r="R187" s="38"/>
      <c r="S187" s="62" t="s">
        <v>919</v>
      </c>
      <c r="T187"/>
      <c r="U187"/>
    </row>
    <row r="188" spans="1:21" x14ac:dyDescent="0.2">
      <c r="A188" s="64" t="s">
        <v>905</v>
      </c>
      <c r="B188" s="37" t="s">
        <v>791</v>
      </c>
      <c r="C188" s="64" t="s">
        <v>1700</v>
      </c>
      <c r="D188" s="37"/>
      <c r="E188" s="37"/>
      <c r="F188" s="37"/>
      <c r="G188" s="71" t="s">
        <v>666</v>
      </c>
      <c r="H188" s="38" t="s">
        <v>956</v>
      </c>
      <c r="I188" s="62" t="s">
        <v>793</v>
      </c>
      <c r="J188" s="65" t="s">
        <v>732</v>
      </c>
      <c r="K188" s="62" t="s">
        <v>948</v>
      </c>
      <c r="L188" s="62" t="s">
        <v>1655</v>
      </c>
      <c r="M188" s="62" t="s">
        <v>2374</v>
      </c>
      <c r="N188" s="62" t="s">
        <v>2371</v>
      </c>
      <c r="O188" s="62" t="s">
        <v>1654</v>
      </c>
      <c r="P188" s="62"/>
      <c r="Q188" s="118"/>
      <c r="R188" s="38"/>
      <c r="S188" s="62" t="s">
        <v>919</v>
      </c>
      <c r="T188"/>
      <c r="U188"/>
    </row>
    <row r="189" spans="1:21" x14ac:dyDescent="0.2">
      <c r="A189" s="64" t="s">
        <v>905</v>
      </c>
      <c r="B189" s="37" t="s">
        <v>791</v>
      </c>
      <c r="C189" s="64" t="s">
        <v>821</v>
      </c>
      <c r="D189" s="37"/>
      <c r="E189" s="37"/>
      <c r="F189" s="37"/>
      <c r="G189" s="71" t="s">
        <v>666</v>
      </c>
      <c r="H189" s="38" t="s">
        <v>941</v>
      </c>
      <c r="I189" s="62" t="s">
        <v>793</v>
      </c>
      <c r="J189" s="65" t="s">
        <v>732</v>
      </c>
      <c r="K189" s="62" t="s">
        <v>942</v>
      </c>
      <c r="L189" s="62" t="s">
        <v>1655</v>
      </c>
      <c r="M189" s="62" t="s">
        <v>2374</v>
      </c>
      <c r="N189" s="62" t="s">
        <v>2371</v>
      </c>
      <c r="O189" s="62" t="s">
        <v>1654</v>
      </c>
      <c r="P189" s="62"/>
      <c r="Q189" s="118"/>
      <c r="R189" s="38"/>
      <c r="S189" s="62" t="s">
        <v>919</v>
      </c>
      <c r="T189"/>
      <c r="U189"/>
    </row>
    <row r="190" spans="1:21" x14ac:dyDescent="0.2">
      <c r="A190" s="64" t="s">
        <v>905</v>
      </c>
      <c r="B190" s="37" t="s">
        <v>791</v>
      </c>
      <c r="C190" s="64" t="s">
        <v>1700</v>
      </c>
      <c r="D190" s="37"/>
      <c r="E190" s="37"/>
      <c r="F190" s="37"/>
      <c r="G190" s="71" t="s">
        <v>666</v>
      </c>
      <c r="H190" s="38" t="s">
        <v>957</v>
      </c>
      <c r="I190" s="62" t="s">
        <v>793</v>
      </c>
      <c r="J190" s="65" t="s">
        <v>732</v>
      </c>
      <c r="K190" s="62" t="s">
        <v>958</v>
      </c>
      <c r="L190" s="62" t="s">
        <v>1655</v>
      </c>
      <c r="M190" s="62" t="s">
        <v>2374</v>
      </c>
      <c r="N190" s="62" t="s">
        <v>2371</v>
      </c>
      <c r="O190" s="62" t="s">
        <v>1654</v>
      </c>
      <c r="P190" s="62"/>
      <c r="Q190" s="118"/>
      <c r="R190" s="38"/>
      <c r="S190" s="62" t="s">
        <v>919</v>
      </c>
      <c r="T190"/>
      <c r="U190"/>
    </row>
    <row r="191" spans="1:21" x14ac:dyDescent="0.2">
      <c r="A191" s="64" t="s">
        <v>905</v>
      </c>
      <c r="B191" s="37" t="s">
        <v>791</v>
      </c>
      <c r="C191" s="64" t="s">
        <v>1700</v>
      </c>
      <c r="D191" s="37"/>
      <c r="E191" s="37"/>
      <c r="F191" s="37"/>
      <c r="G191" s="71" t="s">
        <v>666</v>
      </c>
      <c r="H191" s="38" t="s">
        <v>959</v>
      </c>
      <c r="I191" s="62" t="s">
        <v>793</v>
      </c>
      <c r="J191" s="65" t="s">
        <v>732</v>
      </c>
      <c r="K191" s="62" t="s">
        <v>960</v>
      </c>
      <c r="L191" s="62" t="s">
        <v>1655</v>
      </c>
      <c r="M191" s="62" t="s">
        <v>2374</v>
      </c>
      <c r="N191" s="62" t="s">
        <v>2371</v>
      </c>
      <c r="O191" s="62" t="s">
        <v>1654</v>
      </c>
      <c r="P191" s="62"/>
      <c r="Q191" s="118"/>
      <c r="R191" s="38"/>
      <c r="S191" s="62" t="s">
        <v>919</v>
      </c>
      <c r="T191"/>
      <c r="U191"/>
    </row>
    <row r="192" spans="1:21" x14ac:dyDescent="0.2">
      <c r="A192" s="64" t="s">
        <v>905</v>
      </c>
      <c r="B192" s="37" t="s">
        <v>791</v>
      </c>
      <c r="C192" s="64" t="s">
        <v>821</v>
      </c>
      <c r="D192" s="37"/>
      <c r="E192" s="37"/>
      <c r="F192" s="37"/>
      <c r="G192" s="71" t="s">
        <v>666</v>
      </c>
      <c r="H192" s="38" t="s">
        <v>943</v>
      </c>
      <c r="I192" s="62" t="s">
        <v>793</v>
      </c>
      <c r="J192" s="65" t="s">
        <v>733</v>
      </c>
      <c r="K192" s="62" t="s">
        <v>798</v>
      </c>
      <c r="L192" s="62" t="s">
        <v>1655</v>
      </c>
      <c r="M192" s="62" t="s">
        <v>2374</v>
      </c>
      <c r="N192" s="62" t="s">
        <v>2371</v>
      </c>
      <c r="O192" s="62" t="s">
        <v>1654</v>
      </c>
      <c r="P192" s="62"/>
      <c r="Q192" s="118"/>
      <c r="R192" s="38"/>
      <c r="S192" s="62" t="s">
        <v>919</v>
      </c>
      <c r="T192"/>
      <c r="U192"/>
    </row>
    <row r="193" spans="1:21" x14ac:dyDescent="0.2">
      <c r="A193" s="64" t="s">
        <v>905</v>
      </c>
      <c r="B193" s="37" t="s">
        <v>791</v>
      </c>
      <c r="C193" s="64" t="s">
        <v>821</v>
      </c>
      <c r="D193" s="37"/>
      <c r="E193" s="37"/>
      <c r="F193" s="37"/>
      <c r="G193" s="71" t="s">
        <v>666</v>
      </c>
      <c r="H193" s="38" t="s">
        <v>944</v>
      </c>
      <c r="I193" s="62" t="s">
        <v>793</v>
      </c>
      <c r="J193" s="65" t="s">
        <v>733</v>
      </c>
      <c r="K193" s="62" t="s">
        <v>803</v>
      </c>
      <c r="L193" s="62" t="s">
        <v>1655</v>
      </c>
      <c r="M193" s="62" t="s">
        <v>2374</v>
      </c>
      <c r="N193" s="62" t="s">
        <v>2371</v>
      </c>
      <c r="O193" s="62" t="s">
        <v>1654</v>
      </c>
      <c r="P193" s="62"/>
      <c r="Q193" s="118"/>
      <c r="R193" s="38"/>
      <c r="S193" s="62" t="s">
        <v>919</v>
      </c>
      <c r="T193"/>
      <c r="U193"/>
    </row>
    <row r="194" spans="1:21" x14ac:dyDescent="0.2">
      <c r="A194" s="64" t="s">
        <v>905</v>
      </c>
      <c r="B194" s="37" t="s">
        <v>791</v>
      </c>
      <c r="C194" s="64" t="s">
        <v>821</v>
      </c>
      <c r="D194" s="37"/>
      <c r="E194" s="37"/>
      <c r="F194" s="37"/>
      <c r="G194" s="71" t="s">
        <v>666</v>
      </c>
      <c r="H194" s="38" t="s">
        <v>945</v>
      </c>
      <c r="I194" s="62" t="s">
        <v>793</v>
      </c>
      <c r="J194" s="65" t="s">
        <v>733</v>
      </c>
      <c r="K194" s="62" t="s">
        <v>805</v>
      </c>
      <c r="L194" s="62" t="s">
        <v>1655</v>
      </c>
      <c r="M194" s="62" t="s">
        <v>2374</v>
      </c>
      <c r="N194" s="62" t="s">
        <v>2371</v>
      </c>
      <c r="O194" s="62" t="s">
        <v>1654</v>
      </c>
      <c r="P194" s="62"/>
      <c r="Q194" s="118"/>
      <c r="R194" s="38"/>
      <c r="S194" s="62" t="s">
        <v>919</v>
      </c>
      <c r="T194"/>
      <c r="U194"/>
    </row>
    <row r="195" spans="1:21" x14ac:dyDescent="0.2">
      <c r="A195" s="64" t="s">
        <v>905</v>
      </c>
      <c r="B195" s="37" t="s">
        <v>791</v>
      </c>
      <c r="C195" s="64" t="s">
        <v>821</v>
      </c>
      <c r="D195" s="37"/>
      <c r="E195" s="37"/>
      <c r="F195" s="37"/>
      <c r="G195" s="71" t="s">
        <v>666</v>
      </c>
      <c r="H195" s="38" t="s">
        <v>946</v>
      </c>
      <c r="I195" s="62" t="s">
        <v>793</v>
      </c>
      <c r="J195" s="65" t="s">
        <v>733</v>
      </c>
      <c r="K195" s="62" t="s">
        <v>807</v>
      </c>
      <c r="L195" s="62" t="s">
        <v>1655</v>
      </c>
      <c r="M195" s="62" t="s">
        <v>2374</v>
      </c>
      <c r="N195" s="62" t="s">
        <v>2371</v>
      </c>
      <c r="O195" s="62" t="s">
        <v>1654</v>
      </c>
      <c r="P195" s="62"/>
      <c r="Q195" s="118"/>
      <c r="R195" s="38"/>
      <c r="S195" s="62" t="s">
        <v>919</v>
      </c>
      <c r="T195"/>
      <c r="U195"/>
    </row>
    <row r="196" spans="1:21" x14ac:dyDescent="0.2">
      <c r="A196" s="64" t="s">
        <v>905</v>
      </c>
      <c r="B196" s="37" t="s">
        <v>791</v>
      </c>
      <c r="C196" s="64" t="s">
        <v>821</v>
      </c>
      <c r="D196" s="37"/>
      <c r="E196" s="37"/>
      <c r="F196" s="37"/>
      <c r="G196" s="71" t="s">
        <v>666</v>
      </c>
      <c r="H196" s="38" t="s">
        <v>947</v>
      </c>
      <c r="I196" s="62" t="s">
        <v>793</v>
      </c>
      <c r="J196" s="65" t="s">
        <v>733</v>
      </c>
      <c r="K196" s="62" t="s">
        <v>948</v>
      </c>
      <c r="L196" s="62" t="s">
        <v>1655</v>
      </c>
      <c r="M196" s="62" t="s">
        <v>2374</v>
      </c>
      <c r="N196" s="62" t="s">
        <v>2371</v>
      </c>
      <c r="O196" s="62" t="s">
        <v>1654</v>
      </c>
      <c r="P196" s="62"/>
      <c r="Q196" s="118"/>
      <c r="R196" s="38"/>
      <c r="S196" s="62" t="s">
        <v>919</v>
      </c>
      <c r="T196"/>
      <c r="U196"/>
    </row>
    <row r="197" spans="1:21" x14ac:dyDescent="0.2">
      <c r="A197" s="64" t="s">
        <v>905</v>
      </c>
      <c r="B197" s="37" t="s">
        <v>791</v>
      </c>
      <c r="C197" s="64" t="s">
        <v>821</v>
      </c>
      <c r="D197" s="37"/>
      <c r="E197" s="37"/>
      <c r="F197" s="37"/>
      <c r="G197" s="71" t="s">
        <v>666</v>
      </c>
      <c r="H197" s="38" t="s">
        <v>949</v>
      </c>
      <c r="I197" s="62" t="s">
        <v>793</v>
      </c>
      <c r="J197" s="65" t="s">
        <v>733</v>
      </c>
      <c r="K197" s="62" t="s">
        <v>942</v>
      </c>
      <c r="L197" s="62" t="s">
        <v>1655</v>
      </c>
      <c r="M197" s="62" t="s">
        <v>2374</v>
      </c>
      <c r="N197" s="62" t="s">
        <v>2371</v>
      </c>
      <c r="O197" s="62" t="s">
        <v>1654</v>
      </c>
      <c r="P197" s="62"/>
      <c r="Q197" s="118"/>
      <c r="R197" s="38"/>
      <c r="S197" s="62" t="s">
        <v>919</v>
      </c>
      <c r="T197"/>
      <c r="U197"/>
    </row>
    <row r="198" spans="1:21" x14ac:dyDescent="0.2">
      <c r="A198" s="64" t="s">
        <v>905</v>
      </c>
      <c r="B198" s="37" t="s">
        <v>791</v>
      </c>
      <c r="C198" s="64" t="s">
        <v>821</v>
      </c>
      <c r="D198" s="37"/>
      <c r="E198" s="37"/>
      <c r="F198" s="37"/>
      <c r="G198" s="71" t="s">
        <v>666</v>
      </c>
      <c r="H198" s="38" t="s">
        <v>950</v>
      </c>
      <c r="I198" s="62" t="s">
        <v>793</v>
      </c>
      <c r="J198" s="65" t="s">
        <v>734</v>
      </c>
      <c r="K198" s="62" t="s">
        <v>798</v>
      </c>
      <c r="L198" s="62" t="s">
        <v>1655</v>
      </c>
      <c r="M198" s="62" t="s">
        <v>2374</v>
      </c>
      <c r="N198" s="62" t="s">
        <v>2371</v>
      </c>
      <c r="O198" s="62" t="s">
        <v>1654</v>
      </c>
      <c r="P198" s="62"/>
      <c r="Q198" s="118"/>
      <c r="R198" s="38"/>
      <c r="S198" s="62" t="s">
        <v>919</v>
      </c>
      <c r="T198"/>
      <c r="U198"/>
    </row>
    <row r="199" spans="1:21" x14ac:dyDescent="0.2">
      <c r="A199" s="64" t="s">
        <v>905</v>
      </c>
      <c r="B199" s="37" t="s">
        <v>791</v>
      </c>
      <c r="C199" s="64" t="s">
        <v>821</v>
      </c>
      <c r="D199" s="37"/>
      <c r="E199" s="37"/>
      <c r="F199" s="37"/>
      <c r="G199" s="71" t="s">
        <v>666</v>
      </c>
      <c r="H199" s="38" t="s">
        <v>951</v>
      </c>
      <c r="I199" s="62" t="s">
        <v>793</v>
      </c>
      <c r="J199" s="65" t="s">
        <v>734</v>
      </c>
      <c r="K199" s="62" t="s">
        <v>803</v>
      </c>
      <c r="L199" s="62" t="s">
        <v>1655</v>
      </c>
      <c r="M199" s="62" t="s">
        <v>2374</v>
      </c>
      <c r="N199" s="62" t="s">
        <v>2371</v>
      </c>
      <c r="O199" s="62" t="s">
        <v>1654</v>
      </c>
      <c r="P199" s="62"/>
      <c r="Q199" s="118"/>
      <c r="R199" s="38"/>
      <c r="S199" s="62" t="s">
        <v>919</v>
      </c>
      <c r="T199"/>
      <c r="U199"/>
    </row>
    <row r="200" spans="1:21" x14ac:dyDescent="0.2">
      <c r="A200" s="64" t="s">
        <v>905</v>
      </c>
      <c r="B200" s="37" t="s">
        <v>791</v>
      </c>
      <c r="C200" s="64" t="s">
        <v>821</v>
      </c>
      <c r="D200" s="37"/>
      <c r="E200" s="37"/>
      <c r="F200" s="37"/>
      <c r="G200" s="71" t="s">
        <v>666</v>
      </c>
      <c r="H200" s="38" t="s">
        <v>952</v>
      </c>
      <c r="I200" s="62" t="s">
        <v>793</v>
      </c>
      <c r="J200" s="65" t="s">
        <v>734</v>
      </c>
      <c r="K200" s="62" t="s">
        <v>805</v>
      </c>
      <c r="L200" s="62" t="s">
        <v>1655</v>
      </c>
      <c r="M200" s="62" t="s">
        <v>2374</v>
      </c>
      <c r="N200" s="62" t="s">
        <v>2371</v>
      </c>
      <c r="O200" s="62" t="s">
        <v>1654</v>
      </c>
      <c r="P200" s="62"/>
      <c r="Q200" s="118"/>
      <c r="R200" s="38"/>
      <c r="S200" s="62" t="s">
        <v>919</v>
      </c>
      <c r="T200"/>
      <c r="U200"/>
    </row>
    <row r="201" spans="1:21" x14ac:dyDescent="0.2">
      <c r="A201" s="64" t="s">
        <v>905</v>
      </c>
      <c r="B201" s="37" t="s">
        <v>791</v>
      </c>
      <c r="C201" s="64" t="s">
        <v>1700</v>
      </c>
      <c r="D201" s="37"/>
      <c r="E201" s="37"/>
      <c r="F201" s="37"/>
      <c r="G201" s="71" t="s">
        <v>666</v>
      </c>
      <c r="H201" s="38" t="s">
        <v>961</v>
      </c>
      <c r="I201" s="62" t="s">
        <v>793</v>
      </c>
      <c r="J201" s="65" t="s">
        <v>734</v>
      </c>
      <c r="K201" s="62" t="s">
        <v>807</v>
      </c>
      <c r="L201" s="62" t="s">
        <v>1655</v>
      </c>
      <c r="M201" s="62" t="s">
        <v>2374</v>
      </c>
      <c r="N201" s="62" t="s">
        <v>2371</v>
      </c>
      <c r="O201" s="62" t="s">
        <v>1654</v>
      </c>
      <c r="P201" s="62"/>
      <c r="Q201" s="118"/>
      <c r="R201" s="38"/>
      <c r="S201" s="62" t="s">
        <v>919</v>
      </c>
      <c r="T201"/>
      <c r="U201"/>
    </row>
    <row r="202" spans="1:21" x14ac:dyDescent="0.2">
      <c r="A202" s="64" t="s">
        <v>905</v>
      </c>
      <c r="B202" s="37" t="s">
        <v>821</v>
      </c>
      <c r="C202" s="64" t="s">
        <v>1700</v>
      </c>
      <c r="D202" s="37"/>
      <c r="E202" s="37"/>
      <c r="F202" s="37"/>
      <c r="G202" s="71" t="s">
        <v>666</v>
      </c>
      <c r="H202" s="38" t="s">
        <v>972</v>
      </c>
      <c r="I202" s="62" t="s">
        <v>793</v>
      </c>
      <c r="J202" s="65" t="s">
        <v>734</v>
      </c>
      <c r="K202" s="62" t="s">
        <v>948</v>
      </c>
      <c r="L202" s="62" t="s">
        <v>1655</v>
      </c>
      <c r="M202" s="62" t="s">
        <v>2374</v>
      </c>
      <c r="N202" s="62" t="s">
        <v>2371</v>
      </c>
      <c r="O202" s="62" t="s">
        <v>1654</v>
      </c>
      <c r="P202" s="62"/>
      <c r="Q202" s="118"/>
      <c r="R202" s="38"/>
      <c r="S202" s="62" t="s">
        <v>919</v>
      </c>
      <c r="T202"/>
      <c r="U202"/>
    </row>
    <row r="203" spans="1:21" x14ac:dyDescent="0.2">
      <c r="A203" s="64" t="s">
        <v>905</v>
      </c>
      <c r="B203" s="37" t="s">
        <v>791</v>
      </c>
      <c r="C203" s="64" t="s">
        <v>821</v>
      </c>
      <c r="D203" s="37"/>
      <c r="E203" s="37"/>
      <c r="F203" s="37"/>
      <c r="G203" s="71" t="s">
        <v>666</v>
      </c>
      <c r="H203" s="38" t="s">
        <v>953</v>
      </c>
      <c r="I203" s="62" t="s">
        <v>793</v>
      </c>
      <c r="J203" s="65" t="s">
        <v>730</v>
      </c>
      <c r="K203" s="62" t="s">
        <v>798</v>
      </c>
      <c r="L203" s="62" t="s">
        <v>1655</v>
      </c>
      <c r="M203" s="62" t="s">
        <v>2375</v>
      </c>
      <c r="N203" s="62" t="s">
        <v>2371</v>
      </c>
      <c r="O203" s="62" t="s">
        <v>1654</v>
      </c>
      <c r="P203" s="62"/>
      <c r="Q203" s="118"/>
      <c r="R203" s="38"/>
      <c r="S203" s="62" t="s">
        <v>919</v>
      </c>
      <c r="T203"/>
      <c r="U203"/>
    </row>
    <row r="204" spans="1:21" x14ac:dyDescent="0.2">
      <c r="A204" s="64" t="s">
        <v>905</v>
      </c>
      <c r="B204" s="37" t="s">
        <v>791</v>
      </c>
      <c r="C204" s="64" t="s">
        <v>821</v>
      </c>
      <c r="D204" s="37"/>
      <c r="E204" s="37"/>
      <c r="F204" s="37"/>
      <c r="G204" s="71" t="s">
        <v>666</v>
      </c>
      <c r="H204" s="38" t="s">
        <v>954</v>
      </c>
      <c r="I204" s="62" t="s">
        <v>793</v>
      </c>
      <c r="J204" s="65" t="s">
        <v>730</v>
      </c>
      <c r="K204" s="62" t="s">
        <v>803</v>
      </c>
      <c r="L204" s="62" t="s">
        <v>1655</v>
      </c>
      <c r="M204" s="62" t="s">
        <v>2375</v>
      </c>
      <c r="N204" s="62" t="s">
        <v>2371</v>
      </c>
      <c r="O204" s="62" t="s">
        <v>1654</v>
      </c>
      <c r="P204" s="62"/>
      <c r="Q204" s="118"/>
      <c r="R204" s="38"/>
      <c r="S204" s="62" t="s">
        <v>919</v>
      </c>
      <c r="T204"/>
      <c r="U204"/>
    </row>
    <row r="205" spans="1:21" x14ac:dyDescent="0.2">
      <c r="A205" s="64" t="s">
        <v>905</v>
      </c>
      <c r="B205" s="37" t="s">
        <v>791</v>
      </c>
      <c r="C205" s="64" t="s">
        <v>1700</v>
      </c>
      <c r="D205" s="37"/>
      <c r="E205" s="37"/>
      <c r="F205" s="37"/>
      <c r="G205" s="71" t="s">
        <v>666</v>
      </c>
      <c r="H205" s="38" t="s">
        <v>962</v>
      </c>
      <c r="I205" s="62" t="s">
        <v>793</v>
      </c>
      <c r="J205" s="65" t="s">
        <v>730</v>
      </c>
      <c r="K205" s="62" t="s">
        <v>805</v>
      </c>
      <c r="L205" s="62" t="s">
        <v>1655</v>
      </c>
      <c r="M205" s="62" t="s">
        <v>2375</v>
      </c>
      <c r="N205" s="62" t="s">
        <v>2371</v>
      </c>
      <c r="O205" s="62" t="s">
        <v>1654</v>
      </c>
      <c r="P205" s="62"/>
      <c r="Q205" s="118"/>
      <c r="R205" s="38"/>
      <c r="S205" s="62" t="s">
        <v>919</v>
      </c>
      <c r="T205"/>
      <c r="U205"/>
    </row>
    <row r="206" spans="1:21" x14ac:dyDescent="0.2">
      <c r="A206" s="64" t="s">
        <v>905</v>
      </c>
      <c r="B206" s="37" t="s">
        <v>791</v>
      </c>
      <c r="C206" s="64" t="s">
        <v>821</v>
      </c>
      <c r="D206" s="37"/>
      <c r="E206" s="37"/>
      <c r="F206" s="37"/>
      <c r="G206" s="71" t="s">
        <v>666</v>
      </c>
      <c r="H206" s="38" t="s">
        <v>955</v>
      </c>
      <c r="I206" s="62" t="s">
        <v>793</v>
      </c>
      <c r="J206" s="65" t="s">
        <v>730</v>
      </c>
      <c r="K206" s="62" t="s">
        <v>807</v>
      </c>
      <c r="L206" s="62" t="s">
        <v>1655</v>
      </c>
      <c r="M206" s="62" t="s">
        <v>2375</v>
      </c>
      <c r="N206" s="62" t="s">
        <v>2371</v>
      </c>
      <c r="O206" s="62" t="s">
        <v>1654</v>
      </c>
      <c r="P206" s="62"/>
      <c r="Q206" s="118"/>
      <c r="R206" s="38"/>
      <c r="S206" s="62" t="s">
        <v>919</v>
      </c>
      <c r="T206"/>
      <c r="U206"/>
    </row>
    <row r="207" spans="1:21" x14ac:dyDescent="0.2">
      <c r="A207" s="64" t="s">
        <v>905</v>
      </c>
      <c r="B207" s="64" t="s">
        <v>821</v>
      </c>
      <c r="C207" s="64" t="s">
        <v>821</v>
      </c>
      <c r="D207" s="64"/>
      <c r="E207" s="64"/>
      <c r="F207" s="64"/>
      <c r="G207" s="71" t="s">
        <v>666</v>
      </c>
      <c r="H207" s="62" t="s">
        <v>1176</v>
      </c>
      <c r="I207" s="62" t="s">
        <v>1170</v>
      </c>
      <c r="J207" s="65" t="s">
        <v>677</v>
      </c>
      <c r="K207" s="62" t="s">
        <v>1177</v>
      </c>
      <c r="L207" s="62" t="s">
        <v>1665</v>
      </c>
      <c r="M207" s="62"/>
      <c r="N207" s="62"/>
      <c r="O207" s="62" t="s">
        <v>2365</v>
      </c>
      <c r="P207" s="62"/>
      <c r="Q207" s="119"/>
      <c r="R207" s="62"/>
      <c r="S207" s="62" t="s">
        <v>919</v>
      </c>
      <c r="T207"/>
      <c r="U207"/>
    </row>
    <row r="208" spans="1:21" x14ac:dyDescent="0.2">
      <c r="A208" s="64" t="s">
        <v>905</v>
      </c>
      <c r="B208" s="64" t="s">
        <v>821</v>
      </c>
      <c r="C208" s="64" t="s">
        <v>821</v>
      </c>
      <c r="D208" s="64"/>
      <c r="E208" s="64"/>
      <c r="F208" s="64"/>
      <c r="G208" s="71" t="s">
        <v>666</v>
      </c>
      <c r="H208" s="62" t="s">
        <v>1178</v>
      </c>
      <c r="I208" s="62" t="s">
        <v>1170</v>
      </c>
      <c r="J208" s="65" t="s">
        <v>677</v>
      </c>
      <c r="K208" s="62" t="s">
        <v>1179</v>
      </c>
      <c r="L208" s="62" t="s">
        <v>1665</v>
      </c>
      <c r="M208" s="62"/>
      <c r="N208" s="62"/>
      <c r="O208" s="62" t="s">
        <v>2365</v>
      </c>
      <c r="P208" s="62"/>
      <c r="Q208" s="119"/>
      <c r="R208" s="62"/>
      <c r="S208" s="62" t="s">
        <v>919</v>
      </c>
      <c r="T208"/>
      <c r="U208"/>
    </row>
    <row r="209" spans="1:21" x14ac:dyDescent="0.2">
      <c r="A209" s="64" t="s">
        <v>905</v>
      </c>
      <c r="B209" s="64" t="s">
        <v>821</v>
      </c>
      <c r="C209" s="64" t="s">
        <v>821</v>
      </c>
      <c r="D209" s="64"/>
      <c r="E209" s="64"/>
      <c r="F209" s="64"/>
      <c r="G209" s="71" t="s">
        <v>666</v>
      </c>
      <c r="H209" s="62" t="s">
        <v>1180</v>
      </c>
      <c r="I209" s="62" t="s">
        <v>1170</v>
      </c>
      <c r="J209" s="65" t="s">
        <v>677</v>
      </c>
      <c r="K209" s="62" t="s">
        <v>1181</v>
      </c>
      <c r="L209" s="62" t="s">
        <v>1665</v>
      </c>
      <c r="M209" s="62"/>
      <c r="N209" s="62"/>
      <c r="O209" s="62" t="s">
        <v>2365</v>
      </c>
      <c r="P209" s="62"/>
      <c r="Q209" s="119"/>
      <c r="R209" s="62"/>
      <c r="S209" s="62" t="s">
        <v>919</v>
      </c>
      <c r="T209"/>
      <c r="U209"/>
    </row>
    <row r="210" spans="1:21" x14ac:dyDescent="0.2">
      <c r="A210" s="64" t="s">
        <v>905</v>
      </c>
      <c r="B210" s="64" t="s">
        <v>821</v>
      </c>
      <c r="C210" s="64" t="s">
        <v>821</v>
      </c>
      <c r="D210" s="64"/>
      <c r="E210" s="64"/>
      <c r="F210" s="64"/>
      <c r="G210" s="71" t="s">
        <v>666</v>
      </c>
      <c r="H210" s="62" t="s">
        <v>1182</v>
      </c>
      <c r="I210" s="62" t="s">
        <v>1170</v>
      </c>
      <c r="J210" s="65" t="s">
        <v>677</v>
      </c>
      <c r="K210" s="62" t="s">
        <v>1183</v>
      </c>
      <c r="L210" s="62" t="s">
        <v>1665</v>
      </c>
      <c r="M210" s="62"/>
      <c r="N210" s="62"/>
      <c r="O210" s="62" t="s">
        <v>2365</v>
      </c>
      <c r="P210" s="62"/>
      <c r="Q210" s="119"/>
      <c r="R210" s="62"/>
      <c r="S210" s="62" t="s">
        <v>919</v>
      </c>
      <c r="T210"/>
      <c r="U210"/>
    </row>
    <row r="211" spans="1:21" x14ac:dyDescent="0.2">
      <c r="A211" s="64" t="s">
        <v>905</v>
      </c>
      <c r="B211" s="64" t="s">
        <v>821</v>
      </c>
      <c r="C211" s="64" t="s">
        <v>821</v>
      </c>
      <c r="D211" s="64"/>
      <c r="E211" s="64"/>
      <c r="F211" s="64"/>
      <c r="G211" s="71" t="s">
        <v>666</v>
      </c>
      <c r="H211" s="62" t="s">
        <v>1184</v>
      </c>
      <c r="I211" s="62" t="s">
        <v>1170</v>
      </c>
      <c r="J211" s="65" t="s">
        <v>677</v>
      </c>
      <c r="K211" s="62" t="s">
        <v>1185</v>
      </c>
      <c r="L211" s="62" t="s">
        <v>1665</v>
      </c>
      <c r="M211" s="62"/>
      <c r="N211" s="62"/>
      <c r="O211" s="62" t="s">
        <v>2365</v>
      </c>
      <c r="P211" s="62"/>
      <c r="Q211" s="119"/>
      <c r="R211" s="62"/>
      <c r="S211" s="62" t="s">
        <v>919</v>
      </c>
      <c r="T211"/>
      <c r="U211"/>
    </row>
    <row r="212" spans="1:21" x14ac:dyDescent="0.2">
      <c r="A212" s="64" t="s">
        <v>905</v>
      </c>
      <c r="B212" s="64" t="s">
        <v>821</v>
      </c>
      <c r="C212" s="64" t="s">
        <v>821</v>
      </c>
      <c r="D212" s="64"/>
      <c r="E212" s="64"/>
      <c r="F212" s="64"/>
      <c r="G212" s="71" t="s">
        <v>666</v>
      </c>
      <c r="H212" s="62" t="s">
        <v>1186</v>
      </c>
      <c r="I212" s="62" t="s">
        <v>1170</v>
      </c>
      <c r="J212" s="65" t="s">
        <v>677</v>
      </c>
      <c r="K212" s="62" t="s">
        <v>1187</v>
      </c>
      <c r="L212" s="62" t="s">
        <v>1665</v>
      </c>
      <c r="M212" s="62"/>
      <c r="N212" s="62"/>
      <c r="O212" s="62" t="s">
        <v>2365</v>
      </c>
      <c r="P212" s="62"/>
      <c r="Q212" s="119"/>
      <c r="R212" s="62"/>
      <c r="S212" s="62" t="s">
        <v>919</v>
      </c>
      <c r="T212"/>
      <c r="U212"/>
    </row>
    <row r="213" spans="1:21" x14ac:dyDescent="0.2">
      <c r="A213" s="64" t="s">
        <v>905</v>
      </c>
      <c r="B213" s="64" t="s">
        <v>791</v>
      </c>
      <c r="C213" s="64" t="s">
        <v>821</v>
      </c>
      <c r="D213" s="64"/>
      <c r="E213" s="64"/>
      <c r="F213" s="64"/>
      <c r="G213" s="71" t="s">
        <v>666</v>
      </c>
      <c r="H213" s="62" t="s">
        <v>1169</v>
      </c>
      <c r="I213" s="62" t="s">
        <v>1170</v>
      </c>
      <c r="J213" s="65" t="s">
        <v>677</v>
      </c>
      <c r="K213" s="62" t="s">
        <v>1171</v>
      </c>
      <c r="L213" s="62" t="s">
        <v>1665</v>
      </c>
      <c r="M213" s="62"/>
      <c r="N213" s="62"/>
      <c r="O213" s="62" t="s">
        <v>2365</v>
      </c>
      <c r="P213" s="62"/>
      <c r="Q213" s="119"/>
      <c r="R213" s="62"/>
      <c r="S213" s="62" t="s">
        <v>919</v>
      </c>
      <c r="T213"/>
      <c r="U213"/>
    </row>
    <row r="214" spans="1:21" x14ac:dyDescent="0.2">
      <c r="A214" s="64" t="s">
        <v>905</v>
      </c>
      <c r="B214" s="64" t="s">
        <v>791</v>
      </c>
      <c r="C214" s="64" t="s">
        <v>821</v>
      </c>
      <c r="D214" s="64"/>
      <c r="E214" s="64"/>
      <c r="F214" s="64"/>
      <c r="G214" s="71" t="s">
        <v>666</v>
      </c>
      <c r="H214" s="62" t="s">
        <v>1172</v>
      </c>
      <c r="I214" s="62" t="s">
        <v>1170</v>
      </c>
      <c r="J214" s="65" t="s">
        <v>677</v>
      </c>
      <c r="K214" s="62" t="s">
        <v>1173</v>
      </c>
      <c r="L214" s="62" t="s">
        <v>1665</v>
      </c>
      <c r="M214" s="62"/>
      <c r="N214" s="62"/>
      <c r="O214" s="62" t="s">
        <v>2365</v>
      </c>
      <c r="P214" s="62"/>
      <c r="Q214" s="119"/>
      <c r="R214" s="62"/>
      <c r="S214" s="62" t="s">
        <v>919</v>
      </c>
      <c r="T214"/>
      <c r="U214"/>
    </row>
    <row r="215" spans="1:21" x14ac:dyDescent="0.2">
      <c r="A215" s="64" t="s">
        <v>905</v>
      </c>
      <c r="B215" s="64" t="s">
        <v>791</v>
      </c>
      <c r="C215" s="64" t="s">
        <v>821</v>
      </c>
      <c r="D215" s="64"/>
      <c r="E215" s="64"/>
      <c r="F215" s="64"/>
      <c r="G215" s="71" t="s">
        <v>666</v>
      </c>
      <c r="H215" s="62" t="s">
        <v>1174</v>
      </c>
      <c r="I215" s="62" t="s">
        <v>1170</v>
      </c>
      <c r="J215" s="65" t="s">
        <v>677</v>
      </c>
      <c r="K215" s="62" t="s">
        <v>1175</v>
      </c>
      <c r="L215" s="62" t="s">
        <v>1665</v>
      </c>
      <c r="M215" s="62"/>
      <c r="N215" s="62"/>
      <c r="O215" s="62" t="s">
        <v>2365</v>
      </c>
      <c r="P215" s="62"/>
      <c r="Q215" s="119"/>
      <c r="R215" s="62"/>
      <c r="S215" s="62" t="s">
        <v>919</v>
      </c>
      <c r="T215"/>
      <c r="U215"/>
    </row>
    <row r="216" spans="1:21" x14ac:dyDescent="0.2">
      <c r="A216" s="64" t="s">
        <v>905</v>
      </c>
      <c r="B216" s="64" t="s">
        <v>821</v>
      </c>
      <c r="C216" s="64" t="s">
        <v>821</v>
      </c>
      <c r="D216" s="64"/>
      <c r="E216" s="64"/>
      <c r="F216" s="64"/>
      <c r="G216" s="71" t="s">
        <v>666</v>
      </c>
      <c r="H216" s="62" t="s">
        <v>1188</v>
      </c>
      <c r="I216" s="62" t="s">
        <v>1170</v>
      </c>
      <c r="J216" s="65" t="s">
        <v>677</v>
      </c>
      <c r="K216" s="62" t="s">
        <v>1189</v>
      </c>
      <c r="L216" s="62" t="s">
        <v>1665</v>
      </c>
      <c r="M216" s="62"/>
      <c r="N216" s="62"/>
      <c r="O216" s="62" t="s">
        <v>2365</v>
      </c>
      <c r="P216" s="62"/>
      <c r="Q216" s="119"/>
      <c r="R216" s="62"/>
      <c r="S216" s="62" t="s">
        <v>919</v>
      </c>
      <c r="T216"/>
      <c r="U216"/>
    </row>
    <row r="217" spans="1:21" x14ac:dyDescent="0.2">
      <c r="A217" s="64" t="s">
        <v>905</v>
      </c>
      <c r="B217" s="64" t="s">
        <v>821</v>
      </c>
      <c r="C217" s="64"/>
      <c r="D217" s="64" t="s">
        <v>821</v>
      </c>
      <c r="E217" s="64" t="s">
        <v>821</v>
      </c>
      <c r="F217" s="64"/>
      <c r="G217" s="71" t="s">
        <v>666</v>
      </c>
      <c r="H217" s="62" t="s">
        <v>925</v>
      </c>
      <c r="I217" s="62" t="s">
        <v>793</v>
      </c>
      <c r="J217" s="65" t="s">
        <v>677</v>
      </c>
      <c r="K217" s="65"/>
      <c r="L217" s="62" t="s">
        <v>1665</v>
      </c>
      <c r="M217" s="62"/>
      <c r="N217" s="62"/>
      <c r="O217" s="62" t="s">
        <v>2365</v>
      </c>
      <c r="P217" s="62" t="s">
        <v>795</v>
      </c>
      <c r="Q217" s="117">
        <v>332592</v>
      </c>
      <c r="R217" s="123">
        <v>165818</v>
      </c>
      <c r="S217" s="62" t="s">
        <v>796</v>
      </c>
      <c r="T217"/>
      <c r="U217"/>
    </row>
    <row r="218" spans="1:21" x14ac:dyDescent="0.2">
      <c r="A218" s="64" t="s">
        <v>905</v>
      </c>
      <c r="B218" s="64" t="s">
        <v>791</v>
      </c>
      <c r="C218" s="64" t="s">
        <v>821</v>
      </c>
      <c r="D218" s="64" t="s">
        <v>821</v>
      </c>
      <c r="E218" s="64" t="s">
        <v>821</v>
      </c>
      <c r="F218" s="64"/>
      <c r="G218" s="71" t="s">
        <v>666</v>
      </c>
      <c r="H218" s="62" t="s">
        <v>926</v>
      </c>
      <c r="I218" s="62" t="s">
        <v>793</v>
      </c>
      <c r="J218" s="65" t="s">
        <v>674</v>
      </c>
      <c r="K218" s="62" t="s">
        <v>798</v>
      </c>
      <c r="L218" s="62" t="s">
        <v>1653</v>
      </c>
      <c r="M218" s="62" t="s">
        <v>2350</v>
      </c>
      <c r="N218" s="62">
        <v>2017</v>
      </c>
      <c r="O218" s="62" t="s">
        <v>1652</v>
      </c>
      <c r="P218" s="62" t="s">
        <v>799</v>
      </c>
      <c r="Q218" s="117">
        <v>237123</v>
      </c>
      <c r="R218" s="123">
        <v>51659</v>
      </c>
      <c r="S218" s="62" t="s">
        <v>919</v>
      </c>
      <c r="T218"/>
      <c r="U218"/>
    </row>
    <row r="219" spans="1:21" x14ac:dyDescent="0.2">
      <c r="A219" s="64" t="s">
        <v>905</v>
      </c>
      <c r="B219" s="64" t="s">
        <v>791</v>
      </c>
      <c r="C219" s="64" t="s">
        <v>821</v>
      </c>
      <c r="D219" s="64" t="s">
        <v>821</v>
      </c>
      <c r="E219" s="64" t="s">
        <v>821</v>
      </c>
      <c r="F219" s="64"/>
      <c r="G219" s="71" t="s">
        <v>666</v>
      </c>
      <c r="H219" s="62" t="s">
        <v>927</v>
      </c>
      <c r="I219" s="62" t="s">
        <v>793</v>
      </c>
      <c r="J219" s="65" t="s">
        <v>674</v>
      </c>
      <c r="K219" s="62" t="s">
        <v>803</v>
      </c>
      <c r="L219" s="62" t="s">
        <v>1653</v>
      </c>
      <c r="M219" s="62" t="s">
        <v>2350</v>
      </c>
      <c r="N219" s="62">
        <v>2017</v>
      </c>
      <c r="O219" s="62" t="s">
        <v>1652</v>
      </c>
      <c r="P219" s="62" t="s">
        <v>799</v>
      </c>
      <c r="Q219" s="117">
        <v>251216</v>
      </c>
      <c r="R219" s="123">
        <v>48229</v>
      </c>
      <c r="S219" s="62" t="s">
        <v>919</v>
      </c>
      <c r="T219"/>
      <c r="U219"/>
    </row>
    <row r="220" spans="1:21" x14ac:dyDescent="0.2">
      <c r="A220" s="64" t="s">
        <v>905</v>
      </c>
      <c r="B220" s="64" t="s">
        <v>791</v>
      </c>
      <c r="C220" s="64" t="s">
        <v>821</v>
      </c>
      <c r="D220" s="64" t="s">
        <v>821</v>
      </c>
      <c r="E220" s="64" t="s">
        <v>821</v>
      </c>
      <c r="F220" s="64"/>
      <c r="G220" s="71" t="s">
        <v>666</v>
      </c>
      <c r="H220" s="62" t="s">
        <v>928</v>
      </c>
      <c r="I220" s="62" t="s">
        <v>793</v>
      </c>
      <c r="J220" s="65" t="s">
        <v>672</v>
      </c>
      <c r="K220" s="62" t="s">
        <v>798</v>
      </c>
      <c r="L220" s="62" t="s">
        <v>1653</v>
      </c>
      <c r="M220" s="62" t="s">
        <v>2350</v>
      </c>
      <c r="N220" s="62">
        <v>2017</v>
      </c>
      <c r="O220" s="62" t="s">
        <v>1652</v>
      </c>
      <c r="P220" s="62" t="s">
        <v>799</v>
      </c>
      <c r="Q220" s="117">
        <v>282061</v>
      </c>
      <c r="R220" s="123">
        <v>56052</v>
      </c>
      <c r="S220" s="62" t="s">
        <v>919</v>
      </c>
      <c r="T220"/>
      <c r="U220"/>
    </row>
    <row r="221" spans="1:21" x14ac:dyDescent="0.2">
      <c r="A221" s="64" t="s">
        <v>905</v>
      </c>
      <c r="B221" s="64" t="s">
        <v>791</v>
      </c>
      <c r="C221" s="64" t="s">
        <v>1700</v>
      </c>
      <c r="D221" s="64" t="s">
        <v>821</v>
      </c>
      <c r="E221" s="64"/>
      <c r="F221" s="64"/>
      <c r="G221" s="71" t="s">
        <v>666</v>
      </c>
      <c r="H221" s="62" t="s">
        <v>930</v>
      </c>
      <c r="I221" s="62" t="s">
        <v>793</v>
      </c>
      <c r="J221" s="65" t="s">
        <v>675</v>
      </c>
      <c r="K221" s="62" t="s">
        <v>798</v>
      </c>
      <c r="L221" s="62" t="s">
        <v>1653</v>
      </c>
      <c r="M221" s="62" t="s">
        <v>2350</v>
      </c>
      <c r="N221" s="62">
        <v>2017</v>
      </c>
      <c r="O221" s="62" t="s">
        <v>1652</v>
      </c>
      <c r="P221" s="62" t="s">
        <v>799</v>
      </c>
      <c r="Q221" s="117">
        <v>227504</v>
      </c>
      <c r="R221" s="123">
        <v>43710</v>
      </c>
      <c r="S221" s="62" t="s">
        <v>919</v>
      </c>
      <c r="T221"/>
      <c r="U221"/>
    </row>
    <row r="222" spans="1:21" x14ac:dyDescent="0.2">
      <c r="A222" s="64" t="s">
        <v>905</v>
      </c>
      <c r="B222" s="64" t="s">
        <v>791</v>
      </c>
      <c r="C222" s="64" t="s">
        <v>821</v>
      </c>
      <c r="D222" s="64" t="s">
        <v>821</v>
      </c>
      <c r="E222" s="64" t="s">
        <v>821</v>
      </c>
      <c r="F222" s="64"/>
      <c r="G222" s="71" t="s">
        <v>666</v>
      </c>
      <c r="H222" s="62" t="s">
        <v>929</v>
      </c>
      <c r="I222" s="62" t="s">
        <v>793</v>
      </c>
      <c r="J222" s="65" t="s">
        <v>675</v>
      </c>
      <c r="K222" s="62" t="s">
        <v>803</v>
      </c>
      <c r="L222" s="62" t="s">
        <v>1653</v>
      </c>
      <c r="M222" s="62" t="s">
        <v>2350</v>
      </c>
      <c r="N222" s="62">
        <v>2017</v>
      </c>
      <c r="O222" s="62" t="s">
        <v>1652</v>
      </c>
      <c r="P222" s="62" t="s">
        <v>799</v>
      </c>
      <c r="Q222" s="117">
        <v>294106</v>
      </c>
      <c r="R222" s="123">
        <v>40970</v>
      </c>
      <c r="S222" s="62" t="s">
        <v>919</v>
      </c>
      <c r="T222"/>
      <c r="U222"/>
    </row>
    <row r="223" spans="1:21" x14ac:dyDescent="0.2">
      <c r="A223" s="64" t="s">
        <v>905</v>
      </c>
      <c r="B223" s="64" t="s">
        <v>791</v>
      </c>
      <c r="C223" s="64" t="s">
        <v>1700</v>
      </c>
      <c r="D223" s="64" t="s">
        <v>821</v>
      </c>
      <c r="E223" s="64"/>
      <c r="F223" s="64"/>
      <c r="G223" s="71" t="s">
        <v>666</v>
      </c>
      <c r="H223" s="62" t="s">
        <v>931</v>
      </c>
      <c r="I223" s="62" t="s">
        <v>793</v>
      </c>
      <c r="J223" s="65" t="s">
        <v>673</v>
      </c>
      <c r="K223" s="62" t="s">
        <v>798</v>
      </c>
      <c r="L223" s="62" t="s">
        <v>1653</v>
      </c>
      <c r="M223" s="62" t="s">
        <v>2350</v>
      </c>
      <c r="N223" s="62">
        <v>2017</v>
      </c>
      <c r="O223" s="62" t="s">
        <v>1652</v>
      </c>
      <c r="P223" s="62" t="s">
        <v>799</v>
      </c>
      <c r="Q223" s="117">
        <v>315342</v>
      </c>
      <c r="R223" s="123">
        <v>65235</v>
      </c>
      <c r="S223" s="62" t="s">
        <v>919</v>
      </c>
      <c r="T223"/>
      <c r="U223"/>
    </row>
    <row r="224" spans="1:21" x14ac:dyDescent="0.2">
      <c r="A224" s="64" t="s">
        <v>905</v>
      </c>
      <c r="B224" s="64" t="s">
        <v>791</v>
      </c>
      <c r="C224" s="64"/>
      <c r="D224" s="64" t="s">
        <v>821</v>
      </c>
      <c r="E224" s="64"/>
      <c r="F224" s="64"/>
      <c r="G224" s="71" t="s">
        <v>678</v>
      </c>
      <c r="H224" s="38" t="s">
        <v>1671</v>
      </c>
      <c r="I224" s="62" t="s">
        <v>793</v>
      </c>
      <c r="J224" s="65"/>
      <c r="K224" s="65"/>
      <c r="L224" s="67" t="s">
        <v>1665</v>
      </c>
      <c r="M224" s="67"/>
      <c r="N224" s="66"/>
      <c r="O224" s="62" t="s">
        <v>2363</v>
      </c>
      <c r="P224" s="62" t="s">
        <v>795</v>
      </c>
      <c r="Q224" s="117">
        <v>138605</v>
      </c>
      <c r="R224" s="123">
        <v>72272</v>
      </c>
      <c r="S224" s="62" t="s">
        <v>796</v>
      </c>
      <c r="T224"/>
      <c r="U224"/>
    </row>
    <row r="225" spans="1:21" x14ac:dyDescent="0.2">
      <c r="A225" s="64" t="s">
        <v>905</v>
      </c>
      <c r="B225" s="64" t="s">
        <v>791</v>
      </c>
      <c r="C225" s="64"/>
      <c r="D225" s="64" t="s">
        <v>821</v>
      </c>
      <c r="E225" s="64" t="s">
        <v>821</v>
      </c>
      <c r="F225" s="64"/>
      <c r="G225" s="71" t="s">
        <v>667</v>
      </c>
      <c r="H225" s="62" t="s">
        <v>979</v>
      </c>
      <c r="I225" s="62" t="s">
        <v>793</v>
      </c>
      <c r="J225" s="65">
        <v>1</v>
      </c>
      <c r="K225" s="65"/>
      <c r="L225" s="67" t="s">
        <v>1655</v>
      </c>
      <c r="M225" s="67" t="s">
        <v>2376</v>
      </c>
      <c r="N225" s="62" t="s">
        <v>2369</v>
      </c>
      <c r="O225" s="62" t="s">
        <v>1654</v>
      </c>
      <c r="P225" s="62" t="s">
        <v>799</v>
      </c>
      <c r="Q225" s="117">
        <v>719499</v>
      </c>
      <c r="R225" s="123">
        <v>208593</v>
      </c>
      <c r="S225" s="62" t="s">
        <v>919</v>
      </c>
      <c r="T225"/>
      <c r="U225"/>
    </row>
    <row r="226" spans="1:21" x14ac:dyDescent="0.2">
      <c r="A226" s="64" t="s">
        <v>905</v>
      </c>
      <c r="B226" s="64" t="s">
        <v>791</v>
      </c>
      <c r="C226" s="64"/>
      <c r="D226" s="64" t="s">
        <v>821</v>
      </c>
      <c r="E226" s="64"/>
      <c r="F226" s="64"/>
      <c r="G226" s="71" t="s">
        <v>667</v>
      </c>
      <c r="H226" s="62" t="s">
        <v>980</v>
      </c>
      <c r="I226" s="62" t="s">
        <v>793</v>
      </c>
      <c r="J226" s="65">
        <v>4</v>
      </c>
      <c r="K226" s="65"/>
      <c r="L226" s="67" t="s">
        <v>1655</v>
      </c>
      <c r="M226" s="67" t="s">
        <v>2376</v>
      </c>
      <c r="N226" s="62" t="s">
        <v>2369</v>
      </c>
      <c r="O226" s="62" t="s">
        <v>1654</v>
      </c>
      <c r="P226" s="62" t="s">
        <v>799</v>
      </c>
      <c r="Q226" s="117">
        <v>415023</v>
      </c>
      <c r="R226" s="123">
        <v>113406</v>
      </c>
      <c r="S226" s="62" t="s">
        <v>919</v>
      </c>
      <c r="T226"/>
      <c r="U226"/>
    </row>
    <row r="227" spans="1:21" x14ac:dyDescent="0.2">
      <c r="A227" s="64" t="s">
        <v>905</v>
      </c>
      <c r="B227" s="64" t="s">
        <v>791</v>
      </c>
      <c r="C227" s="64"/>
      <c r="D227" s="64" t="s">
        <v>821</v>
      </c>
      <c r="E227" s="64"/>
      <c r="F227" s="64"/>
      <c r="G227" s="71" t="s">
        <v>667</v>
      </c>
      <c r="H227" s="62" t="s">
        <v>981</v>
      </c>
      <c r="I227" s="62" t="s">
        <v>793</v>
      </c>
      <c r="J227" s="65">
        <v>5</v>
      </c>
      <c r="K227" s="65"/>
      <c r="L227" s="67" t="s">
        <v>1655</v>
      </c>
      <c r="M227" s="67" t="s">
        <v>2376</v>
      </c>
      <c r="N227" s="62" t="s">
        <v>2369</v>
      </c>
      <c r="O227" s="62" t="s">
        <v>1654</v>
      </c>
      <c r="P227" s="62" t="s">
        <v>799</v>
      </c>
      <c r="Q227" s="117">
        <v>406159</v>
      </c>
      <c r="R227" s="123">
        <v>93889</v>
      </c>
      <c r="S227" s="62" t="s">
        <v>919</v>
      </c>
      <c r="T227"/>
      <c r="U227"/>
    </row>
    <row r="228" spans="1:21" x14ac:dyDescent="0.2">
      <c r="A228" s="64" t="s">
        <v>905</v>
      </c>
      <c r="B228" s="64" t="s">
        <v>791</v>
      </c>
      <c r="C228" s="64"/>
      <c r="D228" s="64" t="s">
        <v>821</v>
      </c>
      <c r="E228" s="64" t="s">
        <v>821</v>
      </c>
      <c r="F228" s="64"/>
      <c r="G228" s="71" t="s">
        <v>667</v>
      </c>
      <c r="H228" s="62" t="s">
        <v>982</v>
      </c>
      <c r="I228" s="62" t="s">
        <v>793</v>
      </c>
      <c r="J228" s="65">
        <v>6</v>
      </c>
      <c r="K228" s="65"/>
      <c r="L228" s="67" t="s">
        <v>1655</v>
      </c>
      <c r="M228" s="67" t="s">
        <v>2376</v>
      </c>
      <c r="N228" s="62" t="s">
        <v>2369</v>
      </c>
      <c r="O228" s="62" t="s">
        <v>1654</v>
      </c>
      <c r="P228" s="62" t="s">
        <v>799</v>
      </c>
      <c r="Q228" s="117">
        <v>337172</v>
      </c>
      <c r="R228" s="123">
        <v>76533</v>
      </c>
      <c r="S228" s="62" t="s">
        <v>919</v>
      </c>
      <c r="T228"/>
      <c r="U228"/>
    </row>
    <row r="229" spans="1:21" x14ac:dyDescent="0.2">
      <c r="A229" s="64" t="s">
        <v>905</v>
      </c>
      <c r="B229" s="64" t="s">
        <v>791</v>
      </c>
      <c r="C229" s="64"/>
      <c r="D229" s="64" t="s">
        <v>821</v>
      </c>
      <c r="E229" s="64"/>
      <c r="F229" s="64"/>
      <c r="G229" s="71" t="s">
        <v>667</v>
      </c>
      <c r="H229" s="62" t="s">
        <v>976</v>
      </c>
      <c r="I229" s="62" t="s">
        <v>793</v>
      </c>
      <c r="J229" s="65" t="s">
        <v>907</v>
      </c>
      <c r="K229" s="65"/>
      <c r="L229" s="67" t="s">
        <v>1655</v>
      </c>
      <c r="M229" s="67" t="s">
        <v>2376</v>
      </c>
      <c r="N229" s="62" t="s">
        <v>2369</v>
      </c>
      <c r="O229" s="62" t="s">
        <v>1654</v>
      </c>
      <c r="P229" s="62" t="s">
        <v>795</v>
      </c>
      <c r="Q229" s="117">
        <v>54415</v>
      </c>
      <c r="R229" s="123">
        <v>22879</v>
      </c>
      <c r="S229" s="62" t="s">
        <v>796</v>
      </c>
      <c r="T229"/>
      <c r="U229"/>
    </row>
    <row r="230" spans="1:21" x14ac:dyDescent="0.2">
      <c r="A230" s="64" t="s">
        <v>905</v>
      </c>
      <c r="B230" s="64" t="s">
        <v>791</v>
      </c>
      <c r="C230" s="64"/>
      <c r="D230" s="64" t="s">
        <v>821</v>
      </c>
      <c r="E230" s="64"/>
      <c r="F230" s="64"/>
      <c r="G230" s="71" t="s">
        <v>667</v>
      </c>
      <c r="H230" s="62" t="s">
        <v>973</v>
      </c>
      <c r="I230" s="62" t="s">
        <v>793</v>
      </c>
      <c r="J230" s="65" t="s">
        <v>913</v>
      </c>
      <c r="K230" s="65"/>
      <c r="L230" s="67" t="s">
        <v>1655</v>
      </c>
      <c r="M230" s="67" t="s">
        <v>2376</v>
      </c>
      <c r="N230" s="62" t="s">
        <v>2369</v>
      </c>
      <c r="O230" s="62" t="s">
        <v>1654</v>
      </c>
      <c r="P230" s="62" t="s">
        <v>795</v>
      </c>
      <c r="Q230" s="117">
        <v>55546</v>
      </c>
      <c r="R230" s="123">
        <v>21087</v>
      </c>
      <c r="S230" s="62" t="s">
        <v>796</v>
      </c>
      <c r="T230"/>
      <c r="U230"/>
    </row>
    <row r="231" spans="1:21" x14ac:dyDescent="0.2">
      <c r="A231" s="64" t="s">
        <v>905</v>
      </c>
      <c r="B231" s="64" t="s">
        <v>791</v>
      </c>
      <c r="C231" s="64"/>
      <c r="D231" s="64" t="s">
        <v>821</v>
      </c>
      <c r="E231" s="64"/>
      <c r="F231" s="64"/>
      <c r="G231" s="71" t="s">
        <v>667</v>
      </c>
      <c r="H231" s="62" t="s">
        <v>974</v>
      </c>
      <c r="I231" s="62" t="s">
        <v>793</v>
      </c>
      <c r="J231" s="65" t="s">
        <v>909</v>
      </c>
      <c r="K231" s="65"/>
      <c r="L231" s="67" t="s">
        <v>1655</v>
      </c>
      <c r="M231" s="67" t="s">
        <v>2376</v>
      </c>
      <c r="N231" s="62" t="s">
        <v>2369</v>
      </c>
      <c r="O231" s="62" t="s">
        <v>1654</v>
      </c>
      <c r="P231" s="62" t="s">
        <v>795</v>
      </c>
      <c r="Q231" s="117">
        <v>73693</v>
      </c>
      <c r="R231" s="123">
        <v>39358</v>
      </c>
      <c r="S231" s="62" t="s">
        <v>796</v>
      </c>
      <c r="T231"/>
      <c r="U231"/>
    </row>
    <row r="232" spans="1:21" x14ac:dyDescent="0.2">
      <c r="A232" s="64" t="s">
        <v>905</v>
      </c>
      <c r="B232" s="64" t="s">
        <v>791</v>
      </c>
      <c r="C232" s="64"/>
      <c r="D232" s="64" t="s">
        <v>821</v>
      </c>
      <c r="E232" s="64"/>
      <c r="F232" s="64"/>
      <c r="G232" s="71" t="s">
        <v>667</v>
      </c>
      <c r="H232" s="62" t="s">
        <v>975</v>
      </c>
      <c r="I232" s="62" t="s">
        <v>793</v>
      </c>
      <c r="J232" s="65" t="s">
        <v>915</v>
      </c>
      <c r="K232" s="65"/>
      <c r="L232" s="67" t="s">
        <v>1655</v>
      </c>
      <c r="M232" s="67" t="s">
        <v>2376</v>
      </c>
      <c r="N232" s="62" t="s">
        <v>2369</v>
      </c>
      <c r="O232" s="62" t="s">
        <v>1654</v>
      </c>
      <c r="P232" s="62" t="s">
        <v>795</v>
      </c>
      <c r="Q232" s="117">
        <v>87313</v>
      </c>
      <c r="R232" s="123">
        <v>33141</v>
      </c>
      <c r="S232" s="62" t="s">
        <v>796</v>
      </c>
      <c r="T232"/>
      <c r="U232"/>
    </row>
    <row r="233" spans="1:21" x14ac:dyDescent="0.2">
      <c r="A233" s="64" t="s">
        <v>905</v>
      </c>
      <c r="B233" s="64" t="s">
        <v>791</v>
      </c>
      <c r="C233" s="64"/>
      <c r="D233" s="64" t="s">
        <v>821</v>
      </c>
      <c r="E233" s="64"/>
      <c r="F233" s="64"/>
      <c r="G233" s="71" t="s">
        <v>667</v>
      </c>
      <c r="H233" s="62" t="s">
        <v>977</v>
      </c>
      <c r="I233" s="62" t="s">
        <v>793</v>
      </c>
      <c r="J233" s="65" t="s">
        <v>917</v>
      </c>
      <c r="K233" s="65"/>
      <c r="L233" s="67" t="s">
        <v>1655</v>
      </c>
      <c r="M233" s="67" t="s">
        <v>2376</v>
      </c>
      <c r="N233" s="62" t="s">
        <v>2369</v>
      </c>
      <c r="O233" s="62" t="s">
        <v>1654</v>
      </c>
      <c r="P233" s="62" t="s">
        <v>795</v>
      </c>
      <c r="Q233" s="117">
        <v>300113</v>
      </c>
      <c r="R233" s="123">
        <v>155550</v>
      </c>
      <c r="S233" s="62" t="s">
        <v>796</v>
      </c>
      <c r="T233"/>
      <c r="U233"/>
    </row>
    <row r="234" spans="1:21" x14ac:dyDescent="0.2">
      <c r="A234" s="64" t="s">
        <v>905</v>
      </c>
      <c r="B234" s="64" t="s">
        <v>791</v>
      </c>
      <c r="C234" s="64"/>
      <c r="D234" s="64" t="s">
        <v>821</v>
      </c>
      <c r="E234" s="64"/>
      <c r="F234" s="64"/>
      <c r="G234" s="71" t="s">
        <v>667</v>
      </c>
      <c r="H234" s="62" t="s">
        <v>978</v>
      </c>
      <c r="I234" s="62" t="s">
        <v>793</v>
      </c>
      <c r="J234" s="65" t="s">
        <v>911</v>
      </c>
      <c r="K234" s="65"/>
      <c r="L234" s="67" t="s">
        <v>1655</v>
      </c>
      <c r="M234" s="67" t="s">
        <v>2376</v>
      </c>
      <c r="N234" s="62" t="s">
        <v>2369</v>
      </c>
      <c r="O234" s="62" t="s">
        <v>1654</v>
      </c>
      <c r="P234" s="62" t="s">
        <v>795</v>
      </c>
      <c r="Q234" s="117">
        <v>87995</v>
      </c>
      <c r="R234" s="123">
        <v>32571</v>
      </c>
      <c r="S234" s="62" t="s">
        <v>796</v>
      </c>
      <c r="T234"/>
      <c r="U234"/>
    </row>
    <row r="235" spans="1:21" x14ac:dyDescent="0.2">
      <c r="A235" s="64" t="s">
        <v>905</v>
      </c>
      <c r="B235" s="64" t="s">
        <v>821</v>
      </c>
      <c r="C235" s="64" t="s">
        <v>821</v>
      </c>
      <c r="D235" s="64"/>
      <c r="E235" s="64"/>
      <c r="F235" s="64"/>
      <c r="G235" s="71" t="s">
        <v>671</v>
      </c>
      <c r="H235" s="38" t="s">
        <v>1190</v>
      </c>
      <c r="I235" s="62" t="s">
        <v>1170</v>
      </c>
      <c r="J235" s="65" t="s">
        <v>769</v>
      </c>
      <c r="K235" s="62" t="s">
        <v>1177</v>
      </c>
      <c r="L235" s="62" t="s">
        <v>1655</v>
      </c>
      <c r="M235" s="62" t="s">
        <v>2377</v>
      </c>
      <c r="N235" s="62" t="s">
        <v>2369</v>
      </c>
      <c r="O235" s="62" t="s">
        <v>1654</v>
      </c>
      <c r="P235" s="62"/>
      <c r="Q235" s="118"/>
      <c r="R235" s="38"/>
      <c r="S235" s="62" t="s">
        <v>919</v>
      </c>
      <c r="T235"/>
      <c r="U235"/>
    </row>
    <row r="236" spans="1:21" x14ac:dyDescent="0.2">
      <c r="A236" s="64" t="s">
        <v>905</v>
      </c>
      <c r="B236" s="64" t="s">
        <v>821</v>
      </c>
      <c r="C236" s="64" t="s">
        <v>821</v>
      </c>
      <c r="D236" s="64"/>
      <c r="E236" s="64"/>
      <c r="F236" s="64"/>
      <c r="G236" s="71" t="s">
        <v>671</v>
      </c>
      <c r="H236" s="38" t="s">
        <v>1191</v>
      </c>
      <c r="I236" s="62" t="s">
        <v>1170</v>
      </c>
      <c r="J236" s="65" t="s">
        <v>769</v>
      </c>
      <c r="K236" s="62" t="s">
        <v>1179</v>
      </c>
      <c r="L236" s="62" t="s">
        <v>1655</v>
      </c>
      <c r="M236" s="62" t="s">
        <v>2377</v>
      </c>
      <c r="N236" s="62" t="s">
        <v>2369</v>
      </c>
      <c r="O236" s="62" t="s">
        <v>1654</v>
      </c>
      <c r="P236" s="62"/>
      <c r="Q236" s="118"/>
      <c r="R236" s="38"/>
      <c r="S236" s="62" t="s">
        <v>919</v>
      </c>
      <c r="T236"/>
      <c r="U236"/>
    </row>
    <row r="237" spans="1:21" x14ac:dyDescent="0.2">
      <c r="A237" s="64" t="s">
        <v>905</v>
      </c>
      <c r="B237" s="64" t="s">
        <v>821</v>
      </c>
      <c r="C237" s="64" t="s">
        <v>821</v>
      </c>
      <c r="D237" s="64"/>
      <c r="E237" s="64"/>
      <c r="F237" s="64"/>
      <c r="G237" s="71" t="s">
        <v>671</v>
      </c>
      <c r="H237" s="38" t="s">
        <v>1192</v>
      </c>
      <c r="I237" s="62" t="s">
        <v>1170</v>
      </c>
      <c r="J237" s="65" t="s">
        <v>769</v>
      </c>
      <c r="K237" s="62" t="s">
        <v>1181</v>
      </c>
      <c r="L237" s="62" t="s">
        <v>1655</v>
      </c>
      <c r="M237" s="62" t="s">
        <v>2377</v>
      </c>
      <c r="N237" s="62" t="s">
        <v>2369</v>
      </c>
      <c r="O237" s="62" t="s">
        <v>1654</v>
      </c>
      <c r="P237" s="62"/>
      <c r="Q237" s="118"/>
      <c r="R237" s="38"/>
      <c r="S237" s="62" t="s">
        <v>919</v>
      </c>
      <c r="T237"/>
      <c r="U237"/>
    </row>
    <row r="238" spans="1:21" x14ac:dyDescent="0.2">
      <c r="A238" s="64" t="s">
        <v>905</v>
      </c>
      <c r="B238" s="64" t="s">
        <v>821</v>
      </c>
      <c r="C238" s="64" t="s">
        <v>821</v>
      </c>
      <c r="D238" s="64"/>
      <c r="E238" s="64"/>
      <c r="F238" s="64"/>
      <c r="G238" s="71" t="s">
        <v>671</v>
      </c>
      <c r="H238" s="38" t="s">
        <v>1193</v>
      </c>
      <c r="I238" s="62" t="s">
        <v>1170</v>
      </c>
      <c r="J238" s="65" t="s">
        <v>769</v>
      </c>
      <c r="K238" s="62" t="s">
        <v>1183</v>
      </c>
      <c r="L238" s="62" t="s">
        <v>1655</v>
      </c>
      <c r="M238" s="62" t="s">
        <v>2377</v>
      </c>
      <c r="N238" s="62" t="s">
        <v>2369</v>
      </c>
      <c r="O238" s="62" t="s">
        <v>1654</v>
      </c>
      <c r="P238" s="62"/>
      <c r="Q238" s="118"/>
      <c r="R238" s="38"/>
      <c r="S238" s="62" t="s">
        <v>919</v>
      </c>
      <c r="T238"/>
      <c r="U238"/>
    </row>
    <row r="239" spans="1:21" x14ac:dyDescent="0.2">
      <c r="A239" s="64" t="s">
        <v>905</v>
      </c>
      <c r="B239" s="64" t="s">
        <v>821</v>
      </c>
      <c r="C239" s="64" t="s">
        <v>821</v>
      </c>
      <c r="D239" s="64"/>
      <c r="E239" s="64"/>
      <c r="F239" s="64"/>
      <c r="G239" s="71" t="s">
        <v>671</v>
      </c>
      <c r="H239" s="38" t="s">
        <v>1194</v>
      </c>
      <c r="I239" s="62" t="s">
        <v>1170</v>
      </c>
      <c r="J239" s="65" t="s">
        <v>769</v>
      </c>
      <c r="K239" s="62" t="s">
        <v>1185</v>
      </c>
      <c r="L239" s="62" t="s">
        <v>1655</v>
      </c>
      <c r="M239" s="62" t="s">
        <v>2377</v>
      </c>
      <c r="N239" s="62" t="s">
        <v>2369</v>
      </c>
      <c r="O239" s="62" t="s">
        <v>1654</v>
      </c>
      <c r="P239" s="62"/>
      <c r="Q239" s="118"/>
      <c r="R239" s="38"/>
      <c r="S239" s="62" t="s">
        <v>919</v>
      </c>
      <c r="T239"/>
      <c r="U239"/>
    </row>
    <row r="240" spans="1:21" x14ac:dyDescent="0.2">
      <c r="A240" s="64" t="s">
        <v>905</v>
      </c>
      <c r="B240" s="64" t="s">
        <v>821</v>
      </c>
      <c r="C240" s="64" t="s">
        <v>821</v>
      </c>
      <c r="D240" s="64"/>
      <c r="E240" s="64"/>
      <c r="F240" s="64"/>
      <c r="G240" s="71" t="s">
        <v>671</v>
      </c>
      <c r="H240" s="38" t="s">
        <v>1195</v>
      </c>
      <c r="I240" s="62" t="s">
        <v>1170</v>
      </c>
      <c r="J240" s="65" t="s">
        <v>769</v>
      </c>
      <c r="K240" s="62" t="s">
        <v>1187</v>
      </c>
      <c r="L240" s="62" t="s">
        <v>1655</v>
      </c>
      <c r="M240" s="62" t="s">
        <v>2377</v>
      </c>
      <c r="N240" s="62" t="s">
        <v>2369</v>
      </c>
      <c r="O240" s="62" t="s">
        <v>1654</v>
      </c>
      <c r="P240" s="62"/>
      <c r="Q240" s="118"/>
      <c r="R240" s="38"/>
      <c r="S240" s="62" t="s">
        <v>919</v>
      </c>
      <c r="T240"/>
      <c r="U240"/>
    </row>
    <row r="241" spans="1:21" x14ac:dyDescent="0.2">
      <c r="A241" s="64" t="s">
        <v>905</v>
      </c>
      <c r="B241" s="64" t="s">
        <v>821</v>
      </c>
      <c r="C241" s="64" t="s">
        <v>821</v>
      </c>
      <c r="D241" s="64"/>
      <c r="E241" s="64"/>
      <c r="F241" s="64"/>
      <c r="G241" s="71" t="s">
        <v>671</v>
      </c>
      <c r="H241" s="38" t="s">
        <v>1196</v>
      </c>
      <c r="I241" s="62" t="s">
        <v>1170</v>
      </c>
      <c r="J241" s="65" t="s">
        <v>769</v>
      </c>
      <c r="K241" s="62" t="s">
        <v>1171</v>
      </c>
      <c r="L241" s="62" t="s">
        <v>1655</v>
      </c>
      <c r="M241" s="62" t="s">
        <v>2377</v>
      </c>
      <c r="N241" s="62" t="s">
        <v>2369</v>
      </c>
      <c r="O241" s="62" t="s">
        <v>1654</v>
      </c>
      <c r="P241" s="62"/>
      <c r="Q241" s="118"/>
      <c r="R241" s="38"/>
      <c r="S241" s="62" t="s">
        <v>919</v>
      </c>
      <c r="T241"/>
      <c r="U241"/>
    </row>
    <row r="242" spans="1:21" x14ac:dyDescent="0.2">
      <c r="A242" s="64" t="s">
        <v>905</v>
      </c>
      <c r="B242" s="64" t="s">
        <v>821</v>
      </c>
      <c r="C242" s="64" t="s">
        <v>821</v>
      </c>
      <c r="D242" s="64"/>
      <c r="E242" s="64"/>
      <c r="F242" s="64"/>
      <c r="G242" s="71" t="s">
        <v>671</v>
      </c>
      <c r="H242" s="38" t="s">
        <v>1197</v>
      </c>
      <c r="I242" s="62" t="s">
        <v>1170</v>
      </c>
      <c r="J242" s="65" t="s">
        <v>769</v>
      </c>
      <c r="K242" s="62" t="s">
        <v>1173</v>
      </c>
      <c r="L242" s="62" t="s">
        <v>1655</v>
      </c>
      <c r="M242" s="62" t="s">
        <v>2377</v>
      </c>
      <c r="N242" s="62" t="s">
        <v>2369</v>
      </c>
      <c r="O242" s="62" t="s">
        <v>1654</v>
      </c>
      <c r="P242" s="62"/>
      <c r="Q242" s="118"/>
      <c r="R242" s="38"/>
      <c r="S242" s="62" t="s">
        <v>919</v>
      </c>
      <c r="T242"/>
      <c r="U242"/>
    </row>
    <row r="243" spans="1:21" x14ac:dyDescent="0.2">
      <c r="A243" s="64" t="s">
        <v>905</v>
      </c>
      <c r="B243" s="64" t="s">
        <v>821</v>
      </c>
      <c r="C243" s="64" t="s">
        <v>821</v>
      </c>
      <c r="D243" s="64"/>
      <c r="E243" s="64"/>
      <c r="F243" s="64"/>
      <c r="G243" s="71" t="s">
        <v>671</v>
      </c>
      <c r="H243" s="38" t="s">
        <v>1198</v>
      </c>
      <c r="I243" s="62" t="s">
        <v>1170</v>
      </c>
      <c r="J243" s="65" t="s">
        <v>769</v>
      </c>
      <c r="K243" s="62" t="s">
        <v>1175</v>
      </c>
      <c r="L243" s="62" t="s">
        <v>1655</v>
      </c>
      <c r="M243" s="62" t="s">
        <v>2377</v>
      </c>
      <c r="N243" s="62" t="s">
        <v>2369</v>
      </c>
      <c r="O243" s="62" t="s">
        <v>1654</v>
      </c>
      <c r="P243" s="62"/>
      <c r="Q243" s="118"/>
      <c r="R243" s="38"/>
      <c r="S243" s="62" t="s">
        <v>919</v>
      </c>
      <c r="T243"/>
      <c r="U243"/>
    </row>
    <row r="244" spans="1:21" x14ac:dyDescent="0.2">
      <c r="A244" s="64" t="s">
        <v>905</v>
      </c>
      <c r="B244" s="64" t="s">
        <v>821</v>
      </c>
      <c r="C244" s="64" t="s">
        <v>821</v>
      </c>
      <c r="D244" s="64"/>
      <c r="E244" s="64"/>
      <c r="F244" s="64"/>
      <c r="G244" s="71" t="s">
        <v>671</v>
      </c>
      <c r="H244" s="38" t="s">
        <v>1199</v>
      </c>
      <c r="I244" s="62" t="s">
        <v>1170</v>
      </c>
      <c r="J244" s="65" t="s">
        <v>769</v>
      </c>
      <c r="K244" s="62" t="s">
        <v>1189</v>
      </c>
      <c r="L244" s="62" t="s">
        <v>1655</v>
      </c>
      <c r="M244" s="62" t="s">
        <v>2377</v>
      </c>
      <c r="N244" s="62" t="s">
        <v>2369</v>
      </c>
      <c r="O244" s="62" t="s">
        <v>1654</v>
      </c>
      <c r="P244" s="62"/>
      <c r="Q244" s="118"/>
      <c r="R244" s="38"/>
      <c r="S244" s="62" t="s">
        <v>919</v>
      </c>
      <c r="T244"/>
      <c r="U244"/>
    </row>
    <row r="245" spans="1:21" x14ac:dyDescent="0.2">
      <c r="A245" s="64" t="s">
        <v>905</v>
      </c>
      <c r="B245" s="64" t="s">
        <v>821</v>
      </c>
      <c r="C245" s="64" t="s">
        <v>821</v>
      </c>
      <c r="D245" s="64"/>
      <c r="E245" s="64"/>
      <c r="F245" s="64"/>
      <c r="G245" s="71" t="s">
        <v>671</v>
      </c>
      <c r="H245" s="38" t="s">
        <v>1200</v>
      </c>
      <c r="I245" s="62" t="s">
        <v>1170</v>
      </c>
      <c r="J245" s="65" t="s">
        <v>369</v>
      </c>
      <c r="K245" s="62" t="s">
        <v>1177</v>
      </c>
      <c r="L245" s="62" t="s">
        <v>1655</v>
      </c>
      <c r="M245" s="62" t="s">
        <v>2378</v>
      </c>
      <c r="N245" s="62" t="s">
        <v>2369</v>
      </c>
      <c r="O245" s="62" t="s">
        <v>1654</v>
      </c>
      <c r="P245" s="62"/>
      <c r="Q245" s="118"/>
      <c r="R245" s="38"/>
      <c r="S245" s="62" t="s">
        <v>919</v>
      </c>
      <c r="T245"/>
      <c r="U245"/>
    </row>
    <row r="246" spans="1:21" x14ac:dyDescent="0.2">
      <c r="A246" s="64" t="s">
        <v>905</v>
      </c>
      <c r="B246" s="64" t="s">
        <v>821</v>
      </c>
      <c r="C246" s="64" t="s">
        <v>821</v>
      </c>
      <c r="D246" s="64"/>
      <c r="E246" s="64"/>
      <c r="F246" s="64"/>
      <c r="G246" s="71" t="s">
        <v>671</v>
      </c>
      <c r="H246" s="38" t="s">
        <v>1201</v>
      </c>
      <c r="I246" s="62" t="s">
        <v>1170</v>
      </c>
      <c r="J246" s="65" t="s">
        <v>369</v>
      </c>
      <c r="K246" s="62" t="s">
        <v>1179</v>
      </c>
      <c r="L246" s="62" t="s">
        <v>1655</v>
      </c>
      <c r="M246" s="62" t="s">
        <v>2378</v>
      </c>
      <c r="N246" s="62" t="s">
        <v>2369</v>
      </c>
      <c r="O246" s="62" t="s">
        <v>1654</v>
      </c>
      <c r="P246" s="62"/>
      <c r="Q246" s="118"/>
      <c r="R246" s="38"/>
      <c r="S246" s="62" t="s">
        <v>919</v>
      </c>
      <c r="T246"/>
      <c r="U246"/>
    </row>
    <row r="247" spans="1:21" x14ac:dyDescent="0.2">
      <c r="A247" s="64" t="s">
        <v>905</v>
      </c>
      <c r="B247" s="64" t="s">
        <v>821</v>
      </c>
      <c r="C247" s="64" t="s">
        <v>821</v>
      </c>
      <c r="D247" s="64"/>
      <c r="E247" s="64"/>
      <c r="F247" s="64"/>
      <c r="G247" s="71" t="s">
        <v>671</v>
      </c>
      <c r="H247" s="38" t="s">
        <v>1202</v>
      </c>
      <c r="I247" s="62" t="s">
        <v>1170</v>
      </c>
      <c r="J247" s="65" t="s">
        <v>369</v>
      </c>
      <c r="K247" s="62" t="s">
        <v>1181</v>
      </c>
      <c r="L247" s="62" t="s">
        <v>1655</v>
      </c>
      <c r="M247" s="62" t="s">
        <v>2378</v>
      </c>
      <c r="N247" s="62" t="s">
        <v>2369</v>
      </c>
      <c r="O247" s="62" t="s">
        <v>1654</v>
      </c>
      <c r="P247" s="62"/>
      <c r="Q247" s="118"/>
      <c r="R247" s="38"/>
      <c r="S247" s="62" t="s">
        <v>919</v>
      </c>
      <c r="T247"/>
      <c r="U247"/>
    </row>
    <row r="248" spans="1:21" x14ac:dyDescent="0.2">
      <c r="A248" s="64" t="s">
        <v>905</v>
      </c>
      <c r="B248" s="64" t="s">
        <v>821</v>
      </c>
      <c r="C248" s="64" t="s">
        <v>821</v>
      </c>
      <c r="D248" s="64"/>
      <c r="E248" s="64"/>
      <c r="F248" s="64"/>
      <c r="G248" s="71" t="s">
        <v>671</v>
      </c>
      <c r="H248" s="38" t="s">
        <v>1203</v>
      </c>
      <c r="I248" s="62" t="s">
        <v>1170</v>
      </c>
      <c r="J248" s="65" t="s">
        <v>369</v>
      </c>
      <c r="K248" s="62" t="s">
        <v>1183</v>
      </c>
      <c r="L248" s="62" t="s">
        <v>1655</v>
      </c>
      <c r="M248" s="62" t="s">
        <v>2378</v>
      </c>
      <c r="N248" s="62" t="s">
        <v>2369</v>
      </c>
      <c r="O248" s="62" t="s">
        <v>1654</v>
      </c>
      <c r="P248" s="62"/>
      <c r="Q248" s="118"/>
      <c r="R248" s="38"/>
      <c r="S248" s="62" t="s">
        <v>919</v>
      </c>
      <c r="T248"/>
      <c r="U248"/>
    </row>
    <row r="249" spans="1:21" x14ac:dyDescent="0.2">
      <c r="A249" s="64" t="s">
        <v>905</v>
      </c>
      <c r="B249" s="64" t="s">
        <v>821</v>
      </c>
      <c r="C249" s="64" t="s">
        <v>821</v>
      </c>
      <c r="D249" s="64"/>
      <c r="E249" s="64"/>
      <c r="F249" s="64"/>
      <c r="G249" s="71" t="s">
        <v>671</v>
      </c>
      <c r="H249" s="38" t="s">
        <v>1204</v>
      </c>
      <c r="I249" s="62" t="s">
        <v>1170</v>
      </c>
      <c r="J249" s="65" t="s">
        <v>369</v>
      </c>
      <c r="K249" s="62" t="s">
        <v>1185</v>
      </c>
      <c r="L249" s="62" t="s">
        <v>1655</v>
      </c>
      <c r="M249" s="62" t="s">
        <v>2378</v>
      </c>
      <c r="N249" s="62" t="s">
        <v>2369</v>
      </c>
      <c r="O249" s="62" t="s">
        <v>1654</v>
      </c>
      <c r="P249" s="62"/>
      <c r="Q249" s="118"/>
      <c r="R249" s="38"/>
      <c r="S249" s="62" t="s">
        <v>919</v>
      </c>
      <c r="T249"/>
      <c r="U249"/>
    </row>
    <row r="250" spans="1:21" x14ac:dyDescent="0.2">
      <c r="A250" s="64" t="s">
        <v>905</v>
      </c>
      <c r="B250" s="64" t="s">
        <v>821</v>
      </c>
      <c r="C250" s="64" t="s">
        <v>821</v>
      </c>
      <c r="D250" s="64"/>
      <c r="E250" s="64"/>
      <c r="F250" s="64"/>
      <c r="G250" s="71" t="s">
        <v>671</v>
      </c>
      <c r="H250" s="38" t="s">
        <v>1205</v>
      </c>
      <c r="I250" s="62" t="s">
        <v>1170</v>
      </c>
      <c r="J250" s="65" t="s">
        <v>369</v>
      </c>
      <c r="K250" s="62" t="s">
        <v>1187</v>
      </c>
      <c r="L250" s="62" t="s">
        <v>1655</v>
      </c>
      <c r="M250" s="62" t="s">
        <v>2378</v>
      </c>
      <c r="N250" s="62" t="s">
        <v>2369</v>
      </c>
      <c r="O250" s="62" t="s">
        <v>1654</v>
      </c>
      <c r="P250" s="62"/>
      <c r="Q250" s="118"/>
      <c r="R250" s="38"/>
      <c r="S250" s="62" t="s">
        <v>919</v>
      </c>
      <c r="T250"/>
      <c r="U250"/>
    </row>
    <row r="251" spans="1:21" x14ac:dyDescent="0.2">
      <c r="A251" s="64" t="s">
        <v>905</v>
      </c>
      <c r="B251" s="64" t="s">
        <v>821</v>
      </c>
      <c r="C251" s="64" t="s">
        <v>821</v>
      </c>
      <c r="D251" s="64"/>
      <c r="E251" s="64"/>
      <c r="F251" s="64"/>
      <c r="G251" s="71" t="s">
        <v>671</v>
      </c>
      <c r="H251" s="38" t="s">
        <v>1206</v>
      </c>
      <c r="I251" s="62" t="s">
        <v>1170</v>
      </c>
      <c r="J251" s="65" t="s">
        <v>369</v>
      </c>
      <c r="K251" s="62" t="s">
        <v>1171</v>
      </c>
      <c r="L251" s="62" t="s">
        <v>1655</v>
      </c>
      <c r="M251" s="62" t="s">
        <v>2378</v>
      </c>
      <c r="N251" s="62" t="s">
        <v>2369</v>
      </c>
      <c r="O251" s="62" t="s">
        <v>1654</v>
      </c>
      <c r="P251" s="62"/>
      <c r="Q251" s="118"/>
      <c r="R251" s="38"/>
      <c r="S251" s="62" t="s">
        <v>919</v>
      </c>
      <c r="T251"/>
      <c r="U251"/>
    </row>
    <row r="252" spans="1:21" x14ac:dyDescent="0.2">
      <c r="A252" s="64" t="s">
        <v>905</v>
      </c>
      <c r="B252" s="64" t="s">
        <v>821</v>
      </c>
      <c r="C252" s="64" t="s">
        <v>821</v>
      </c>
      <c r="D252" s="64"/>
      <c r="E252" s="64"/>
      <c r="F252" s="64"/>
      <c r="G252" s="71" t="s">
        <v>671</v>
      </c>
      <c r="H252" s="38" t="s">
        <v>1207</v>
      </c>
      <c r="I252" s="62" t="s">
        <v>1170</v>
      </c>
      <c r="J252" s="65" t="s">
        <v>369</v>
      </c>
      <c r="K252" s="62" t="s">
        <v>1173</v>
      </c>
      <c r="L252" s="62" t="s">
        <v>1655</v>
      </c>
      <c r="M252" s="62" t="s">
        <v>2378</v>
      </c>
      <c r="N252" s="62" t="s">
        <v>2369</v>
      </c>
      <c r="O252" s="62" t="s">
        <v>1654</v>
      </c>
      <c r="P252" s="62"/>
      <c r="Q252" s="118"/>
      <c r="R252" s="38"/>
      <c r="S252" s="62" t="s">
        <v>919</v>
      </c>
      <c r="T252"/>
      <c r="U252"/>
    </row>
    <row r="253" spans="1:21" x14ac:dyDescent="0.2">
      <c r="A253" s="64" t="s">
        <v>905</v>
      </c>
      <c r="B253" s="64" t="s">
        <v>821</v>
      </c>
      <c r="C253" s="64" t="s">
        <v>821</v>
      </c>
      <c r="D253" s="64"/>
      <c r="E253" s="64"/>
      <c r="F253" s="64"/>
      <c r="G253" s="71" t="s">
        <v>671</v>
      </c>
      <c r="H253" s="38" t="s">
        <v>1208</v>
      </c>
      <c r="I253" s="62" t="s">
        <v>1170</v>
      </c>
      <c r="J253" s="65" t="s">
        <v>369</v>
      </c>
      <c r="K253" s="62" t="s">
        <v>1175</v>
      </c>
      <c r="L253" s="62" t="s">
        <v>1655</v>
      </c>
      <c r="M253" s="62" t="s">
        <v>2378</v>
      </c>
      <c r="N253" s="62" t="s">
        <v>2369</v>
      </c>
      <c r="O253" s="62" t="s">
        <v>1654</v>
      </c>
      <c r="P253" s="62"/>
      <c r="Q253" s="118"/>
      <c r="R253" s="38"/>
      <c r="S253" s="62" t="s">
        <v>919</v>
      </c>
      <c r="T253"/>
      <c r="U253"/>
    </row>
    <row r="254" spans="1:21" x14ac:dyDescent="0.2">
      <c r="A254" s="64" t="s">
        <v>905</v>
      </c>
      <c r="B254" s="64" t="s">
        <v>821</v>
      </c>
      <c r="C254" s="64" t="s">
        <v>821</v>
      </c>
      <c r="D254" s="64"/>
      <c r="E254" s="64"/>
      <c r="F254" s="64"/>
      <c r="G254" s="71" t="s">
        <v>671</v>
      </c>
      <c r="H254" s="38" t="s">
        <v>1209</v>
      </c>
      <c r="I254" s="62" t="s">
        <v>1170</v>
      </c>
      <c r="J254" s="65" t="s">
        <v>369</v>
      </c>
      <c r="K254" s="62" t="s">
        <v>1189</v>
      </c>
      <c r="L254" s="62" t="s">
        <v>1655</v>
      </c>
      <c r="M254" s="62" t="s">
        <v>2378</v>
      </c>
      <c r="N254" s="62" t="s">
        <v>2369</v>
      </c>
      <c r="O254" s="62" t="s">
        <v>1654</v>
      </c>
      <c r="P254" s="62"/>
      <c r="Q254" s="118"/>
      <c r="R254" s="38"/>
      <c r="S254" s="62" t="s">
        <v>919</v>
      </c>
      <c r="T254"/>
      <c r="U254"/>
    </row>
    <row r="255" spans="1:21" x14ac:dyDescent="0.2">
      <c r="A255" s="64" t="s">
        <v>905</v>
      </c>
      <c r="B255" s="64" t="s">
        <v>821</v>
      </c>
      <c r="C255" s="64"/>
      <c r="D255" s="64" t="s">
        <v>821</v>
      </c>
      <c r="E255" s="64"/>
      <c r="F255" s="64"/>
      <c r="G255" s="71" t="s">
        <v>671</v>
      </c>
      <c r="H255" s="38" t="s">
        <v>983</v>
      </c>
      <c r="I255" s="62" t="s">
        <v>793</v>
      </c>
      <c r="J255" s="65" t="s">
        <v>909</v>
      </c>
      <c r="K255" s="65"/>
      <c r="L255" s="62" t="s">
        <v>1655</v>
      </c>
      <c r="M255" s="62" t="s">
        <v>2378</v>
      </c>
      <c r="N255" s="62" t="s">
        <v>2369</v>
      </c>
      <c r="O255" s="62" t="s">
        <v>1654</v>
      </c>
      <c r="P255" s="62" t="s">
        <v>795</v>
      </c>
      <c r="Q255" s="117">
        <v>249618</v>
      </c>
      <c r="R255" s="123">
        <v>120668</v>
      </c>
      <c r="S255" s="62" t="s">
        <v>796</v>
      </c>
      <c r="T255"/>
      <c r="U255"/>
    </row>
    <row r="256" spans="1:21" x14ac:dyDescent="0.2">
      <c r="A256" s="64" t="s">
        <v>905</v>
      </c>
      <c r="B256" s="64" t="s">
        <v>821</v>
      </c>
      <c r="C256" s="64" t="s">
        <v>821</v>
      </c>
      <c r="D256" s="64" t="s">
        <v>821</v>
      </c>
      <c r="E256" s="64"/>
      <c r="F256" s="64"/>
      <c r="G256" s="71" t="s">
        <v>671</v>
      </c>
      <c r="H256" s="62" t="s">
        <v>986</v>
      </c>
      <c r="I256" s="62" t="s">
        <v>793</v>
      </c>
      <c r="J256" s="65" t="s">
        <v>686</v>
      </c>
      <c r="K256" s="62" t="s">
        <v>798</v>
      </c>
      <c r="L256" s="62" t="s">
        <v>1655</v>
      </c>
      <c r="M256" s="62" t="s">
        <v>2377</v>
      </c>
      <c r="N256" s="62" t="s">
        <v>2369</v>
      </c>
      <c r="O256" s="62" t="s">
        <v>1654</v>
      </c>
      <c r="P256" s="62" t="s">
        <v>799</v>
      </c>
      <c r="Q256" s="117">
        <v>228844</v>
      </c>
      <c r="R256" s="123">
        <v>65110</v>
      </c>
      <c r="S256" s="62" t="s">
        <v>919</v>
      </c>
      <c r="T256"/>
      <c r="U256"/>
    </row>
    <row r="257" spans="1:21" x14ac:dyDescent="0.2">
      <c r="A257" s="64" t="s">
        <v>905</v>
      </c>
      <c r="B257" s="64" t="s">
        <v>821</v>
      </c>
      <c r="C257" s="64" t="s">
        <v>1700</v>
      </c>
      <c r="D257" s="64"/>
      <c r="E257" s="64"/>
      <c r="F257" s="64"/>
      <c r="G257" s="71" t="s">
        <v>671</v>
      </c>
      <c r="H257" s="38" t="s">
        <v>996</v>
      </c>
      <c r="I257" s="62" t="s">
        <v>793</v>
      </c>
      <c r="J257" s="65" t="s">
        <v>686</v>
      </c>
      <c r="K257" s="62" t="s">
        <v>803</v>
      </c>
      <c r="L257" s="62" t="s">
        <v>1655</v>
      </c>
      <c r="M257" s="62" t="s">
        <v>2377</v>
      </c>
      <c r="N257" s="62" t="s">
        <v>2369</v>
      </c>
      <c r="O257" s="62" t="s">
        <v>1654</v>
      </c>
      <c r="P257" s="62"/>
      <c r="Q257" s="118"/>
      <c r="R257" s="38"/>
      <c r="S257" s="62" t="s">
        <v>919</v>
      </c>
      <c r="T257"/>
      <c r="U257"/>
    </row>
    <row r="258" spans="1:21" x14ac:dyDescent="0.2">
      <c r="A258" s="64" t="s">
        <v>905</v>
      </c>
      <c r="B258" s="64" t="s">
        <v>821</v>
      </c>
      <c r="C258" s="64" t="s">
        <v>821</v>
      </c>
      <c r="D258" s="64" t="s">
        <v>821</v>
      </c>
      <c r="E258" s="64"/>
      <c r="F258" s="64"/>
      <c r="G258" s="71" t="s">
        <v>671</v>
      </c>
      <c r="H258" s="62" t="s">
        <v>987</v>
      </c>
      <c r="I258" s="62" t="s">
        <v>793</v>
      </c>
      <c r="J258" s="65" t="s">
        <v>686</v>
      </c>
      <c r="K258" s="62" t="s">
        <v>805</v>
      </c>
      <c r="L258" s="62" t="s">
        <v>1655</v>
      </c>
      <c r="M258" s="62" t="s">
        <v>2377</v>
      </c>
      <c r="N258" s="62" t="s">
        <v>2369</v>
      </c>
      <c r="O258" s="62" t="s">
        <v>1654</v>
      </c>
      <c r="P258" s="62" t="s">
        <v>799</v>
      </c>
      <c r="Q258" s="117">
        <v>278386</v>
      </c>
      <c r="R258" s="123">
        <v>78080</v>
      </c>
      <c r="S258" s="62" t="s">
        <v>919</v>
      </c>
      <c r="T258"/>
      <c r="U258"/>
    </row>
    <row r="259" spans="1:21" x14ac:dyDescent="0.2">
      <c r="A259" s="64" t="s">
        <v>905</v>
      </c>
      <c r="B259" s="64" t="s">
        <v>821</v>
      </c>
      <c r="C259" s="64" t="s">
        <v>821</v>
      </c>
      <c r="D259" s="64"/>
      <c r="E259" s="64"/>
      <c r="F259" s="64"/>
      <c r="G259" s="71" t="s">
        <v>671</v>
      </c>
      <c r="H259" s="38" t="s">
        <v>1210</v>
      </c>
      <c r="I259" s="62" t="s">
        <v>1170</v>
      </c>
      <c r="J259" s="65" t="s">
        <v>686</v>
      </c>
      <c r="K259" s="62" t="s">
        <v>1177</v>
      </c>
      <c r="L259" s="62" t="s">
        <v>1655</v>
      </c>
      <c r="M259" s="62" t="s">
        <v>2377</v>
      </c>
      <c r="N259" s="62" t="s">
        <v>2369</v>
      </c>
      <c r="O259" s="62" t="s">
        <v>1654</v>
      </c>
      <c r="P259" s="62"/>
      <c r="Q259" s="118"/>
      <c r="R259" s="38"/>
      <c r="S259" s="62" t="s">
        <v>919</v>
      </c>
      <c r="T259"/>
      <c r="U259"/>
    </row>
    <row r="260" spans="1:21" x14ac:dyDescent="0.2">
      <c r="A260" s="64" t="s">
        <v>905</v>
      </c>
      <c r="B260" s="64" t="s">
        <v>821</v>
      </c>
      <c r="C260" s="64" t="s">
        <v>821</v>
      </c>
      <c r="D260" s="64"/>
      <c r="E260" s="64"/>
      <c r="F260" s="64"/>
      <c r="G260" s="71" t="s">
        <v>671</v>
      </c>
      <c r="H260" s="38" t="s">
        <v>1211</v>
      </c>
      <c r="I260" s="62" t="s">
        <v>1170</v>
      </c>
      <c r="J260" s="65" t="s">
        <v>686</v>
      </c>
      <c r="K260" s="62" t="s">
        <v>1179</v>
      </c>
      <c r="L260" s="62" t="s">
        <v>1655</v>
      </c>
      <c r="M260" s="62" t="s">
        <v>2377</v>
      </c>
      <c r="N260" s="62" t="s">
        <v>2369</v>
      </c>
      <c r="O260" s="62" t="s">
        <v>1654</v>
      </c>
      <c r="P260" s="62"/>
      <c r="Q260" s="118"/>
      <c r="R260" s="38"/>
      <c r="S260" s="62" t="s">
        <v>919</v>
      </c>
      <c r="T260"/>
      <c r="U260"/>
    </row>
    <row r="261" spans="1:21" x14ac:dyDescent="0.2">
      <c r="A261" s="64" t="s">
        <v>905</v>
      </c>
      <c r="B261" s="64" t="s">
        <v>821</v>
      </c>
      <c r="C261" s="64" t="s">
        <v>821</v>
      </c>
      <c r="D261" s="64"/>
      <c r="E261" s="64"/>
      <c r="F261" s="64"/>
      <c r="G261" s="71" t="s">
        <v>671</v>
      </c>
      <c r="H261" s="38" t="s">
        <v>1212</v>
      </c>
      <c r="I261" s="62" t="s">
        <v>1170</v>
      </c>
      <c r="J261" s="65" t="s">
        <v>686</v>
      </c>
      <c r="K261" s="62" t="s">
        <v>1181</v>
      </c>
      <c r="L261" s="62" t="s">
        <v>1655</v>
      </c>
      <c r="M261" s="62" t="s">
        <v>2377</v>
      </c>
      <c r="N261" s="62" t="s">
        <v>2369</v>
      </c>
      <c r="O261" s="62" t="s">
        <v>1654</v>
      </c>
      <c r="P261" s="62"/>
      <c r="Q261" s="118"/>
      <c r="R261" s="38"/>
      <c r="S261" s="62" t="s">
        <v>919</v>
      </c>
      <c r="T261"/>
      <c r="U261"/>
    </row>
    <row r="262" spans="1:21" x14ac:dyDescent="0.2">
      <c r="A262" s="64" t="s">
        <v>905</v>
      </c>
      <c r="B262" s="64" t="s">
        <v>821</v>
      </c>
      <c r="C262" s="64" t="s">
        <v>821</v>
      </c>
      <c r="D262" s="64"/>
      <c r="E262" s="64"/>
      <c r="F262" s="64"/>
      <c r="G262" s="71" t="s">
        <v>671</v>
      </c>
      <c r="H262" s="38" t="s">
        <v>1213</v>
      </c>
      <c r="I262" s="62" t="s">
        <v>1170</v>
      </c>
      <c r="J262" s="65" t="s">
        <v>686</v>
      </c>
      <c r="K262" s="62" t="s">
        <v>1183</v>
      </c>
      <c r="L262" s="62" t="s">
        <v>1655</v>
      </c>
      <c r="M262" s="62" t="s">
        <v>2377</v>
      </c>
      <c r="N262" s="62" t="s">
        <v>2369</v>
      </c>
      <c r="O262" s="62" t="s">
        <v>1654</v>
      </c>
      <c r="P262" s="62"/>
      <c r="Q262" s="118"/>
      <c r="R262" s="38"/>
      <c r="S262" s="62" t="s">
        <v>919</v>
      </c>
      <c r="T262"/>
      <c r="U262"/>
    </row>
    <row r="263" spans="1:21" x14ac:dyDescent="0.2">
      <c r="A263" s="64" t="s">
        <v>905</v>
      </c>
      <c r="B263" s="64" t="s">
        <v>821</v>
      </c>
      <c r="C263" s="64" t="s">
        <v>821</v>
      </c>
      <c r="D263" s="64"/>
      <c r="E263" s="64"/>
      <c r="F263" s="64"/>
      <c r="G263" s="71" t="s">
        <v>671</v>
      </c>
      <c r="H263" s="38" t="s">
        <v>1214</v>
      </c>
      <c r="I263" s="62" t="s">
        <v>1170</v>
      </c>
      <c r="J263" s="65" t="s">
        <v>686</v>
      </c>
      <c r="K263" s="62" t="s">
        <v>1185</v>
      </c>
      <c r="L263" s="62" t="s">
        <v>1655</v>
      </c>
      <c r="M263" s="62" t="s">
        <v>2377</v>
      </c>
      <c r="N263" s="62" t="s">
        <v>2369</v>
      </c>
      <c r="O263" s="62" t="s">
        <v>1654</v>
      </c>
      <c r="P263" s="62"/>
      <c r="Q263" s="118"/>
      <c r="R263" s="38"/>
      <c r="S263" s="62" t="s">
        <v>919</v>
      </c>
      <c r="T263"/>
      <c r="U263"/>
    </row>
    <row r="264" spans="1:21" x14ac:dyDescent="0.2">
      <c r="A264" s="64" t="s">
        <v>905</v>
      </c>
      <c r="B264" s="64" t="s">
        <v>821</v>
      </c>
      <c r="C264" s="64" t="s">
        <v>821</v>
      </c>
      <c r="D264" s="64"/>
      <c r="E264" s="64"/>
      <c r="F264" s="64"/>
      <c r="G264" s="71" t="s">
        <v>671</v>
      </c>
      <c r="H264" s="38" t="s">
        <v>1215</v>
      </c>
      <c r="I264" s="62" t="s">
        <v>1170</v>
      </c>
      <c r="J264" s="65" t="s">
        <v>686</v>
      </c>
      <c r="K264" s="62" t="s">
        <v>1187</v>
      </c>
      <c r="L264" s="62" t="s">
        <v>1655</v>
      </c>
      <c r="M264" s="62" t="s">
        <v>2377</v>
      </c>
      <c r="N264" s="62" t="s">
        <v>2369</v>
      </c>
      <c r="O264" s="62" t="s">
        <v>1654</v>
      </c>
      <c r="P264" s="62"/>
      <c r="Q264" s="118"/>
      <c r="R264" s="38"/>
      <c r="S264" s="62" t="s">
        <v>919</v>
      </c>
      <c r="T264"/>
      <c r="U264"/>
    </row>
    <row r="265" spans="1:21" x14ac:dyDescent="0.2">
      <c r="A265" s="64" t="s">
        <v>905</v>
      </c>
      <c r="B265" s="64" t="s">
        <v>821</v>
      </c>
      <c r="C265" s="64" t="s">
        <v>821</v>
      </c>
      <c r="D265" s="64"/>
      <c r="E265" s="64"/>
      <c r="F265" s="64"/>
      <c r="G265" s="71" t="s">
        <v>671</v>
      </c>
      <c r="H265" s="38" t="s">
        <v>1216</v>
      </c>
      <c r="I265" s="62" t="s">
        <v>1170</v>
      </c>
      <c r="J265" s="65" t="s">
        <v>686</v>
      </c>
      <c r="K265" s="62" t="s">
        <v>1171</v>
      </c>
      <c r="L265" s="62" t="s">
        <v>1655</v>
      </c>
      <c r="M265" s="62" t="s">
        <v>2377</v>
      </c>
      <c r="N265" s="62" t="s">
        <v>2369</v>
      </c>
      <c r="O265" s="62" t="s">
        <v>1654</v>
      </c>
      <c r="P265" s="62"/>
      <c r="Q265" s="118"/>
      <c r="R265" s="38"/>
      <c r="S265" s="62" t="s">
        <v>919</v>
      </c>
      <c r="T265"/>
      <c r="U265"/>
    </row>
    <row r="266" spans="1:21" x14ac:dyDescent="0.2">
      <c r="A266" s="64" t="s">
        <v>905</v>
      </c>
      <c r="B266" s="64" t="s">
        <v>821</v>
      </c>
      <c r="C266" s="64" t="s">
        <v>821</v>
      </c>
      <c r="D266" s="64"/>
      <c r="E266" s="64"/>
      <c r="F266" s="64"/>
      <c r="G266" s="71" t="s">
        <v>671</v>
      </c>
      <c r="H266" s="38" t="s">
        <v>1217</v>
      </c>
      <c r="I266" s="62" t="s">
        <v>1170</v>
      </c>
      <c r="J266" s="65" t="s">
        <v>686</v>
      </c>
      <c r="K266" s="62" t="s">
        <v>1173</v>
      </c>
      <c r="L266" s="62" t="s">
        <v>1655</v>
      </c>
      <c r="M266" s="62" t="s">
        <v>2377</v>
      </c>
      <c r="N266" s="62" t="s">
        <v>2369</v>
      </c>
      <c r="O266" s="62" t="s">
        <v>1654</v>
      </c>
      <c r="P266" s="62"/>
      <c r="Q266" s="118"/>
      <c r="R266" s="38"/>
      <c r="S266" s="62" t="s">
        <v>919</v>
      </c>
      <c r="T266"/>
      <c r="U266"/>
    </row>
    <row r="267" spans="1:21" x14ac:dyDescent="0.2">
      <c r="A267" s="64" t="s">
        <v>905</v>
      </c>
      <c r="B267" s="64" t="s">
        <v>821</v>
      </c>
      <c r="C267" s="64" t="s">
        <v>821</v>
      </c>
      <c r="D267" s="64"/>
      <c r="E267" s="64"/>
      <c r="F267" s="64"/>
      <c r="G267" s="71" t="s">
        <v>671</v>
      </c>
      <c r="H267" s="38" t="s">
        <v>1218</v>
      </c>
      <c r="I267" s="62" t="s">
        <v>1170</v>
      </c>
      <c r="J267" s="65" t="s">
        <v>686</v>
      </c>
      <c r="K267" s="62" t="s">
        <v>1175</v>
      </c>
      <c r="L267" s="62" t="s">
        <v>1655</v>
      </c>
      <c r="M267" s="62" t="s">
        <v>2377</v>
      </c>
      <c r="N267" s="62" t="s">
        <v>2369</v>
      </c>
      <c r="O267" s="62" t="s">
        <v>1654</v>
      </c>
      <c r="P267" s="62"/>
      <c r="Q267" s="118"/>
      <c r="R267" s="38"/>
      <c r="S267" s="62" t="s">
        <v>919</v>
      </c>
      <c r="T267"/>
      <c r="U267"/>
    </row>
    <row r="268" spans="1:21" x14ac:dyDescent="0.2">
      <c r="A268" s="64" t="s">
        <v>905</v>
      </c>
      <c r="B268" s="64" t="s">
        <v>821</v>
      </c>
      <c r="C268" s="64" t="s">
        <v>821</v>
      </c>
      <c r="D268" s="64"/>
      <c r="E268" s="64"/>
      <c r="F268" s="64"/>
      <c r="G268" s="71" t="s">
        <v>671</v>
      </c>
      <c r="H268" s="38" t="s">
        <v>1219</v>
      </c>
      <c r="I268" s="62" t="s">
        <v>1170</v>
      </c>
      <c r="J268" s="65" t="s">
        <v>686</v>
      </c>
      <c r="K268" s="62" t="s">
        <v>1189</v>
      </c>
      <c r="L268" s="62" t="s">
        <v>1655</v>
      </c>
      <c r="M268" s="62" t="s">
        <v>2377</v>
      </c>
      <c r="N268" s="62" t="s">
        <v>2369</v>
      </c>
      <c r="O268" s="62" t="s">
        <v>1654</v>
      </c>
      <c r="P268" s="62"/>
      <c r="Q268" s="118"/>
      <c r="R268" s="38"/>
      <c r="S268" s="62" t="s">
        <v>919</v>
      </c>
      <c r="T268"/>
      <c r="U268"/>
    </row>
    <row r="269" spans="1:21" x14ac:dyDescent="0.2">
      <c r="A269" s="64" t="s">
        <v>905</v>
      </c>
      <c r="B269" s="64" t="s">
        <v>821</v>
      </c>
      <c r="C269" s="64" t="s">
        <v>821</v>
      </c>
      <c r="D269" s="64" t="s">
        <v>821</v>
      </c>
      <c r="E269" s="64"/>
      <c r="F269" s="64"/>
      <c r="G269" s="71" t="s">
        <v>671</v>
      </c>
      <c r="H269" s="38" t="s">
        <v>988</v>
      </c>
      <c r="I269" s="62" t="s">
        <v>793</v>
      </c>
      <c r="J269" s="65" t="s">
        <v>687</v>
      </c>
      <c r="K269" s="62" t="s">
        <v>798</v>
      </c>
      <c r="L269" s="62" t="s">
        <v>1655</v>
      </c>
      <c r="M269" s="62" t="s">
        <v>2378</v>
      </c>
      <c r="N269" s="62" t="s">
        <v>2369</v>
      </c>
      <c r="O269" s="62" t="s">
        <v>1654</v>
      </c>
      <c r="P269" s="62" t="s">
        <v>799</v>
      </c>
      <c r="Q269" s="117">
        <v>221498</v>
      </c>
      <c r="R269" s="123">
        <v>66286</v>
      </c>
      <c r="S269" s="62" t="s">
        <v>919</v>
      </c>
      <c r="T269"/>
      <c r="U269"/>
    </row>
    <row r="270" spans="1:21" x14ac:dyDescent="0.2">
      <c r="A270" s="64" t="s">
        <v>905</v>
      </c>
      <c r="B270" s="64" t="s">
        <v>821</v>
      </c>
      <c r="C270" s="64" t="s">
        <v>821</v>
      </c>
      <c r="D270" s="64"/>
      <c r="E270" s="64"/>
      <c r="F270" s="64"/>
      <c r="G270" s="71" t="s">
        <v>671</v>
      </c>
      <c r="H270" s="38" t="s">
        <v>1220</v>
      </c>
      <c r="I270" s="62" t="s">
        <v>1170</v>
      </c>
      <c r="J270" s="65" t="s">
        <v>687</v>
      </c>
      <c r="K270" s="62" t="s">
        <v>1177</v>
      </c>
      <c r="L270" s="62" t="s">
        <v>1655</v>
      </c>
      <c r="M270" s="62" t="s">
        <v>2378</v>
      </c>
      <c r="N270" s="62" t="s">
        <v>2369</v>
      </c>
      <c r="O270" s="62" t="s">
        <v>1654</v>
      </c>
      <c r="P270" s="62"/>
      <c r="Q270" s="118"/>
      <c r="R270" s="38"/>
      <c r="S270" s="62" t="s">
        <v>919</v>
      </c>
      <c r="T270"/>
      <c r="U270"/>
    </row>
    <row r="271" spans="1:21" x14ac:dyDescent="0.2">
      <c r="A271" s="64" t="s">
        <v>905</v>
      </c>
      <c r="B271" s="64" t="s">
        <v>821</v>
      </c>
      <c r="C271" s="64" t="s">
        <v>821</v>
      </c>
      <c r="D271" s="64"/>
      <c r="E271" s="64"/>
      <c r="F271" s="64"/>
      <c r="G271" s="71" t="s">
        <v>671</v>
      </c>
      <c r="H271" s="38" t="s">
        <v>1221</v>
      </c>
      <c r="I271" s="62" t="s">
        <v>1170</v>
      </c>
      <c r="J271" s="65" t="s">
        <v>687</v>
      </c>
      <c r="K271" s="62" t="s">
        <v>1179</v>
      </c>
      <c r="L271" s="62" t="s">
        <v>1655</v>
      </c>
      <c r="M271" s="62" t="s">
        <v>2378</v>
      </c>
      <c r="N271" s="62" t="s">
        <v>2369</v>
      </c>
      <c r="O271" s="62" t="s">
        <v>1654</v>
      </c>
      <c r="P271" s="62"/>
      <c r="Q271" s="118"/>
      <c r="R271" s="38"/>
      <c r="S271" s="62" t="s">
        <v>919</v>
      </c>
      <c r="T271"/>
      <c r="U271"/>
    </row>
    <row r="272" spans="1:21" x14ac:dyDescent="0.2">
      <c r="A272" s="64" t="s">
        <v>905</v>
      </c>
      <c r="B272" s="64" t="s">
        <v>821</v>
      </c>
      <c r="C272" s="64" t="s">
        <v>821</v>
      </c>
      <c r="D272" s="64"/>
      <c r="E272" s="64"/>
      <c r="F272" s="64"/>
      <c r="G272" s="71" t="s">
        <v>671</v>
      </c>
      <c r="H272" s="38" t="s">
        <v>1222</v>
      </c>
      <c r="I272" s="62" t="s">
        <v>1170</v>
      </c>
      <c r="J272" s="65" t="s">
        <v>687</v>
      </c>
      <c r="K272" s="62" t="s">
        <v>1181</v>
      </c>
      <c r="L272" s="62" t="s">
        <v>1655</v>
      </c>
      <c r="M272" s="62" t="s">
        <v>2378</v>
      </c>
      <c r="N272" s="62" t="s">
        <v>2369</v>
      </c>
      <c r="O272" s="62" t="s">
        <v>1654</v>
      </c>
      <c r="P272" s="62"/>
      <c r="Q272" s="118"/>
      <c r="R272" s="38"/>
      <c r="S272" s="62" t="s">
        <v>919</v>
      </c>
      <c r="T272"/>
      <c r="U272"/>
    </row>
    <row r="273" spans="1:21" x14ac:dyDescent="0.2">
      <c r="A273" s="64" t="s">
        <v>905</v>
      </c>
      <c r="B273" s="64" t="s">
        <v>821</v>
      </c>
      <c r="C273" s="64" t="s">
        <v>821</v>
      </c>
      <c r="D273" s="64"/>
      <c r="E273" s="64"/>
      <c r="F273" s="64"/>
      <c r="G273" s="71" t="s">
        <v>671</v>
      </c>
      <c r="H273" s="38" t="s">
        <v>1223</v>
      </c>
      <c r="I273" s="62" t="s">
        <v>1170</v>
      </c>
      <c r="J273" s="65" t="s">
        <v>687</v>
      </c>
      <c r="K273" s="62" t="s">
        <v>1183</v>
      </c>
      <c r="L273" s="62" t="s">
        <v>1655</v>
      </c>
      <c r="M273" s="62" t="s">
        <v>2378</v>
      </c>
      <c r="N273" s="62" t="s">
        <v>2369</v>
      </c>
      <c r="O273" s="62" t="s">
        <v>1654</v>
      </c>
      <c r="P273" s="62"/>
      <c r="Q273" s="118"/>
      <c r="R273" s="38"/>
      <c r="S273" s="62" t="s">
        <v>919</v>
      </c>
      <c r="T273"/>
      <c r="U273"/>
    </row>
    <row r="274" spans="1:21" x14ac:dyDescent="0.2">
      <c r="A274" s="64" t="s">
        <v>905</v>
      </c>
      <c r="B274" s="64" t="s">
        <v>821</v>
      </c>
      <c r="C274" s="64" t="s">
        <v>821</v>
      </c>
      <c r="D274" s="64"/>
      <c r="E274" s="64"/>
      <c r="F274" s="64"/>
      <c r="G274" s="71" t="s">
        <v>671</v>
      </c>
      <c r="H274" s="38" t="s">
        <v>1224</v>
      </c>
      <c r="I274" s="62" t="s">
        <v>1170</v>
      </c>
      <c r="J274" s="65" t="s">
        <v>687</v>
      </c>
      <c r="K274" s="62" t="s">
        <v>1185</v>
      </c>
      <c r="L274" s="62" t="s">
        <v>1655</v>
      </c>
      <c r="M274" s="62" t="s">
        <v>2378</v>
      </c>
      <c r="N274" s="62" t="s">
        <v>2369</v>
      </c>
      <c r="O274" s="62" t="s">
        <v>1654</v>
      </c>
      <c r="P274" s="62"/>
      <c r="Q274" s="118"/>
      <c r="R274" s="38"/>
      <c r="S274" s="62" t="s">
        <v>919</v>
      </c>
      <c r="T274"/>
      <c r="U274"/>
    </row>
    <row r="275" spans="1:21" x14ac:dyDescent="0.2">
      <c r="A275" s="64" t="s">
        <v>905</v>
      </c>
      <c r="B275" s="64" t="s">
        <v>821</v>
      </c>
      <c r="C275" s="64" t="s">
        <v>821</v>
      </c>
      <c r="D275" s="64"/>
      <c r="E275" s="64"/>
      <c r="F275" s="64"/>
      <c r="G275" s="71" t="s">
        <v>671</v>
      </c>
      <c r="H275" s="38" t="s">
        <v>1225</v>
      </c>
      <c r="I275" s="62" t="s">
        <v>1170</v>
      </c>
      <c r="J275" s="65" t="s">
        <v>687</v>
      </c>
      <c r="K275" s="62" t="s">
        <v>1187</v>
      </c>
      <c r="L275" s="62" t="s">
        <v>1655</v>
      </c>
      <c r="M275" s="62" t="s">
        <v>2378</v>
      </c>
      <c r="N275" s="62" t="s">
        <v>2369</v>
      </c>
      <c r="O275" s="62" t="s">
        <v>1654</v>
      </c>
      <c r="P275" s="62"/>
      <c r="Q275" s="118"/>
      <c r="R275" s="38"/>
      <c r="S275" s="62" t="s">
        <v>919</v>
      </c>
      <c r="T275"/>
      <c r="U275"/>
    </row>
    <row r="276" spans="1:21" x14ac:dyDescent="0.2">
      <c r="A276" s="64" t="s">
        <v>905</v>
      </c>
      <c r="B276" s="64" t="s">
        <v>821</v>
      </c>
      <c r="C276" s="64" t="s">
        <v>821</v>
      </c>
      <c r="D276" s="64"/>
      <c r="E276" s="64"/>
      <c r="F276" s="64"/>
      <c r="G276" s="71" t="s">
        <v>671</v>
      </c>
      <c r="H276" s="38" t="s">
        <v>1226</v>
      </c>
      <c r="I276" s="62" t="s">
        <v>1170</v>
      </c>
      <c r="J276" s="65" t="s">
        <v>687</v>
      </c>
      <c r="K276" s="62" t="s">
        <v>1171</v>
      </c>
      <c r="L276" s="62" t="s">
        <v>1655</v>
      </c>
      <c r="M276" s="62" t="s">
        <v>2378</v>
      </c>
      <c r="N276" s="62" t="s">
        <v>2369</v>
      </c>
      <c r="O276" s="62" t="s">
        <v>1654</v>
      </c>
      <c r="P276" s="62"/>
      <c r="Q276" s="118"/>
      <c r="R276" s="38"/>
      <c r="S276" s="62" t="s">
        <v>919</v>
      </c>
      <c r="T276"/>
      <c r="U276"/>
    </row>
    <row r="277" spans="1:21" x14ac:dyDescent="0.2">
      <c r="A277" s="64" t="s">
        <v>905</v>
      </c>
      <c r="B277" s="64" t="s">
        <v>821</v>
      </c>
      <c r="C277" s="64" t="s">
        <v>821</v>
      </c>
      <c r="D277" s="64"/>
      <c r="E277" s="64"/>
      <c r="F277" s="64"/>
      <c r="G277" s="71" t="s">
        <v>671</v>
      </c>
      <c r="H277" s="38" t="s">
        <v>1227</v>
      </c>
      <c r="I277" s="62" t="s">
        <v>1170</v>
      </c>
      <c r="J277" s="65" t="s">
        <v>687</v>
      </c>
      <c r="K277" s="62" t="s">
        <v>1173</v>
      </c>
      <c r="L277" s="62" t="s">
        <v>1655</v>
      </c>
      <c r="M277" s="62" t="s">
        <v>2378</v>
      </c>
      <c r="N277" s="62" t="s">
        <v>2369</v>
      </c>
      <c r="O277" s="62" t="s">
        <v>1654</v>
      </c>
      <c r="P277" s="62"/>
      <c r="Q277" s="118"/>
      <c r="R277" s="38"/>
      <c r="S277" s="62" t="s">
        <v>919</v>
      </c>
      <c r="T277"/>
      <c r="U277"/>
    </row>
    <row r="278" spans="1:21" x14ac:dyDescent="0.2">
      <c r="A278" s="64" t="s">
        <v>905</v>
      </c>
      <c r="B278" s="64" t="s">
        <v>821</v>
      </c>
      <c r="C278" s="64" t="s">
        <v>821</v>
      </c>
      <c r="D278" s="64"/>
      <c r="E278" s="64"/>
      <c r="F278" s="64"/>
      <c r="G278" s="71" t="s">
        <v>671</v>
      </c>
      <c r="H278" s="38" t="s">
        <v>1228</v>
      </c>
      <c r="I278" s="62" t="s">
        <v>1170</v>
      </c>
      <c r="J278" s="65" t="s">
        <v>687</v>
      </c>
      <c r="K278" s="62" t="s">
        <v>1175</v>
      </c>
      <c r="L278" s="62" t="s">
        <v>1655</v>
      </c>
      <c r="M278" s="62" t="s">
        <v>2378</v>
      </c>
      <c r="N278" s="62" t="s">
        <v>2369</v>
      </c>
      <c r="O278" s="62" t="s">
        <v>1654</v>
      </c>
      <c r="P278" s="62"/>
      <c r="Q278" s="118"/>
      <c r="R278" s="38"/>
      <c r="S278" s="62" t="s">
        <v>919</v>
      </c>
      <c r="T278"/>
      <c r="U278"/>
    </row>
    <row r="279" spans="1:21" x14ac:dyDescent="0.2">
      <c r="A279" s="64" t="s">
        <v>905</v>
      </c>
      <c r="B279" s="64" t="s">
        <v>821</v>
      </c>
      <c r="C279" s="64" t="s">
        <v>821</v>
      </c>
      <c r="D279" s="64"/>
      <c r="E279" s="64"/>
      <c r="F279" s="64"/>
      <c r="G279" s="71" t="s">
        <v>671</v>
      </c>
      <c r="H279" s="38" t="s">
        <v>1229</v>
      </c>
      <c r="I279" s="62" t="s">
        <v>1170</v>
      </c>
      <c r="J279" s="65" t="s">
        <v>687</v>
      </c>
      <c r="K279" s="62" t="s">
        <v>1189</v>
      </c>
      <c r="L279" s="62" t="s">
        <v>1655</v>
      </c>
      <c r="M279" s="62" t="s">
        <v>2378</v>
      </c>
      <c r="N279" s="62" t="s">
        <v>2369</v>
      </c>
      <c r="O279" s="62" t="s">
        <v>1654</v>
      </c>
      <c r="P279" s="62"/>
      <c r="Q279" s="118"/>
      <c r="R279" s="38"/>
      <c r="S279" s="62" t="s">
        <v>919</v>
      </c>
      <c r="T279"/>
      <c r="U279"/>
    </row>
    <row r="280" spans="1:21" x14ac:dyDescent="0.2">
      <c r="A280" s="64" t="s">
        <v>905</v>
      </c>
      <c r="B280" s="64" t="s">
        <v>821</v>
      </c>
      <c r="C280" s="64" t="s">
        <v>821</v>
      </c>
      <c r="D280" s="64" t="s">
        <v>821</v>
      </c>
      <c r="E280" s="64"/>
      <c r="F280" s="64"/>
      <c r="G280" s="71" t="s">
        <v>671</v>
      </c>
      <c r="H280" s="38" t="s">
        <v>989</v>
      </c>
      <c r="I280" s="62" t="s">
        <v>793</v>
      </c>
      <c r="J280" s="65" t="s">
        <v>688</v>
      </c>
      <c r="K280" s="62" t="s">
        <v>798</v>
      </c>
      <c r="L280" s="62" t="s">
        <v>1655</v>
      </c>
      <c r="M280" s="62" t="s">
        <v>2378</v>
      </c>
      <c r="N280" s="62" t="s">
        <v>2369</v>
      </c>
      <c r="O280" s="62" t="s">
        <v>1654</v>
      </c>
      <c r="P280" s="62" t="s">
        <v>799</v>
      </c>
      <c r="Q280" s="117">
        <v>282193</v>
      </c>
      <c r="R280" s="123">
        <v>83771</v>
      </c>
      <c r="S280" s="62" t="s">
        <v>919</v>
      </c>
      <c r="T280"/>
      <c r="U280"/>
    </row>
    <row r="281" spans="1:21" x14ac:dyDescent="0.2">
      <c r="A281" s="64" t="s">
        <v>905</v>
      </c>
      <c r="B281" s="64" t="s">
        <v>821</v>
      </c>
      <c r="C281" s="64" t="s">
        <v>1700</v>
      </c>
      <c r="D281" s="64"/>
      <c r="E281" s="64"/>
      <c r="F281" s="64"/>
      <c r="G281" s="71" t="s">
        <v>671</v>
      </c>
      <c r="H281" s="38" t="s">
        <v>997</v>
      </c>
      <c r="I281" s="62" t="s">
        <v>793</v>
      </c>
      <c r="J281" s="65" t="s">
        <v>688</v>
      </c>
      <c r="K281" s="62" t="s">
        <v>998</v>
      </c>
      <c r="L281" s="62" t="s">
        <v>1655</v>
      </c>
      <c r="M281" s="62" t="s">
        <v>2378</v>
      </c>
      <c r="N281" s="62" t="s">
        <v>2369</v>
      </c>
      <c r="O281" s="62" t="s">
        <v>1654</v>
      </c>
      <c r="P281" s="62"/>
      <c r="Q281" s="118"/>
      <c r="R281" s="38"/>
      <c r="S281" s="62" t="s">
        <v>919</v>
      </c>
      <c r="T281"/>
      <c r="U281"/>
    </row>
    <row r="282" spans="1:21" x14ac:dyDescent="0.2">
      <c r="A282" s="64" t="s">
        <v>905</v>
      </c>
      <c r="B282" s="64" t="s">
        <v>821</v>
      </c>
      <c r="C282" s="64" t="s">
        <v>1700</v>
      </c>
      <c r="D282" s="64"/>
      <c r="E282" s="64"/>
      <c r="F282" s="64"/>
      <c r="G282" s="71" t="s">
        <v>671</v>
      </c>
      <c r="H282" s="38" t="s">
        <v>999</v>
      </c>
      <c r="I282" s="62" t="s">
        <v>793</v>
      </c>
      <c r="J282" s="65" t="s">
        <v>688</v>
      </c>
      <c r="K282" s="62" t="s">
        <v>803</v>
      </c>
      <c r="L282" s="62" t="s">
        <v>1655</v>
      </c>
      <c r="M282" s="62" t="s">
        <v>2378</v>
      </c>
      <c r="N282" s="62" t="s">
        <v>2369</v>
      </c>
      <c r="O282" s="62" t="s">
        <v>1654</v>
      </c>
      <c r="P282" s="62"/>
      <c r="Q282" s="118"/>
      <c r="R282" s="38"/>
      <c r="S282" s="62" t="s">
        <v>919</v>
      </c>
      <c r="T282"/>
      <c r="U282"/>
    </row>
    <row r="283" spans="1:21" x14ac:dyDescent="0.2">
      <c r="A283" s="64" t="s">
        <v>905</v>
      </c>
      <c r="B283" s="64" t="s">
        <v>821</v>
      </c>
      <c r="C283" s="64" t="s">
        <v>1700</v>
      </c>
      <c r="D283" s="64"/>
      <c r="E283" s="64"/>
      <c r="F283" s="64"/>
      <c r="G283" s="71" t="s">
        <v>671</v>
      </c>
      <c r="H283" s="38" t="s">
        <v>1000</v>
      </c>
      <c r="I283" s="62" t="s">
        <v>793</v>
      </c>
      <c r="J283" s="65" t="s">
        <v>688</v>
      </c>
      <c r="K283" s="62" t="s">
        <v>805</v>
      </c>
      <c r="L283" s="62" t="s">
        <v>1655</v>
      </c>
      <c r="M283" s="62" t="s">
        <v>2378</v>
      </c>
      <c r="N283" s="62" t="s">
        <v>2369</v>
      </c>
      <c r="O283" s="62" t="s">
        <v>1654</v>
      </c>
      <c r="P283" s="62"/>
      <c r="Q283" s="118"/>
      <c r="R283" s="38"/>
      <c r="S283" s="62" t="s">
        <v>919</v>
      </c>
      <c r="T283"/>
      <c r="U283"/>
    </row>
    <row r="284" spans="1:21" x14ac:dyDescent="0.2">
      <c r="A284" s="64" t="s">
        <v>905</v>
      </c>
      <c r="B284" s="64" t="s">
        <v>821</v>
      </c>
      <c r="C284" s="64" t="s">
        <v>1700</v>
      </c>
      <c r="D284" s="64"/>
      <c r="E284" s="64"/>
      <c r="F284" s="64"/>
      <c r="G284" s="71" t="s">
        <v>671</v>
      </c>
      <c r="H284" s="38" t="s">
        <v>1001</v>
      </c>
      <c r="I284" s="62" t="s">
        <v>793</v>
      </c>
      <c r="J284" s="65" t="s">
        <v>688</v>
      </c>
      <c r="K284" s="62" t="s">
        <v>807</v>
      </c>
      <c r="L284" s="62" t="s">
        <v>1655</v>
      </c>
      <c r="M284" s="62" t="s">
        <v>2378</v>
      </c>
      <c r="N284" s="62" t="s">
        <v>2369</v>
      </c>
      <c r="O284" s="62" t="s">
        <v>1654</v>
      </c>
      <c r="P284" s="62"/>
      <c r="Q284" s="118"/>
      <c r="R284" s="38"/>
      <c r="S284" s="62" t="s">
        <v>919</v>
      </c>
      <c r="T284"/>
      <c r="U284"/>
    </row>
    <row r="285" spans="1:21" x14ac:dyDescent="0.2">
      <c r="A285" s="64" t="s">
        <v>905</v>
      </c>
      <c r="B285" s="64" t="s">
        <v>821</v>
      </c>
      <c r="C285" s="64" t="s">
        <v>1700</v>
      </c>
      <c r="D285" s="64"/>
      <c r="E285" s="64"/>
      <c r="F285" s="64"/>
      <c r="G285" s="71" t="s">
        <v>671</v>
      </c>
      <c r="H285" s="38" t="s">
        <v>1002</v>
      </c>
      <c r="I285" s="62" t="s">
        <v>793</v>
      </c>
      <c r="J285" s="65" t="s">
        <v>688</v>
      </c>
      <c r="K285" s="62" t="s">
        <v>948</v>
      </c>
      <c r="L285" s="62" t="s">
        <v>1655</v>
      </c>
      <c r="M285" s="62" t="s">
        <v>2378</v>
      </c>
      <c r="N285" s="62" t="s">
        <v>2369</v>
      </c>
      <c r="O285" s="62" t="s">
        <v>1654</v>
      </c>
      <c r="P285" s="62"/>
      <c r="Q285" s="118"/>
      <c r="R285" s="38"/>
      <c r="S285" s="62" t="s">
        <v>919</v>
      </c>
      <c r="T285"/>
      <c r="U285"/>
    </row>
    <row r="286" spans="1:21" x14ac:dyDescent="0.2">
      <c r="A286" s="64" t="s">
        <v>905</v>
      </c>
      <c r="B286" s="64" t="s">
        <v>821</v>
      </c>
      <c r="C286" s="64" t="s">
        <v>1700</v>
      </c>
      <c r="D286" s="64"/>
      <c r="E286" s="64"/>
      <c r="F286" s="64"/>
      <c r="G286" s="71" t="s">
        <v>671</v>
      </c>
      <c r="H286" s="38" t="s">
        <v>1003</v>
      </c>
      <c r="I286" s="62" t="s">
        <v>793</v>
      </c>
      <c r="J286" s="65" t="s">
        <v>688</v>
      </c>
      <c r="K286" s="62" t="s">
        <v>942</v>
      </c>
      <c r="L286" s="62" t="s">
        <v>1655</v>
      </c>
      <c r="M286" s="62" t="s">
        <v>2378</v>
      </c>
      <c r="N286" s="62" t="s">
        <v>2369</v>
      </c>
      <c r="O286" s="62" t="s">
        <v>1654</v>
      </c>
      <c r="P286" s="62"/>
      <c r="Q286" s="118"/>
      <c r="R286" s="38"/>
      <c r="S286" s="62" t="s">
        <v>919</v>
      </c>
      <c r="T286"/>
      <c r="U286"/>
    </row>
    <row r="287" spans="1:21" x14ac:dyDescent="0.2">
      <c r="A287" s="64" t="s">
        <v>905</v>
      </c>
      <c r="B287" s="64" t="s">
        <v>821</v>
      </c>
      <c r="C287" s="64" t="s">
        <v>1700</v>
      </c>
      <c r="D287" s="64"/>
      <c r="E287" s="64"/>
      <c r="F287" s="64"/>
      <c r="G287" s="71" t="s">
        <v>671</v>
      </c>
      <c r="H287" s="38" t="s">
        <v>1004</v>
      </c>
      <c r="I287" s="62" t="s">
        <v>793</v>
      </c>
      <c r="J287" s="65" t="s">
        <v>688</v>
      </c>
      <c r="K287" s="62" t="s">
        <v>958</v>
      </c>
      <c r="L287" s="62" t="s">
        <v>1655</v>
      </c>
      <c r="M287" s="62" t="s">
        <v>2378</v>
      </c>
      <c r="N287" s="62" t="s">
        <v>2369</v>
      </c>
      <c r="O287" s="62" t="s">
        <v>1654</v>
      </c>
      <c r="P287" s="62"/>
      <c r="Q287" s="118"/>
      <c r="R287" s="38"/>
      <c r="S287" s="62" t="s">
        <v>919</v>
      </c>
      <c r="T287"/>
      <c r="U287"/>
    </row>
    <row r="288" spans="1:21" x14ac:dyDescent="0.2">
      <c r="A288" s="64" t="s">
        <v>905</v>
      </c>
      <c r="B288" s="64" t="s">
        <v>821</v>
      </c>
      <c r="C288" s="64" t="s">
        <v>1700</v>
      </c>
      <c r="D288" s="64"/>
      <c r="E288" s="64"/>
      <c r="F288" s="64"/>
      <c r="G288" s="71" t="s">
        <v>671</v>
      </c>
      <c r="H288" s="38" t="s">
        <v>1005</v>
      </c>
      <c r="I288" s="62" t="s">
        <v>793</v>
      </c>
      <c r="J288" s="65" t="s">
        <v>688</v>
      </c>
      <c r="K288" s="62" t="s">
        <v>960</v>
      </c>
      <c r="L288" s="62" t="s">
        <v>1655</v>
      </c>
      <c r="M288" s="62" t="s">
        <v>2378</v>
      </c>
      <c r="N288" s="62" t="s">
        <v>2369</v>
      </c>
      <c r="O288" s="62" t="s">
        <v>1654</v>
      </c>
      <c r="P288" s="62"/>
      <c r="Q288" s="118"/>
      <c r="R288" s="38"/>
      <c r="S288" s="62" t="s">
        <v>919</v>
      </c>
      <c r="T288"/>
      <c r="U288"/>
    </row>
    <row r="289" spans="1:21" x14ac:dyDescent="0.2">
      <c r="A289" s="64" t="s">
        <v>905</v>
      </c>
      <c r="B289" s="64" t="s">
        <v>821</v>
      </c>
      <c r="C289" s="64" t="s">
        <v>821</v>
      </c>
      <c r="D289" s="64" t="s">
        <v>821</v>
      </c>
      <c r="E289" s="64"/>
      <c r="F289" s="64"/>
      <c r="G289" s="71" t="s">
        <v>671</v>
      </c>
      <c r="H289" s="38" t="s">
        <v>990</v>
      </c>
      <c r="I289" s="62" t="s">
        <v>793</v>
      </c>
      <c r="J289" s="65" t="s">
        <v>688</v>
      </c>
      <c r="K289" s="62" t="s">
        <v>991</v>
      </c>
      <c r="L289" s="62" t="s">
        <v>1655</v>
      </c>
      <c r="M289" s="62" t="s">
        <v>2378</v>
      </c>
      <c r="N289" s="62" t="s">
        <v>2369</v>
      </c>
      <c r="O289" s="62" t="s">
        <v>1654</v>
      </c>
      <c r="P289" s="62" t="s">
        <v>799</v>
      </c>
      <c r="Q289" s="117">
        <v>250268</v>
      </c>
      <c r="R289" s="123">
        <v>73053</v>
      </c>
      <c r="S289" s="62" t="s">
        <v>919</v>
      </c>
      <c r="T289"/>
      <c r="U289"/>
    </row>
    <row r="290" spans="1:21" x14ac:dyDescent="0.2">
      <c r="A290" s="64" t="s">
        <v>905</v>
      </c>
      <c r="B290" s="64" t="s">
        <v>821</v>
      </c>
      <c r="C290" s="64" t="s">
        <v>821</v>
      </c>
      <c r="D290" s="64"/>
      <c r="E290" s="64"/>
      <c r="F290" s="64"/>
      <c r="G290" s="71" t="s">
        <v>671</v>
      </c>
      <c r="H290" s="38" t="s">
        <v>1230</v>
      </c>
      <c r="I290" s="62" t="s">
        <v>1170</v>
      </c>
      <c r="J290" s="65" t="s">
        <v>688</v>
      </c>
      <c r="K290" s="62" t="s">
        <v>1177</v>
      </c>
      <c r="L290" s="62" t="s">
        <v>1655</v>
      </c>
      <c r="M290" s="62" t="s">
        <v>2378</v>
      </c>
      <c r="N290" s="62" t="s">
        <v>2369</v>
      </c>
      <c r="O290" s="62" t="s">
        <v>1654</v>
      </c>
      <c r="P290" s="62"/>
      <c r="Q290" s="118"/>
      <c r="R290" s="38"/>
      <c r="S290" s="62" t="s">
        <v>919</v>
      </c>
      <c r="T290"/>
      <c r="U290"/>
    </row>
    <row r="291" spans="1:21" x14ac:dyDescent="0.2">
      <c r="A291" s="64" t="s">
        <v>905</v>
      </c>
      <c r="B291" s="64" t="s">
        <v>821</v>
      </c>
      <c r="C291" s="64" t="s">
        <v>821</v>
      </c>
      <c r="D291" s="64"/>
      <c r="E291" s="64"/>
      <c r="F291" s="64"/>
      <c r="G291" s="71" t="s">
        <v>671</v>
      </c>
      <c r="H291" s="38" t="s">
        <v>1231</v>
      </c>
      <c r="I291" s="62" t="s">
        <v>1170</v>
      </c>
      <c r="J291" s="65" t="s">
        <v>688</v>
      </c>
      <c r="K291" s="62" t="s">
        <v>1179</v>
      </c>
      <c r="L291" s="62" t="s">
        <v>1655</v>
      </c>
      <c r="M291" s="62" t="s">
        <v>2378</v>
      </c>
      <c r="N291" s="62" t="s">
        <v>2369</v>
      </c>
      <c r="O291" s="62" t="s">
        <v>1654</v>
      </c>
      <c r="P291" s="62"/>
      <c r="Q291" s="118"/>
      <c r="R291" s="38"/>
      <c r="S291" s="62" t="s">
        <v>919</v>
      </c>
      <c r="T291"/>
      <c r="U291"/>
    </row>
    <row r="292" spans="1:21" x14ac:dyDescent="0.2">
      <c r="A292" s="64" t="s">
        <v>905</v>
      </c>
      <c r="B292" s="64" t="s">
        <v>821</v>
      </c>
      <c r="C292" s="64" t="s">
        <v>821</v>
      </c>
      <c r="D292" s="64"/>
      <c r="E292" s="64"/>
      <c r="F292" s="64"/>
      <c r="G292" s="71" t="s">
        <v>671</v>
      </c>
      <c r="H292" s="38" t="s">
        <v>1232</v>
      </c>
      <c r="I292" s="62" t="s">
        <v>1170</v>
      </c>
      <c r="J292" s="65" t="s">
        <v>688</v>
      </c>
      <c r="K292" s="62" t="s">
        <v>1233</v>
      </c>
      <c r="L292" s="62" t="s">
        <v>1655</v>
      </c>
      <c r="M292" s="62" t="s">
        <v>2378</v>
      </c>
      <c r="N292" s="62" t="s">
        <v>2369</v>
      </c>
      <c r="O292" s="62" t="s">
        <v>1654</v>
      </c>
      <c r="P292" s="62"/>
      <c r="Q292" s="118"/>
      <c r="R292" s="38"/>
      <c r="S292" s="62" t="s">
        <v>919</v>
      </c>
      <c r="T292"/>
      <c r="U292"/>
    </row>
    <row r="293" spans="1:21" x14ac:dyDescent="0.2">
      <c r="A293" s="64" t="s">
        <v>905</v>
      </c>
      <c r="B293" s="64" t="s">
        <v>821</v>
      </c>
      <c r="C293" s="64" t="s">
        <v>821</v>
      </c>
      <c r="D293" s="64"/>
      <c r="E293" s="64"/>
      <c r="F293" s="64"/>
      <c r="G293" s="71" t="s">
        <v>671</v>
      </c>
      <c r="H293" s="38" t="s">
        <v>1234</v>
      </c>
      <c r="I293" s="62" t="s">
        <v>1170</v>
      </c>
      <c r="J293" s="65" t="s">
        <v>688</v>
      </c>
      <c r="K293" s="62" t="s">
        <v>1235</v>
      </c>
      <c r="L293" s="62" t="s">
        <v>1655</v>
      </c>
      <c r="M293" s="62" t="s">
        <v>2378</v>
      </c>
      <c r="N293" s="62" t="s">
        <v>2369</v>
      </c>
      <c r="O293" s="62" t="s">
        <v>1654</v>
      </c>
      <c r="P293" s="62"/>
      <c r="Q293" s="118"/>
      <c r="R293" s="38"/>
      <c r="S293" s="62" t="s">
        <v>919</v>
      </c>
      <c r="T293"/>
      <c r="U293"/>
    </row>
    <row r="294" spans="1:21" x14ac:dyDescent="0.2">
      <c r="A294" s="64" t="s">
        <v>905</v>
      </c>
      <c r="B294" s="64" t="s">
        <v>821</v>
      </c>
      <c r="C294" s="64" t="s">
        <v>821</v>
      </c>
      <c r="D294" s="64"/>
      <c r="E294" s="64"/>
      <c r="F294" s="64"/>
      <c r="G294" s="71" t="s">
        <v>671</v>
      </c>
      <c r="H294" s="38" t="s">
        <v>1236</v>
      </c>
      <c r="I294" s="62" t="s">
        <v>1170</v>
      </c>
      <c r="J294" s="65" t="s">
        <v>688</v>
      </c>
      <c r="K294" s="62" t="s">
        <v>1237</v>
      </c>
      <c r="L294" s="62" t="s">
        <v>1655</v>
      </c>
      <c r="M294" s="62" t="s">
        <v>2378</v>
      </c>
      <c r="N294" s="62" t="s">
        <v>2369</v>
      </c>
      <c r="O294" s="62" t="s">
        <v>1654</v>
      </c>
      <c r="P294" s="62"/>
      <c r="Q294" s="118"/>
      <c r="R294" s="38"/>
      <c r="S294" s="62" t="s">
        <v>919</v>
      </c>
      <c r="T294"/>
      <c r="U294"/>
    </row>
    <row r="295" spans="1:21" x14ac:dyDescent="0.2">
      <c r="A295" s="64" t="s">
        <v>905</v>
      </c>
      <c r="B295" s="64" t="s">
        <v>821</v>
      </c>
      <c r="C295" s="64" t="s">
        <v>821</v>
      </c>
      <c r="D295" s="64"/>
      <c r="E295" s="64"/>
      <c r="F295" s="64"/>
      <c r="G295" s="71" t="s">
        <v>671</v>
      </c>
      <c r="H295" s="38" t="s">
        <v>1238</v>
      </c>
      <c r="I295" s="62" t="s">
        <v>1170</v>
      </c>
      <c r="J295" s="65" t="s">
        <v>688</v>
      </c>
      <c r="K295" s="62" t="s">
        <v>1239</v>
      </c>
      <c r="L295" s="62" t="s">
        <v>1655</v>
      </c>
      <c r="M295" s="62" t="s">
        <v>2378</v>
      </c>
      <c r="N295" s="62" t="s">
        <v>2369</v>
      </c>
      <c r="O295" s="62" t="s">
        <v>1654</v>
      </c>
      <c r="P295" s="62"/>
      <c r="Q295" s="118"/>
      <c r="R295" s="38"/>
      <c r="S295" s="62" t="s">
        <v>919</v>
      </c>
      <c r="T295"/>
      <c r="U295"/>
    </row>
    <row r="296" spans="1:21" x14ac:dyDescent="0.2">
      <c r="A296" s="64" t="s">
        <v>905</v>
      </c>
      <c r="B296" s="64" t="s">
        <v>821</v>
      </c>
      <c r="C296" s="64" t="s">
        <v>821</v>
      </c>
      <c r="D296" s="64"/>
      <c r="E296" s="64"/>
      <c r="F296" s="64"/>
      <c r="G296" s="71" t="s">
        <v>671</v>
      </c>
      <c r="H296" s="38" t="s">
        <v>1240</v>
      </c>
      <c r="I296" s="62" t="s">
        <v>1170</v>
      </c>
      <c r="J296" s="65" t="s">
        <v>688</v>
      </c>
      <c r="K296" s="62" t="s">
        <v>1241</v>
      </c>
      <c r="L296" s="62" t="s">
        <v>1655</v>
      </c>
      <c r="M296" s="62" t="s">
        <v>2378</v>
      </c>
      <c r="N296" s="62" t="s">
        <v>2369</v>
      </c>
      <c r="O296" s="62" t="s">
        <v>1654</v>
      </c>
      <c r="P296" s="62"/>
      <c r="Q296" s="118"/>
      <c r="R296" s="38"/>
      <c r="S296" s="62" t="s">
        <v>919</v>
      </c>
      <c r="T296"/>
      <c r="U296"/>
    </row>
    <row r="297" spans="1:21" x14ac:dyDescent="0.2">
      <c r="A297" s="64" t="s">
        <v>905</v>
      </c>
      <c r="B297" s="64" t="s">
        <v>821</v>
      </c>
      <c r="C297" s="64" t="s">
        <v>821</v>
      </c>
      <c r="D297" s="64"/>
      <c r="E297" s="64"/>
      <c r="F297" s="64"/>
      <c r="G297" s="71" t="s">
        <v>671</v>
      </c>
      <c r="H297" s="38" t="s">
        <v>1242</v>
      </c>
      <c r="I297" s="62" t="s">
        <v>1170</v>
      </c>
      <c r="J297" s="65" t="s">
        <v>688</v>
      </c>
      <c r="K297" s="62" t="s">
        <v>1181</v>
      </c>
      <c r="L297" s="62" t="s">
        <v>1655</v>
      </c>
      <c r="M297" s="62" t="s">
        <v>2378</v>
      </c>
      <c r="N297" s="62" t="s">
        <v>2369</v>
      </c>
      <c r="O297" s="62" t="s">
        <v>1654</v>
      </c>
      <c r="P297" s="62"/>
      <c r="Q297" s="118"/>
      <c r="R297" s="38"/>
      <c r="S297" s="62" t="s">
        <v>919</v>
      </c>
      <c r="T297"/>
      <c r="U297"/>
    </row>
    <row r="298" spans="1:21" x14ac:dyDescent="0.2">
      <c r="A298" s="64" t="s">
        <v>905</v>
      </c>
      <c r="B298" s="64" t="s">
        <v>821</v>
      </c>
      <c r="C298" s="64" t="s">
        <v>821</v>
      </c>
      <c r="D298" s="64"/>
      <c r="E298" s="64"/>
      <c r="F298" s="64"/>
      <c r="G298" s="71" t="s">
        <v>671</v>
      </c>
      <c r="H298" s="38" t="s">
        <v>1243</v>
      </c>
      <c r="I298" s="62" t="s">
        <v>1170</v>
      </c>
      <c r="J298" s="65" t="s">
        <v>688</v>
      </c>
      <c r="K298" s="62" t="s">
        <v>1183</v>
      </c>
      <c r="L298" s="62" t="s">
        <v>1655</v>
      </c>
      <c r="M298" s="62" t="s">
        <v>2378</v>
      </c>
      <c r="N298" s="62" t="s">
        <v>2369</v>
      </c>
      <c r="O298" s="62" t="s">
        <v>1654</v>
      </c>
      <c r="P298" s="62"/>
      <c r="Q298" s="118"/>
      <c r="R298" s="38"/>
      <c r="S298" s="62" t="s">
        <v>919</v>
      </c>
      <c r="T298"/>
      <c r="U298"/>
    </row>
    <row r="299" spans="1:21" x14ac:dyDescent="0.2">
      <c r="A299" s="64" t="s">
        <v>905</v>
      </c>
      <c r="B299" s="64" t="s">
        <v>821</v>
      </c>
      <c r="C299" s="64" t="s">
        <v>821</v>
      </c>
      <c r="D299" s="64"/>
      <c r="E299" s="64"/>
      <c r="F299" s="64"/>
      <c r="G299" s="71" t="s">
        <v>671</v>
      </c>
      <c r="H299" s="38" t="s">
        <v>1244</v>
      </c>
      <c r="I299" s="62" t="s">
        <v>1170</v>
      </c>
      <c r="J299" s="65" t="s">
        <v>688</v>
      </c>
      <c r="K299" s="62" t="s">
        <v>1185</v>
      </c>
      <c r="L299" s="62" t="s">
        <v>1655</v>
      </c>
      <c r="M299" s="62" t="s">
        <v>2378</v>
      </c>
      <c r="N299" s="62" t="s">
        <v>2369</v>
      </c>
      <c r="O299" s="62" t="s">
        <v>1654</v>
      </c>
      <c r="P299" s="62"/>
      <c r="Q299" s="118"/>
      <c r="R299" s="38"/>
      <c r="S299" s="62" t="s">
        <v>919</v>
      </c>
      <c r="T299"/>
      <c r="U299"/>
    </row>
    <row r="300" spans="1:21" x14ac:dyDescent="0.2">
      <c r="A300" s="64" t="s">
        <v>905</v>
      </c>
      <c r="B300" s="64" t="s">
        <v>821</v>
      </c>
      <c r="C300" s="64" t="s">
        <v>821</v>
      </c>
      <c r="D300" s="64"/>
      <c r="E300" s="64"/>
      <c r="F300" s="64"/>
      <c r="G300" s="71" t="s">
        <v>671</v>
      </c>
      <c r="H300" s="38" t="s">
        <v>1245</v>
      </c>
      <c r="I300" s="62" t="s">
        <v>1170</v>
      </c>
      <c r="J300" s="65" t="s">
        <v>688</v>
      </c>
      <c r="K300" s="62" t="s">
        <v>1187</v>
      </c>
      <c r="L300" s="62" t="s">
        <v>1655</v>
      </c>
      <c r="M300" s="62" t="s">
        <v>2378</v>
      </c>
      <c r="N300" s="62" t="s">
        <v>2369</v>
      </c>
      <c r="O300" s="62" t="s">
        <v>1654</v>
      </c>
      <c r="P300" s="62"/>
      <c r="Q300" s="118"/>
      <c r="R300" s="38"/>
      <c r="S300" s="62" t="s">
        <v>919</v>
      </c>
      <c r="T300"/>
      <c r="U300"/>
    </row>
    <row r="301" spans="1:21" x14ac:dyDescent="0.2">
      <c r="A301" s="64" t="s">
        <v>905</v>
      </c>
      <c r="B301" s="64" t="s">
        <v>821</v>
      </c>
      <c r="C301" s="64" t="s">
        <v>821</v>
      </c>
      <c r="D301" s="64"/>
      <c r="E301" s="64"/>
      <c r="F301" s="64"/>
      <c r="G301" s="71" t="s">
        <v>671</v>
      </c>
      <c r="H301" s="38" t="s">
        <v>1246</v>
      </c>
      <c r="I301" s="62" t="s">
        <v>1170</v>
      </c>
      <c r="J301" s="65" t="s">
        <v>688</v>
      </c>
      <c r="K301" s="62" t="s">
        <v>1171</v>
      </c>
      <c r="L301" s="62" t="s">
        <v>1655</v>
      </c>
      <c r="M301" s="62" t="s">
        <v>2378</v>
      </c>
      <c r="N301" s="62" t="s">
        <v>2369</v>
      </c>
      <c r="O301" s="62" t="s">
        <v>1654</v>
      </c>
      <c r="P301" s="62"/>
      <c r="Q301" s="118"/>
      <c r="R301" s="38"/>
      <c r="S301" s="62" t="s">
        <v>919</v>
      </c>
      <c r="T301"/>
      <c r="U301"/>
    </row>
    <row r="302" spans="1:21" x14ac:dyDescent="0.2">
      <c r="A302" s="64" t="s">
        <v>905</v>
      </c>
      <c r="B302" s="64" t="s">
        <v>821</v>
      </c>
      <c r="C302" s="64" t="s">
        <v>821</v>
      </c>
      <c r="D302" s="64"/>
      <c r="E302" s="64"/>
      <c r="F302" s="64"/>
      <c r="G302" s="71" t="s">
        <v>671</v>
      </c>
      <c r="H302" s="38" t="s">
        <v>1247</v>
      </c>
      <c r="I302" s="62" t="s">
        <v>1170</v>
      </c>
      <c r="J302" s="65" t="s">
        <v>688</v>
      </c>
      <c r="K302" s="62" t="s">
        <v>1173</v>
      </c>
      <c r="L302" s="62" t="s">
        <v>1655</v>
      </c>
      <c r="M302" s="62" t="s">
        <v>2378</v>
      </c>
      <c r="N302" s="62" t="s">
        <v>2369</v>
      </c>
      <c r="O302" s="62" t="s">
        <v>1654</v>
      </c>
      <c r="P302" s="62"/>
      <c r="Q302" s="118"/>
      <c r="R302" s="38"/>
      <c r="S302" s="62" t="s">
        <v>919</v>
      </c>
      <c r="T302"/>
      <c r="U302"/>
    </row>
    <row r="303" spans="1:21" x14ac:dyDescent="0.2">
      <c r="A303" s="64" t="s">
        <v>905</v>
      </c>
      <c r="B303" s="64" t="s">
        <v>821</v>
      </c>
      <c r="C303" s="64" t="s">
        <v>821</v>
      </c>
      <c r="D303" s="64"/>
      <c r="E303" s="64"/>
      <c r="F303" s="64"/>
      <c r="G303" s="71" t="s">
        <v>671</v>
      </c>
      <c r="H303" s="38" t="s">
        <v>1248</v>
      </c>
      <c r="I303" s="62" t="s">
        <v>1170</v>
      </c>
      <c r="J303" s="65" t="s">
        <v>688</v>
      </c>
      <c r="K303" s="62" t="s">
        <v>1175</v>
      </c>
      <c r="L303" s="62" t="s">
        <v>1655</v>
      </c>
      <c r="M303" s="62" t="s">
        <v>2378</v>
      </c>
      <c r="N303" s="62" t="s">
        <v>2369</v>
      </c>
      <c r="O303" s="62" t="s">
        <v>1654</v>
      </c>
      <c r="P303" s="62"/>
      <c r="Q303" s="118"/>
      <c r="R303" s="38"/>
      <c r="S303" s="62" t="s">
        <v>919</v>
      </c>
      <c r="T303"/>
      <c r="U303"/>
    </row>
    <row r="304" spans="1:21" x14ac:dyDescent="0.2">
      <c r="A304" s="64" t="s">
        <v>905</v>
      </c>
      <c r="B304" s="64" t="s">
        <v>821</v>
      </c>
      <c r="C304" s="64" t="s">
        <v>821</v>
      </c>
      <c r="D304" s="64"/>
      <c r="E304" s="64"/>
      <c r="F304" s="64"/>
      <c r="G304" s="71" t="s">
        <v>671</v>
      </c>
      <c r="H304" s="38" t="s">
        <v>1249</v>
      </c>
      <c r="I304" s="62" t="s">
        <v>1170</v>
      </c>
      <c r="J304" s="65" t="s">
        <v>688</v>
      </c>
      <c r="K304" s="62" t="s">
        <v>1189</v>
      </c>
      <c r="L304" s="62" t="s">
        <v>1655</v>
      </c>
      <c r="M304" s="62" t="s">
        <v>2378</v>
      </c>
      <c r="N304" s="62" t="s">
        <v>2369</v>
      </c>
      <c r="O304" s="62" t="s">
        <v>1654</v>
      </c>
      <c r="P304" s="62"/>
      <c r="Q304" s="118"/>
      <c r="R304" s="38"/>
      <c r="S304" s="62" t="s">
        <v>919</v>
      </c>
      <c r="T304"/>
      <c r="U304"/>
    </row>
    <row r="305" spans="1:21" x14ac:dyDescent="0.2">
      <c r="A305" s="64" t="s">
        <v>905</v>
      </c>
      <c r="B305" s="64" t="s">
        <v>821</v>
      </c>
      <c r="C305" s="64"/>
      <c r="D305" s="64" t="s">
        <v>821</v>
      </c>
      <c r="E305" s="64"/>
      <c r="F305" s="64"/>
      <c r="G305" s="71" t="s">
        <v>671</v>
      </c>
      <c r="H305" s="38" t="s">
        <v>984</v>
      </c>
      <c r="I305" s="62" t="s">
        <v>793</v>
      </c>
      <c r="J305" s="65" t="s">
        <v>985</v>
      </c>
      <c r="K305" s="65"/>
      <c r="L305" s="62" t="s">
        <v>1655</v>
      </c>
      <c r="M305" s="62" t="s">
        <v>2378</v>
      </c>
      <c r="N305" s="62" t="s">
        <v>2369</v>
      </c>
      <c r="O305" s="62" t="s">
        <v>1654</v>
      </c>
      <c r="P305" s="62" t="s">
        <v>795</v>
      </c>
      <c r="Q305" s="117">
        <v>352385</v>
      </c>
      <c r="R305" s="123">
        <v>154314</v>
      </c>
      <c r="S305" s="62" t="s">
        <v>796</v>
      </c>
      <c r="T305"/>
      <c r="U305"/>
    </row>
    <row r="306" spans="1:21" x14ac:dyDescent="0.2">
      <c r="A306" s="64" t="s">
        <v>905</v>
      </c>
      <c r="B306" s="64" t="s">
        <v>821</v>
      </c>
      <c r="C306" s="64" t="s">
        <v>821</v>
      </c>
      <c r="D306" s="64" t="s">
        <v>821</v>
      </c>
      <c r="E306" s="64"/>
      <c r="F306" s="64"/>
      <c r="G306" s="71" t="s">
        <v>671</v>
      </c>
      <c r="H306" s="38" t="s">
        <v>992</v>
      </c>
      <c r="I306" s="62" t="s">
        <v>793</v>
      </c>
      <c r="J306" s="65" t="s">
        <v>689</v>
      </c>
      <c r="K306" s="62" t="s">
        <v>798</v>
      </c>
      <c r="L306" s="62" t="s">
        <v>1655</v>
      </c>
      <c r="M306" s="62" t="s">
        <v>2377</v>
      </c>
      <c r="N306" s="62" t="s">
        <v>2369</v>
      </c>
      <c r="O306" s="62" t="s">
        <v>1654</v>
      </c>
      <c r="P306" s="62" t="s">
        <v>799</v>
      </c>
      <c r="Q306" s="117">
        <v>239651</v>
      </c>
      <c r="R306" s="123">
        <v>69168</v>
      </c>
      <c r="S306" s="62" t="s">
        <v>919</v>
      </c>
      <c r="T306"/>
      <c r="U306"/>
    </row>
    <row r="307" spans="1:21" x14ac:dyDescent="0.2">
      <c r="A307" s="64" t="s">
        <v>905</v>
      </c>
      <c r="B307" s="64" t="s">
        <v>821</v>
      </c>
      <c r="C307" s="64" t="s">
        <v>1700</v>
      </c>
      <c r="D307" s="64"/>
      <c r="E307" s="64"/>
      <c r="F307" s="64"/>
      <c r="G307" s="71" t="s">
        <v>671</v>
      </c>
      <c r="H307" s="38" t="s">
        <v>1006</v>
      </c>
      <c r="I307" s="62" t="s">
        <v>793</v>
      </c>
      <c r="J307" s="65" t="s">
        <v>689</v>
      </c>
      <c r="K307" s="62" t="s">
        <v>998</v>
      </c>
      <c r="L307" s="62" t="s">
        <v>1655</v>
      </c>
      <c r="M307" s="62" t="s">
        <v>2377</v>
      </c>
      <c r="N307" s="62" t="s">
        <v>2369</v>
      </c>
      <c r="O307" s="62" t="s">
        <v>1654</v>
      </c>
      <c r="P307" s="62"/>
      <c r="Q307" s="118"/>
      <c r="R307" s="38"/>
      <c r="S307" s="62" t="s">
        <v>919</v>
      </c>
      <c r="T307"/>
      <c r="U307"/>
    </row>
    <row r="308" spans="1:21" x14ac:dyDescent="0.2">
      <c r="A308" s="64" t="s">
        <v>905</v>
      </c>
      <c r="B308" s="64" t="s">
        <v>821</v>
      </c>
      <c r="C308" s="64" t="s">
        <v>1700</v>
      </c>
      <c r="D308" s="64"/>
      <c r="E308" s="64"/>
      <c r="F308" s="64"/>
      <c r="G308" s="71" t="s">
        <v>671</v>
      </c>
      <c r="H308" s="38" t="s">
        <v>1007</v>
      </c>
      <c r="I308" s="62" t="s">
        <v>793</v>
      </c>
      <c r="J308" s="65" t="s">
        <v>689</v>
      </c>
      <c r="K308" s="62" t="s">
        <v>1008</v>
      </c>
      <c r="L308" s="62" t="s">
        <v>1655</v>
      </c>
      <c r="M308" s="62" t="s">
        <v>2377</v>
      </c>
      <c r="N308" s="62" t="s">
        <v>2369</v>
      </c>
      <c r="O308" s="62" t="s">
        <v>1654</v>
      </c>
      <c r="P308" s="62"/>
      <c r="Q308" s="118"/>
      <c r="R308" s="38"/>
      <c r="S308" s="62" t="s">
        <v>919</v>
      </c>
      <c r="T308"/>
      <c r="U308"/>
    </row>
    <row r="309" spans="1:21" x14ac:dyDescent="0.2">
      <c r="A309" s="64" t="s">
        <v>905</v>
      </c>
      <c r="B309" s="64" t="s">
        <v>821</v>
      </c>
      <c r="C309" s="64" t="s">
        <v>1700</v>
      </c>
      <c r="D309" s="64"/>
      <c r="E309" s="64"/>
      <c r="F309" s="64"/>
      <c r="G309" s="71" t="s">
        <v>671</v>
      </c>
      <c r="H309" s="38" t="s">
        <v>1009</v>
      </c>
      <c r="I309" s="62" t="s">
        <v>793</v>
      </c>
      <c r="J309" s="65" t="s">
        <v>689</v>
      </c>
      <c r="K309" s="62" t="s">
        <v>1010</v>
      </c>
      <c r="L309" s="62" t="s">
        <v>1655</v>
      </c>
      <c r="M309" s="62" t="s">
        <v>2377</v>
      </c>
      <c r="N309" s="62" t="s">
        <v>2369</v>
      </c>
      <c r="O309" s="62" t="s">
        <v>1654</v>
      </c>
      <c r="P309" s="62"/>
      <c r="Q309" s="118"/>
      <c r="R309" s="38"/>
      <c r="S309" s="62" t="s">
        <v>919</v>
      </c>
      <c r="T309"/>
      <c r="U309"/>
    </row>
    <row r="310" spans="1:21" x14ac:dyDescent="0.2">
      <c r="A310" s="64" t="s">
        <v>905</v>
      </c>
      <c r="B310" s="64" t="s">
        <v>821</v>
      </c>
      <c r="C310" s="64" t="s">
        <v>1700</v>
      </c>
      <c r="D310" s="64"/>
      <c r="E310" s="64"/>
      <c r="F310" s="64"/>
      <c r="G310" s="71" t="s">
        <v>671</v>
      </c>
      <c r="H310" s="38" t="s">
        <v>1011</v>
      </c>
      <c r="I310" s="62" t="s">
        <v>793</v>
      </c>
      <c r="J310" s="65" t="s">
        <v>689</v>
      </c>
      <c r="K310" s="62" t="s">
        <v>805</v>
      </c>
      <c r="L310" s="62" t="s">
        <v>1655</v>
      </c>
      <c r="M310" s="62" t="s">
        <v>2377</v>
      </c>
      <c r="N310" s="62" t="s">
        <v>2369</v>
      </c>
      <c r="O310" s="62" t="s">
        <v>1654</v>
      </c>
      <c r="P310" s="62"/>
      <c r="Q310" s="118"/>
      <c r="R310" s="38"/>
      <c r="S310" s="62" t="s">
        <v>919</v>
      </c>
      <c r="T310"/>
      <c r="U310"/>
    </row>
    <row r="311" spans="1:21" x14ac:dyDescent="0.2">
      <c r="A311" s="64" t="s">
        <v>905</v>
      </c>
      <c r="B311" s="64" t="s">
        <v>821</v>
      </c>
      <c r="C311" s="64" t="s">
        <v>1700</v>
      </c>
      <c r="D311" s="64"/>
      <c r="E311" s="64"/>
      <c r="F311" s="64"/>
      <c r="G311" s="71" t="s">
        <v>671</v>
      </c>
      <c r="H311" s="38" t="s">
        <v>1012</v>
      </c>
      <c r="I311" s="62" t="s">
        <v>793</v>
      </c>
      <c r="J311" s="65" t="s">
        <v>689</v>
      </c>
      <c r="K311" s="62" t="s">
        <v>807</v>
      </c>
      <c r="L311" s="62" t="s">
        <v>1655</v>
      </c>
      <c r="M311" s="62" t="s">
        <v>2377</v>
      </c>
      <c r="N311" s="62" t="s">
        <v>2369</v>
      </c>
      <c r="O311" s="62" t="s">
        <v>1654</v>
      </c>
      <c r="P311" s="62"/>
      <c r="Q311" s="118"/>
      <c r="R311" s="38"/>
      <c r="S311" s="62" t="s">
        <v>919</v>
      </c>
      <c r="T311"/>
      <c r="U311"/>
    </row>
    <row r="312" spans="1:21" x14ac:dyDescent="0.2">
      <c r="A312" s="64" t="s">
        <v>905</v>
      </c>
      <c r="B312" s="64" t="s">
        <v>821</v>
      </c>
      <c r="C312" s="64" t="s">
        <v>1700</v>
      </c>
      <c r="D312" s="64"/>
      <c r="E312" s="64"/>
      <c r="F312" s="64"/>
      <c r="G312" s="71" t="s">
        <v>671</v>
      </c>
      <c r="H312" s="38" t="s">
        <v>1013</v>
      </c>
      <c r="I312" s="62" t="s">
        <v>793</v>
      </c>
      <c r="J312" s="65" t="s">
        <v>689</v>
      </c>
      <c r="K312" s="62" t="s">
        <v>948</v>
      </c>
      <c r="L312" s="62" t="s">
        <v>1655</v>
      </c>
      <c r="M312" s="62" t="s">
        <v>2377</v>
      </c>
      <c r="N312" s="62" t="s">
        <v>2369</v>
      </c>
      <c r="O312" s="62" t="s">
        <v>1654</v>
      </c>
      <c r="P312" s="62"/>
      <c r="Q312" s="118"/>
      <c r="R312" s="38"/>
      <c r="S312" s="62" t="s">
        <v>919</v>
      </c>
      <c r="T312"/>
      <c r="U312"/>
    </row>
    <row r="313" spans="1:21" x14ac:dyDescent="0.2">
      <c r="A313" s="64" t="s">
        <v>905</v>
      </c>
      <c r="B313" s="64" t="s">
        <v>821</v>
      </c>
      <c r="C313" s="64" t="s">
        <v>1700</v>
      </c>
      <c r="D313" s="64"/>
      <c r="E313" s="64"/>
      <c r="F313" s="64"/>
      <c r="G313" s="71" t="s">
        <v>671</v>
      </c>
      <c r="H313" s="38" t="s">
        <v>1014</v>
      </c>
      <c r="I313" s="62" t="s">
        <v>793</v>
      </c>
      <c r="J313" s="65" t="s">
        <v>689</v>
      </c>
      <c r="K313" s="62" t="s">
        <v>942</v>
      </c>
      <c r="L313" s="62" t="s">
        <v>1655</v>
      </c>
      <c r="M313" s="62" t="s">
        <v>2377</v>
      </c>
      <c r="N313" s="62" t="s">
        <v>2369</v>
      </c>
      <c r="O313" s="62" t="s">
        <v>1654</v>
      </c>
      <c r="P313" s="62"/>
      <c r="Q313" s="118"/>
      <c r="R313" s="38"/>
      <c r="S313" s="62" t="s">
        <v>919</v>
      </c>
      <c r="T313"/>
      <c r="U313"/>
    </row>
    <row r="314" spans="1:21" x14ac:dyDescent="0.2">
      <c r="A314" s="64" t="s">
        <v>905</v>
      </c>
      <c r="B314" s="64" t="s">
        <v>821</v>
      </c>
      <c r="C314" s="64" t="s">
        <v>1700</v>
      </c>
      <c r="D314" s="64"/>
      <c r="E314" s="64"/>
      <c r="F314" s="64"/>
      <c r="G314" s="71" t="s">
        <v>671</v>
      </c>
      <c r="H314" s="38" t="s">
        <v>1015</v>
      </c>
      <c r="I314" s="62" t="s">
        <v>793</v>
      </c>
      <c r="J314" s="65" t="s">
        <v>689</v>
      </c>
      <c r="K314" s="62" t="s">
        <v>958</v>
      </c>
      <c r="L314" s="62" t="s">
        <v>1655</v>
      </c>
      <c r="M314" s="62" t="s">
        <v>2377</v>
      </c>
      <c r="N314" s="62" t="s">
        <v>2369</v>
      </c>
      <c r="O314" s="62" t="s">
        <v>1654</v>
      </c>
      <c r="P314" s="62"/>
      <c r="Q314" s="118"/>
      <c r="R314" s="38"/>
      <c r="S314" s="62" t="s">
        <v>919</v>
      </c>
      <c r="T314"/>
      <c r="U314"/>
    </row>
    <row r="315" spans="1:21" x14ac:dyDescent="0.2">
      <c r="A315" s="64" t="s">
        <v>905</v>
      </c>
      <c r="B315" s="64" t="s">
        <v>821</v>
      </c>
      <c r="C315" s="64" t="s">
        <v>821</v>
      </c>
      <c r="D315" s="64" t="s">
        <v>821</v>
      </c>
      <c r="E315" s="64"/>
      <c r="F315" s="64"/>
      <c r="G315" s="71" t="s">
        <v>671</v>
      </c>
      <c r="H315" s="38" t="s">
        <v>993</v>
      </c>
      <c r="I315" s="62" t="s">
        <v>793</v>
      </c>
      <c r="J315" s="65" t="s">
        <v>689</v>
      </c>
      <c r="K315" s="62" t="s">
        <v>960</v>
      </c>
      <c r="L315" s="62" t="s">
        <v>1655</v>
      </c>
      <c r="M315" s="62" t="s">
        <v>2377</v>
      </c>
      <c r="N315" s="62" t="s">
        <v>2369</v>
      </c>
      <c r="O315" s="62" t="s">
        <v>1654</v>
      </c>
      <c r="P315" s="62" t="s">
        <v>799</v>
      </c>
      <c r="Q315" s="117">
        <v>282858</v>
      </c>
      <c r="R315" s="123">
        <v>82869</v>
      </c>
      <c r="S315" s="62" t="s">
        <v>919</v>
      </c>
      <c r="T315"/>
      <c r="U315"/>
    </row>
    <row r="316" spans="1:21" x14ac:dyDescent="0.2">
      <c r="A316" s="64" t="s">
        <v>905</v>
      </c>
      <c r="B316" s="64" t="s">
        <v>821</v>
      </c>
      <c r="C316" s="64" t="s">
        <v>1700</v>
      </c>
      <c r="D316" s="64"/>
      <c r="E316" s="64"/>
      <c r="F316" s="64"/>
      <c r="G316" s="71" t="s">
        <v>671</v>
      </c>
      <c r="H316" s="38" t="s">
        <v>1016</v>
      </c>
      <c r="I316" s="62" t="s">
        <v>793</v>
      </c>
      <c r="J316" s="65" t="s">
        <v>689</v>
      </c>
      <c r="K316" s="62" t="s">
        <v>991</v>
      </c>
      <c r="L316" s="62" t="s">
        <v>1655</v>
      </c>
      <c r="M316" s="62" t="s">
        <v>2377</v>
      </c>
      <c r="N316" s="62" t="s">
        <v>2369</v>
      </c>
      <c r="O316" s="62" t="s">
        <v>1654</v>
      </c>
      <c r="P316" s="62"/>
      <c r="Q316" s="118"/>
      <c r="R316" s="38"/>
      <c r="S316" s="62" t="s">
        <v>919</v>
      </c>
      <c r="T316"/>
      <c r="U316"/>
    </row>
    <row r="317" spans="1:21" x14ac:dyDescent="0.2">
      <c r="A317" s="64" t="s">
        <v>905</v>
      </c>
      <c r="B317" s="64" t="s">
        <v>821</v>
      </c>
      <c r="C317" s="64" t="s">
        <v>821</v>
      </c>
      <c r="D317" s="64"/>
      <c r="E317" s="64"/>
      <c r="F317" s="64"/>
      <c r="G317" s="71" t="s">
        <v>671</v>
      </c>
      <c r="H317" s="38" t="s">
        <v>1250</v>
      </c>
      <c r="I317" s="62" t="s">
        <v>1170</v>
      </c>
      <c r="J317" s="65" t="s">
        <v>689</v>
      </c>
      <c r="K317" s="62" t="s">
        <v>1177</v>
      </c>
      <c r="L317" s="62" t="s">
        <v>1655</v>
      </c>
      <c r="M317" s="62" t="s">
        <v>2377</v>
      </c>
      <c r="N317" s="62" t="s">
        <v>2369</v>
      </c>
      <c r="O317" s="62" t="s">
        <v>1654</v>
      </c>
      <c r="P317" s="62"/>
      <c r="Q317" s="118"/>
      <c r="R317" s="38"/>
      <c r="S317" s="62" t="s">
        <v>919</v>
      </c>
      <c r="T317"/>
      <c r="U317"/>
    </row>
    <row r="318" spans="1:21" x14ac:dyDescent="0.2">
      <c r="A318" s="64" t="s">
        <v>905</v>
      </c>
      <c r="B318" s="64" t="s">
        <v>821</v>
      </c>
      <c r="C318" s="64" t="s">
        <v>821</v>
      </c>
      <c r="D318" s="64"/>
      <c r="E318" s="64"/>
      <c r="F318" s="64"/>
      <c r="G318" s="71" t="s">
        <v>671</v>
      </c>
      <c r="H318" s="38" t="s">
        <v>1251</v>
      </c>
      <c r="I318" s="62" t="s">
        <v>1170</v>
      </c>
      <c r="J318" s="65" t="s">
        <v>689</v>
      </c>
      <c r="K318" s="62" t="s">
        <v>1181</v>
      </c>
      <c r="L318" s="62" t="s">
        <v>1655</v>
      </c>
      <c r="M318" s="62" t="s">
        <v>2377</v>
      </c>
      <c r="N318" s="62" t="s">
        <v>2369</v>
      </c>
      <c r="O318" s="62" t="s">
        <v>1654</v>
      </c>
      <c r="P318" s="62"/>
      <c r="Q318" s="118"/>
      <c r="R318" s="38"/>
      <c r="S318" s="62" t="s">
        <v>919</v>
      </c>
      <c r="T318"/>
      <c r="U318"/>
    </row>
    <row r="319" spans="1:21" x14ac:dyDescent="0.2">
      <c r="A319" s="64" t="s">
        <v>905</v>
      </c>
      <c r="B319" s="64" t="s">
        <v>821</v>
      </c>
      <c r="C319" s="64" t="s">
        <v>821</v>
      </c>
      <c r="D319" s="64"/>
      <c r="E319" s="64"/>
      <c r="F319" s="64"/>
      <c r="G319" s="71" t="s">
        <v>671</v>
      </c>
      <c r="H319" s="38" t="s">
        <v>1252</v>
      </c>
      <c r="I319" s="62" t="s">
        <v>1170</v>
      </c>
      <c r="J319" s="65" t="s">
        <v>689</v>
      </c>
      <c r="K319" s="62" t="s">
        <v>1183</v>
      </c>
      <c r="L319" s="62" t="s">
        <v>1655</v>
      </c>
      <c r="M319" s="62" t="s">
        <v>2377</v>
      </c>
      <c r="N319" s="62" t="s">
        <v>2369</v>
      </c>
      <c r="O319" s="62" t="s">
        <v>1654</v>
      </c>
      <c r="P319" s="62"/>
      <c r="Q319" s="118"/>
      <c r="R319" s="38"/>
      <c r="S319" s="62" t="s">
        <v>919</v>
      </c>
      <c r="T319"/>
      <c r="U319"/>
    </row>
    <row r="320" spans="1:21" x14ac:dyDescent="0.2">
      <c r="A320" s="64" t="s">
        <v>905</v>
      </c>
      <c r="B320" s="64" t="s">
        <v>821</v>
      </c>
      <c r="C320" s="64" t="s">
        <v>821</v>
      </c>
      <c r="D320" s="64"/>
      <c r="E320" s="64"/>
      <c r="F320" s="64"/>
      <c r="G320" s="71" t="s">
        <v>671</v>
      </c>
      <c r="H320" s="38" t="s">
        <v>1253</v>
      </c>
      <c r="I320" s="62" t="s">
        <v>1170</v>
      </c>
      <c r="J320" s="65" t="s">
        <v>689</v>
      </c>
      <c r="K320" s="62" t="s">
        <v>1185</v>
      </c>
      <c r="L320" s="62" t="s">
        <v>1655</v>
      </c>
      <c r="M320" s="62" t="s">
        <v>2377</v>
      </c>
      <c r="N320" s="62" t="s">
        <v>2369</v>
      </c>
      <c r="O320" s="62" t="s">
        <v>1654</v>
      </c>
      <c r="P320" s="62"/>
      <c r="Q320" s="118"/>
      <c r="R320" s="38"/>
      <c r="S320" s="62" t="s">
        <v>919</v>
      </c>
      <c r="T320"/>
      <c r="U320"/>
    </row>
    <row r="321" spans="1:21" x14ac:dyDescent="0.2">
      <c r="A321" s="64" t="s">
        <v>905</v>
      </c>
      <c r="B321" s="64" t="s">
        <v>821</v>
      </c>
      <c r="C321" s="64" t="s">
        <v>821</v>
      </c>
      <c r="D321" s="64"/>
      <c r="E321" s="64"/>
      <c r="F321" s="64"/>
      <c r="G321" s="71" t="s">
        <v>671</v>
      </c>
      <c r="H321" s="38" t="s">
        <v>1254</v>
      </c>
      <c r="I321" s="62" t="s">
        <v>1170</v>
      </c>
      <c r="J321" s="65" t="s">
        <v>689</v>
      </c>
      <c r="K321" s="62" t="s">
        <v>1187</v>
      </c>
      <c r="L321" s="62" t="s">
        <v>1655</v>
      </c>
      <c r="M321" s="62" t="s">
        <v>2377</v>
      </c>
      <c r="N321" s="62" t="s">
        <v>2369</v>
      </c>
      <c r="O321" s="62" t="s">
        <v>1654</v>
      </c>
      <c r="P321" s="62"/>
      <c r="Q321" s="118"/>
      <c r="R321" s="38"/>
      <c r="S321" s="62" t="s">
        <v>919</v>
      </c>
      <c r="T321"/>
      <c r="U321"/>
    </row>
    <row r="322" spans="1:21" x14ac:dyDescent="0.2">
      <c r="A322" s="64" t="s">
        <v>905</v>
      </c>
      <c r="B322" s="64" t="s">
        <v>821</v>
      </c>
      <c r="C322" s="64" t="s">
        <v>821</v>
      </c>
      <c r="D322" s="64"/>
      <c r="E322" s="64"/>
      <c r="F322" s="64"/>
      <c r="G322" s="71" t="s">
        <v>671</v>
      </c>
      <c r="H322" s="38" t="s">
        <v>1255</v>
      </c>
      <c r="I322" s="62" t="s">
        <v>1170</v>
      </c>
      <c r="J322" s="65" t="s">
        <v>689</v>
      </c>
      <c r="K322" s="62" t="s">
        <v>1171</v>
      </c>
      <c r="L322" s="62" t="s">
        <v>1655</v>
      </c>
      <c r="M322" s="62" t="s">
        <v>2377</v>
      </c>
      <c r="N322" s="62" t="s">
        <v>2369</v>
      </c>
      <c r="O322" s="62" t="s">
        <v>1654</v>
      </c>
      <c r="P322" s="62"/>
      <c r="Q322" s="118"/>
      <c r="R322" s="38"/>
      <c r="S322" s="62" t="s">
        <v>919</v>
      </c>
      <c r="T322"/>
      <c r="U322"/>
    </row>
    <row r="323" spans="1:21" x14ac:dyDescent="0.2">
      <c r="A323" s="64" t="s">
        <v>905</v>
      </c>
      <c r="B323" s="64" t="s">
        <v>821</v>
      </c>
      <c r="C323" s="64" t="s">
        <v>821</v>
      </c>
      <c r="D323" s="64"/>
      <c r="E323" s="64"/>
      <c r="F323" s="64"/>
      <c r="G323" s="71" t="s">
        <v>671</v>
      </c>
      <c r="H323" s="38" t="s">
        <v>1256</v>
      </c>
      <c r="I323" s="62" t="s">
        <v>1170</v>
      </c>
      <c r="J323" s="65" t="s">
        <v>689</v>
      </c>
      <c r="K323" s="62" t="s">
        <v>1173</v>
      </c>
      <c r="L323" s="62" t="s">
        <v>1655</v>
      </c>
      <c r="M323" s="62" t="s">
        <v>2377</v>
      </c>
      <c r="N323" s="62" t="s">
        <v>2369</v>
      </c>
      <c r="O323" s="62" t="s">
        <v>1654</v>
      </c>
      <c r="P323" s="62"/>
      <c r="Q323" s="118"/>
      <c r="R323" s="38"/>
      <c r="S323" s="62" t="s">
        <v>919</v>
      </c>
      <c r="T323"/>
      <c r="U323"/>
    </row>
    <row r="324" spans="1:21" x14ac:dyDescent="0.2">
      <c r="A324" s="64" t="s">
        <v>905</v>
      </c>
      <c r="B324" s="64" t="s">
        <v>821</v>
      </c>
      <c r="C324" s="64" t="s">
        <v>821</v>
      </c>
      <c r="D324" s="64"/>
      <c r="E324" s="64"/>
      <c r="F324" s="64"/>
      <c r="G324" s="71" t="s">
        <v>671</v>
      </c>
      <c r="H324" s="38" t="s">
        <v>1257</v>
      </c>
      <c r="I324" s="62" t="s">
        <v>1170</v>
      </c>
      <c r="J324" s="65" t="s">
        <v>689</v>
      </c>
      <c r="K324" s="62" t="s">
        <v>1175</v>
      </c>
      <c r="L324" s="62" t="s">
        <v>1655</v>
      </c>
      <c r="M324" s="62" t="s">
        <v>2377</v>
      </c>
      <c r="N324" s="62" t="s">
        <v>2369</v>
      </c>
      <c r="O324" s="62" t="s">
        <v>1654</v>
      </c>
      <c r="P324" s="62"/>
      <c r="Q324" s="118"/>
      <c r="R324" s="38"/>
      <c r="S324" s="62" t="s">
        <v>919</v>
      </c>
      <c r="T324"/>
      <c r="U324"/>
    </row>
    <row r="325" spans="1:21" x14ac:dyDescent="0.2">
      <c r="A325" s="64" t="s">
        <v>905</v>
      </c>
      <c r="B325" s="64" t="s">
        <v>821</v>
      </c>
      <c r="C325" s="64" t="s">
        <v>821</v>
      </c>
      <c r="D325" s="64"/>
      <c r="E325" s="64"/>
      <c r="F325" s="64"/>
      <c r="G325" s="71" t="s">
        <v>671</v>
      </c>
      <c r="H325" s="38" t="s">
        <v>1258</v>
      </c>
      <c r="I325" s="62" t="s">
        <v>1170</v>
      </c>
      <c r="J325" s="65" t="s">
        <v>689</v>
      </c>
      <c r="K325" s="62" t="s">
        <v>1189</v>
      </c>
      <c r="L325" s="62" t="s">
        <v>1655</v>
      </c>
      <c r="M325" s="62" t="s">
        <v>2377</v>
      </c>
      <c r="N325" s="62" t="s">
        <v>2369</v>
      </c>
      <c r="O325" s="62" t="s">
        <v>1654</v>
      </c>
      <c r="P325" s="62"/>
      <c r="Q325" s="118"/>
      <c r="R325" s="38"/>
      <c r="S325" s="62" t="s">
        <v>919</v>
      </c>
      <c r="T325"/>
      <c r="U325"/>
    </row>
    <row r="326" spans="1:21" x14ac:dyDescent="0.2">
      <c r="A326" s="64" t="s">
        <v>905</v>
      </c>
      <c r="B326" s="64" t="s">
        <v>821</v>
      </c>
      <c r="C326" s="64" t="s">
        <v>821</v>
      </c>
      <c r="D326" s="64"/>
      <c r="E326" s="64"/>
      <c r="F326" s="64"/>
      <c r="G326" s="71" t="s">
        <v>671</v>
      </c>
      <c r="H326" s="38" t="s">
        <v>1259</v>
      </c>
      <c r="I326" s="62" t="s">
        <v>1170</v>
      </c>
      <c r="J326" s="65" t="s">
        <v>770</v>
      </c>
      <c r="K326" s="62" t="s">
        <v>1177</v>
      </c>
      <c r="L326" s="62" t="s">
        <v>1655</v>
      </c>
      <c r="M326" s="62" t="s">
        <v>2377</v>
      </c>
      <c r="N326" s="62" t="s">
        <v>2369</v>
      </c>
      <c r="O326" s="62" t="s">
        <v>1654</v>
      </c>
      <c r="P326" s="62"/>
      <c r="Q326" s="118"/>
      <c r="R326" s="38"/>
      <c r="S326" s="62" t="s">
        <v>919</v>
      </c>
      <c r="T326"/>
      <c r="U326"/>
    </row>
    <row r="327" spans="1:21" x14ac:dyDescent="0.2">
      <c r="A327" s="64" t="s">
        <v>905</v>
      </c>
      <c r="B327" s="64" t="s">
        <v>821</v>
      </c>
      <c r="C327" s="64" t="s">
        <v>821</v>
      </c>
      <c r="D327" s="64"/>
      <c r="E327" s="64"/>
      <c r="F327" s="64"/>
      <c r="G327" s="71" t="s">
        <v>671</v>
      </c>
      <c r="H327" s="38" t="s">
        <v>1260</v>
      </c>
      <c r="I327" s="62" t="s">
        <v>1170</v>
      </c>
      <c r="J327" s="65" t="s">
        <v>770</v>
      </c>
      <c r="K327" s="62" t="s">
        <v>1179</v>
      </c>
      <c r="L327" s="62" t="s">
        <v>1655</v>
      </c>
      <c r="M327" s="62" t="s">
        <v>2377</v>
      </c>
      <c r="N327" s="62" t="s">
        <v>2369</v>
      </c>
      <c r="O327" s="62" t="s">
        <v>1654</v>
      </c>
      <c r="P327" s="62"/>
      <c r="Q327" s="118"/>
      <c r="R327" s="38"/>
      <c r="S327" s="62" t="s">
        <v>919</v>
      </c>
      <c r="T327"/>
      <c r="U327"/>
    </row>
    <row r="328" spans="1:21" x14ac:dyDescent="0.2">
      <c r="A328" s="64" t="s">
        <v>905</v>
      </c>
      <c r="B328" s="64" t="s">
        <v>821</v>
      </c>
      <c r="C328" s="64" t="s">
        <v>821</v>
      </c>
      <c r="D328" s="64"/>
      <c r="E328" s="64"/>
      <c r="F328" s="64"/>
      <c r="G328" s="71" t="s">
        <v>671</v>
      </c>
      <c r="H328" s="38" t="s">
        <v>1261</v>
      </c>
      <c r="I328" s="62" t="s">
        <v>1170</v>
      </c>
      <c r="J328" s="65" t="s">
        <v>770</v>
      </c>
      <c r="K328" s="62" t="s">
        <v>1181</v>
      </c>
      <c r="L328" s="62" t="s">
        <v>1655</v>
      </c>
      <c r="M328" s="62" t="s">
        <v>2377</v>
      </c>
      <c r="N328" s="62" t="s">
        <v>2369</v>
      </c>
      <c r="O328" s="62" t="s">
        <v>1654</v>
      </c>
      <c r="P328" s="62"/>
      <c r="Q328" s="118"/>
      <c r="R328" s="38"/>
      <c r="S328" s="62" t="s">
        <v>919</v>
      </c>
      <c r="T328"/>
      <c r="U328"/>
    </row>
    <row r="329" spans="1:21" x14ac:dyDescent="0.2">
      <c r="A329" s="64" t="s">
        <v>905</v>
      </c>
      <c r="B329" s="64" t="s">
        <v>821</v>
      </c>
      <c r="C329" s="64" t="s">
        <v>821</v>
      </c>
      <c r="D329" s="64"/>
      <c r="E329" s="64"/>
      <c r="F329" s="64"/>
      <c r="G329" s="71" t="s">
        <v>671</v>
      </c>
      <c r="H329" s="38" t="s">
        <v>1262</v>
      </c>
      <c r="I329" s="62" t="s">
        <v>1170</v>
      </c>
      <c r="J329" s="65" t="s">
        <v>770</v>
      </c>
      <c r="K329" s="62" t="s">
        <v>1183</v>
      </c>
      <c r="L329" s="62" t="s">
        <v>1655</v>
      </c>
      <c r="M329" s="62" t="s">
        <v>2377</v>
      </c>
      <c r="N329" s="62" t="s">
        <v>2369</v>
      </c>
      <c r="O329" s="62" t="s">
        <v>1654</v>
      </c>
      <c r="P329" s="62"/>
      <c r="Q329" s="118"/>
      <c r="R329" s="38"/>
      <c r="S329" s="62" t="s">
        <v>919</v>
      </c>
      <c r="T329"/>
      <c r="U329"/>
    </row>
    <row r="330" spans="1:21" x14ac:dyDescent="0.2">
      <c r="A330" s="64" t="s">
        <v>905</v>
      </c>
      <c r="B330" s="64" t="s">
        <v>821</v>
      </c>
      <c r="C330" s="64" t="s">
        <v>821</v>
      </c>
      <c r="D330" s="64"/>
      <c r="E330" s="64"/>
      <c r="F330" s="64"/>
      <c r="G330" s="71" t="s">
        <v>671</v>
      </c>
      <c r="H330" s="38" t="s">
        <v>1263</v>
      </c>
      <c r="I330" s="62" t="s">
        <v>1170</v>
      </c>
      <c r="J330" s="65" t="s">
        <v>770</v>
      </c>
      <c r="K330" s="62" t="s">
        <v>1185</v>
      </c>
      <c r="L330" s="62" t="s">
        <v>1655</v>
      </c>
      <c r="M330" s="62" t="s">
        <v>2377</v>
      </c>
      <c r="N330" s="62" t="s">
        <v>2369</v>
      </c>
      <c r="O330" s="62" t="s">
        <v>1654</v>
      </c>
      <c r="P330" s="62"/>
      <c r="Q330" s="118"/>
      <c r="R330" s="38"/>
      <c r="S330" s="62" t="s">
        <v>919</v>
      </c>
      <c r="T330"/>
      <c r="U330"/>
    </row>
    <row r="331" spans="1:21" x14ac:dyDescent="0.2">
      <c r="A331" s="64" t="s">
        <v>905</v>
      </c>
      <c r="B331" s="64" t="s">
        <v>821</v>
      </c>
      <c r="C331" s="64" t="s">
        <v>821</v>
      </c>
      <c r="D331" s="64"/>
      <c r="E331" s="64"/>
      <c r="F331" s="64"/>
      <c r="G331" s="71" t="s">
        <v>671</v>
      </c>
      <c r="H331" s="38" t="s">
        <v>1264</v>
      </c>
      <c r="I331" s="62" t="s">
        <v>1170</v>
      </c>
      <c r="J331" s="65" t="s">
        <v>770</v>
      </c>
      <c r="K331" s="62" t="s">
        <v>1187</v>
      </c>
      <c r="L331" s="62" t="s">
        <v>1655</v>
      </c>
      <c r="M331" s="62" t="s">
        <v>2377</v>
      </c>
      <c r="N331" s="62" t="s">
        <v>2369</v>
      </c>
      <c r="O331" s="62" t="s">
        <v>1654</v>
      </c>
      <c r="P331" s="62"/>
      <c r="Q331" s="118"/>
      <c r="R331" s="38"/>
      <c r="S331" s="62" t="s">
        <v>919</v>
      </c>
      <c r="T331"/>
      <c r="U331"/>
    </row>
    <row r="332" spans="1:21" x14ac:dyDescent="0.2">
      <c r="A332" s="64" t="s">
        <v>905</v>
      </c>
      <c r="B332" s="64" t="s">
        <v>821</v>
      </c>
      <c r="C332" s="64" t="s">
        <v>821</v>
      </c>
      <c r="D332" s="64"/>
      <c r="E332" s="64"/>
      <c r="F332" s="64"/>
      <c r="G332" s="71" t="s">
        <v>671</v>
      </c>
      <c r="H332" s="38" t="s">
        <v>1265</v>
      </c>
      <c r="I332" s="62" t="s">
        <v>1170</v>
      </c>
      <c r="J332" s="65" t="s">
        <v>770</v>
      </c>
      <c r="K332" s="62" t="s">
        <v>1171</v>
      </c>
      <c r="L332" s="62" t="s">
        <v>1655</v>
      </c>
      <c r="M332" s="62" t="s">
        <v>2377</v>
      </c>
      <c r="N332" s="62" t="s">
        <v>2369</v>
      </c>
      <c r="O332" s="62" t="s">
        <v>1654</v>
      </c>
      <c r="P332" s="62"/>
      <c r="Q332" s="118"/>
      <c r="R332" s="38"/>
      <c r="S332" s="62" t="s">
        <v>919</v>
      </c>
      <c r="T332"/>
      <c r="U332"/>
    </row>
    <row r="333" spans="1:21" x14ac:dyDescent="0.2">
      <c r="A333" s="64" t="s">
        <v>905</v>
      </c>
      <c r="B333" s="64" t="s">
        <v>821</v>
      </c>
      <c r="C333" s="64" t="s">
        <v>821</v>
      </c>
      <c r="D333" s="64"/>
      <c r="E333" s="64"/>
      <c r="F333" s="64"/>
      <c r="G333" s="71" t="s">
        <v>671</v>
      </c>
      <c r="H333" s="38" t="s">
        <v>1266</v>
      </c>
      <c r="I333" s="62" t="s">
        <v>1170</v>
      </c>
      <c r="J333" s="65" t="s">
        <v>770</v>
      </c>
      <c r="K333" s="62" t="s">
        <v>1173</v>
      </c>
      <c r="L333" s="62" t="s">
        <v>1655</v>
      </c>
      <c r="M333" s="62" t="s">
        <v>2377</v>
      </c>
      <c r="N333" s="62" t="s">
        <v>2369</v>
      </c>
      <c r="O333" s="62" t="s">
        <v>1654</v>
      </c>
      <c r="P333" s="62"/>
      <c r="Q333" s="118"/>
      <c r="R333" s="38"/>
      <c r="S333" s="62" t="s">
        <v>919</v>
      </c>
      <c r="T333"/>
      <c r="U333"/>
    </row>
    <row r="334" spans="1:21" x14ac:dyDescent="0.2">
      <c r="A334" s="64" t="s">
        <v>905</v>
      </c>
      <c r="B334" s="64" t="s">
        <v>821</v>
      </c>
      <c r="C334" s="64" t="s">
        <v>821</v>
      </c>
      <c r="D334" s="64"/>
      <c r="E334" s="64"/>
      <c r="F334" s="64"/>
      <c r="G334" s="71" t="s">
        <v>671</v>
      </c>
      <c r="H334" s="38" t="s">
        <v>1267</v>
      </c>
      <c r="I334" s="62" t="s">
        <v>1170</v>
      </c>
      <c r="J334" s="65" t="s">
        <v>770</v>
      </c>
      <c r="K334" s="62" t="s">
        <v>1175</v>
      </c>
      <c r="L334" s="62" t="s">
        <v>1655</v>
      </c>
      <c r="M334" s="62" t="s">
        <v>2377</v>
      </c>
      <c r="N334" s="62" t="s">
        <v>2369</v>
      </c>
      <c r="O334" s="62" t="s">
        <v>1654</v>
      </c>
      <c r="P334" s="62"/>
      <c r="Q334" s="118"/>
      <c r="R334" s="38"/>
      <c r="S334" s="62" t="s">
        <v>919</v>
      </c>
      <c r="T334"/>
      <c r="U334"/>
    </row>
    <row r="335" spans="1:21" x14ac:dyDescent="0.2">
      <c r="A335" s="64" t="s">
        <v>905</v>
      </c>
      <c r="B335" s="64" t="s">
        <v>821</v>
      </c>
      <c r="C335" s="64" t="s">
        <v>821</v>
      </c>
      <c r="D335" s="64"/>
      <c r="E335" s="64"/>
      <c r="F335" s="64"/>
      <c r="G335" s="71" t="s">
        <v>671</v>
      </c>
      <c r="H335" s="38" t="s">
        <v>1268</v>
      </c>
      <c r="I335" s="62" t="s">
        <v>1170</v>
      </c>
      <c r="J335" s="65" t="s">
        <v>770</v>
      </c>
      <c r="K335" s="62" t="s">
        <v>1189</v>
      </c>
      <c r="L335" s="62" t="s">
        <v>1655</v>
      </c>
      <c r="M335" s="62" t="s">
        <v>2377</v>
      </c>
      <c r="N335" s="62" t="s">
        <v>2369</v>
      </c>
      <c r="O335" s="62" t="s">
        <v>1654</v>
      </c>
      <c r="P335" s="62"/>
      <c r="Q335" s="118"/>
      <c r="R335" s="38"/>
      <c r="S335" s="62" t="s">
        <v>919</v>
      </c>
      <c r="T335"/>
      <c r="U335"/>
    </row>
    <row r="336" spans="1:21" x14ac:dyDescent="0.2">
      <c r="A336" s="64" t="s">
        <v>905</v>
      </c>
      <c r="B336" s="64" t="s">
        <v>821</v>
      </c>
      <c r="C336" s="64" t="s">
        <v>821</v>
      </c>
      <c r="D336" s="64"/>
      <c r="E336" s="64"/>
      <c r="F336" s="64"/>
      <c r="G336" s="71" t="s">
        <v>671</v>
      </c>
      <c r="H336" s="38" t="s">
        <v>1269</v>
      </c>
      <c r="I336" s="62" t="s">
        <v>1170</v>
      </c>
      <c r="J336" s="65" t="s">
        <v>771</v>
      </c>
      <c r="K336" s="62" t="s">
        <v>1177</v>
      </c>
      <c r="L336" s="62" t="s">
        <v>1655</v>
      </c>
      <c r="M336" s="62" t="s">
        <v>2377</v>
      </c>
      <c r="N336" s="62" t="s">
        <v>2369</v>
      </c>
      <c r="O336" s="62" t="s">
        <v>1654</v>
      </c>
      <c r="P336" s="62"/>
      <c r="Q336" s="118"/>
      <c r="R336" s="38"/>
      <c r="S336" s="62" t="s">
        <v>919</v>
      </c>
      <c r="T336"/>
      <c r="U336"/>
    </row>
    <row r="337" spans="1:21" x14ac:dyDescent="0.2">
      <c r="A337" s="64" t="s">
        <v>905</v>
      </c>
      <c r="B337" s="64" t="s">
        <v>821</v>
      </c>
      <c r="C337" s="64" t="s">
        <v>821</v>
      </c>
      <c r="D337" s="64"/>
      <c r="E337" s="64"/>
      <c r="F337" s="64"/>
      <c r="G337" s="71" t="s">
        <v>671</v>
      </c>
      <c r="H337" s="38" t="s">
        <v>1270</v>
      </c>
      <c r="I337" s="62" t="s">
        <v>1170</v>
      </c>
      <c r="J337" s="65" t="s">
        <v>771</v>
      </c>
      <c r="K337" s="62" t="s">
        <v>1179</v>
      </c>
      <c r="L337" s="62" t="s">
        <v>1655</v>
      </c>
      <c r="M337" s="62" t="s">
        <v>2377</v>
      </c>
      <c r="N337" s="62" t="s">
        <v>2369</v>
      </c>
      <c r="O337" s="62" t="s">
        <v>1654</v>
      </c>
      <c r="P337" s="62"/>
      <c r="Q337" s="118"/>
      <c r="R337" s="38"/>
      <c r="S337" s="62" t="s">
        <v>919</v>
      </c>
      <c r="T337"/>
      <c r="U337"/>
    </row>
    <row r="338" spans="1:21" x14ac:dyDescent="0.2">
      <c r="A338" s="64" t="s">
        <v>905</v>
      </c>
      <c r="B338" s="64" t="s">
        <v>821</v>
      </c>
      <c r="C338" s="64" t="s">
        <v>821</v>
      </c>
      <c r="D338" s="64"/>
      <c r="E338" s="64"/>
      <c r="F338" s="64"/>
      <c r="G338" s="71" t="s">
        <v>671</v>
      </c>
      <c r="H338" s="38" t="s">
        <v>1271</v>
      </c>
      <c r="I338" s="62" t="s">
        <v>1170</v>
      </c>
      <c r="J338" s="65" t="s">
        <v>771</v>
      </c>
      <c r="K338" s="62" t="s">
        <v>1181</v>
      </c>
      <c r="L338" s="62" t="s">
        <v>1655</v>
      </c>
      <c r="M338" s="62" t="s">
        <v>2377</v>
      </c>
      <c r="N338" s="62" t="s">
        <v>2369</v>
      </c>
      <c r="O338" s="62" t="s">
        <v>1654</v>
      </c>
      <c r="P338" s="62"/>
      <c r="Q338" s="118"/>
      <c r="R338" s="38"/>
      <c r="S338" s="62" t="s">
        <v>919</v>
      </c>
      <c r="T338"/>
      <c r="U338"/>
    </row>
    <row r="339" spans="1:21" x14ac:dyDescent="0.2">
      <c r="A339" s="64" t="s">
        <v>905</v>
      </c>
      <c r="B339" s="64" t="s">
        <v>821</v>
      </c>
      <c r="C339" s="64" t="s">
        <v>821</v>
      </c>
      <c r="D339" s="64"/>
      <c r="E339" s="64"/>
      <c r="F339" s="64"/>
      <c r="G339" s="71" t="s">
        <v>671</v>
      </c>
      <c r="H339" s="38" t="s">
        <v>1272</v>
      </c>
      <c r="I339" s="62" t="s">
        <v>1170</v>
      </c>
      <c r="J339" s="65" t="s">
        <v>771</v>
      </c>
      <c r="K339" s="62" t="s">
        <v>1183</v>
      </c>
      <c r="L339" s="62" t="s">
        <v>1655</v>
      </c>
      <c r="M339" s="62" t="s">
        <v>2377</v>
      </c>
      <c r="N339" s="62" t="s">
        <v>2369</v>
      </c>
      <c r="O339" s="62" t="s">
        <v>1654</v>
      </c>
      <c r="P339" s="62"/>
      <c r="Q339" s="118"/>
      <c r="R339" s="38"/>
      <c r="S339" s="62" t="s">
        <v>919</v>
      </c>
      <c r="T339"/>
      <c r="U339"/>
    </row>
    <row r="340" spans="1:21" x14ac:dyDescent="0.2">
      <c r="A340" s="64" t="s">
        <v>905</v>
      </c>
      <c r="B340" s="64" t="s">
        <v>821</v>
      </c>
      <c r="C340" s="64" t="s">
        <v>821</v>
      </c>
      <c r="D340" s="64"/>
      <c r="E340" s="64"/>
      <c r="F340" s="64"/>
      <c r="G340" s="71" t="s">
        <v>671</v>
      </c>
      <c r="H340" s="38" t="s">
        <v>1273</v>
      </c>
      <c r="I340" s="62" t="s">
        <v>1170</v>
      </c>
      <c r="J340" s="65" t="s">
        <v>771</v>
      </c>
      <c r="K340" s="62" t="s">
        <v>1185</v>
      </c>
      <c r="L340" s="62" t="s">
        <v>1655</v>
      </c>
      <c r="M340" s="62" t="s">
        <v>2377</v>
      </c>
      <c r="N340" s="62" t="s">
        <v>2369</v>
      </c>
      <c r="O340" s="62" t="s">
        <v>1654</v>
      </c>
      <c r="P340" s="62"/>
      <c r="Q340" s="118"/>
      <c r="R340" s="38"/>
      <c r="S340" s="62" t="s">
        <v>919</v>
      </c>
      <c r="T340"/>
      <c r="U340"/>
    </row>
    <row r="341" spans="1:21" x14ac:dyDescent="0.2">
      <c r="A341" s="64" t="s">
        <v>905</v>
      </c>
      <c r="B341" s="64" t="s">
        <v>821</v>
      </c>
      <c r="C341" s="64" t="s">
        <v>821</v>
      </c>
      <c r="D341" s="64"/>
      <c r="E341" s="64"/>
      <c r="F341" s="64"/>
      <c r="G341" s="71" t="s">
        <v>671</v>
      </c>
      <c r="H341" s="38" t="s">
        <v>1274</v>
      </c>
      <c r="I341" s="62" t="s">
        <v>1170</v>
      </c>
      <c r="J341" s="65" t="s">
        <v>771</v>
      </c>
      <c r="K341" s="62" t="s">
        <v>1187</v>
      </c>
      <c r="L341" s="62" t="s">
        <v>1655</v>
      </c>
      <c r="M341" s="62" t="s">
        <v>2377</v>
      </c>
      <c r="N341" s="62" t="s">
        <v>2369</v>
      </c>
      <c r="O341" s="62" t="s">
        <v>1654</v>
      </c>
      <c r="P341" s="62"/>
      <c r="Q341" s="118"/>
      <c r="R341" s="38"/>
      <c r="S341" s="62" t="s">
        <v>919</v>
      </c>
      <c r="T341"/>
      <c r="U341"/>
    </row>
    <row r="342" spans="1:21" x14ac:dyDescent="0.2">
      <c r="A342" s="64" t="s">
        <v>905</v>
      </c>
      <c r="B342" s="64" t="s">
        <v>821</v>
      </c>
      <c r="C342" s="64" t="s">
        <v>821</v>
      </c>
      <c r="D342" s="64"/>
      <c r="E342" s="64"/>
      <c r="F342" s="64"/>
      <c r="G342" s="71" t="s">
        <v>671</v>
      </c>
      <c r="H342" s="38" t="s">
        <v>1275</v>
      </c>
      <c r="I342" s="62" t="s">
        <v>1170</v>
      </c>
      <c r="J342" s="65" t="s">
        <v>771</v>
      </c>
      <c r="K342" s="62" t="s">
        <v>1171</v>
      </c>
      <c r="L342" s="62" t="s">
        <v>1655</v>
      </c>
      <c r="M342" s="62" t="s">
        <v>2377</v>
      </c>
      <c r="N342" s="62" t="s">
        <v>2369</v>
      </c>
      <c r="O342" s="62" t="s">
        <v>1654</v>
      </c>
      <c r="P342" s="62"/>
      <c r="Q342" s="118"/>
      <c r="R342" s="38"/>
      <c r="S342" s="62" t="s">
        <v>919</v>
      </c>
      <c r="T342"/>
      <c r="U342"/>
    </row>
    <row r="343" spans="1:21" x14ac:dyDescent="0.2">
      <c r="A343" s="64" t="s">
        <v>905</v>
      </c>
      <c r="B343" s="64" t="s">
        <v>821</v>
      </c>
      <c r="C343" s="64" t="s">
        <v>821</v>
      </c>
      <c r="D343" s="64"/>
      <c r="E343" s="64"/>
      <c r="F343" s="64"/>
      <c r="G343" s="71" t="s">
        <v>671</v>
      </c>
      <c r="H343" s="38" t="s">
        <v>1276</v>
      </c>
      <c r="I343" s="62" t="s">
        <v>1170</v>
      </c>
      <c r="J343" s="65" t="s">
        <v>771</v>
      </c>
      <c r="K343" s="62" t="s">
        <v>1173</v>
      </c>
      <c r="L343" s="62" t="s">
        <v>1655</v>
      </c>
      <c r="M343" s="62" t="s">
        <v>2377</v>
      </c>
      <c r="N343" s="62" t="s">
        <v>2369</v>
      </c>
      <c r="O343" s="62" t="s">
        <v>1654</v>
      </c>
      <c r="P343" s="62"/>
      <c r="Q343" s="118"/>
      <c r="R343" s="38"/>
      <c r="S343" s="62" t="s">
        <v>919</v>
      </c>
      <c r="T343"/>
      <c r="U343"/>
    </row>
    <row r="344" spans="1:21" x14ac:dyDescent="0.2">
      <c r="A344" s="64" t="s">
        <v>905</v>
      </c>
      <c r="B344" s="64" t="s">
        <v>821</v>
      </c>
      <c r="C344" s="64" t="s">
        <v>821</v>
      </c>
      <c r="D344" s="64"/>
      <c r="E344" s="64"/>
      <c r="F344" s="64"/>
      <c r="G344" s="71" t="s">
        <v>671</v>
      </c>
      <c r="H344" s="38" t="s">
        <v>1277</v>
      </c>
      <c r="I344" s="62" t="s">
        <v>1170</v>
      </c>
      <c r="J344" s="65" t="s">
        <v>771</v>
      </c>
      <c r="K344" s="62" t="s">
        <v>1175</v>
      </c>
      <c r="L344" s="62" t="s">
        <v>1655</v>
      </c>
      <c r="M344" s="62" t="s">
        <v>2377</v>
      </c>
      <c r="N344" s="62" t="s">
        <v>2369</v>
      </c>
      <c r="O344" s="62" t="s">
        <v>1654</v>
      </c>
      <c r="P344" s="62"/>
      <c r="Q344" s="118"/>
      <c r="R344" s="38"/>
      <c r="S344" s="62" t="s">
        <v>919</v>
      </c>
      <c r="T344"/>
      <c r="U344"/>
    </row>
    <row r="345" spans="1:21" x14ac:dyDescent="0.2">
      <c r="A345" s="64" t="s">
        <v>905</v>
      </c>
      <c r="B345" s="64" t="s">
        <v>821</v>
      </c>
      <c r="C345" s="64" t="s">
        <v>821</v>
      </c>
      <c r="D345" s="64"/>
      <c r="E345" s="64"/>
      <c r="F345" s="64"/>
      <c r="G345" s="71" t="s">
        <v>671</v>
      </c>
      <c r="H345" s="38" t="s">
        <v>1278</v>
      </c>
      <c r="I345" s="62" t="s">
        <v>1170</v>
      </c>
      <c r="J345" s="65" t="s">
        <v>771</v>
      </c>
      <c r="K345" s="62" t="s">
        <v>1189</v>
      </c>
      <c r="L345" s="62" t="s">
        <v>1655</v>
      </c>
      <c r="M345" s="62" t="s">
        <v>2377</v>
      </c>
      <c r="N345" s="62" t="s">
        <v>2369</v>
      </c>
      <c r="O345" s="62" t="s">
        <v>1654</v>
      </c>
      <c r="P345" s="62"/>
      <c r="Q345" s="118"/>
      <c r="R345" s="38"/>
      <c r="S345" s="62" t="s">
        <v>919</v>
      </c>
      <c r="T345"/>
      <c r="U345"/>
    </row>
    <row r="346" spans="1:21" x14ac:dyDescent="0.2">
      <c r="A346" s="64" t="s">
        <v>905</v>
      </c>
      <c r="B346" s="64" t="s">
        <v>821</v>
      </c>
      <c r="C346" s="64" t="s">
        <v>821</v>
      </c>
      <c r="D346" s="64" t="s">
        <v>821</v>
      </c>
      <c r="E346" s="64"/>
      <c r="F346" s="64"/>
      <c r="G346" s="71" t="s">
        <v>671</v>
      </c>
      <c r="H346" s="38" t="s">
        <v>994</v>
      </c>
      <c r="I346" s="62" t="s">
        <v>793</v>
      </c>
      <c r="J346" s="65" t="s">
        <v>690</v>
      </c>
      <c r="K346" s="62" t="s">
        <v>798</v>
      </c>
      <c r="L346" s="62" t="s">
        <v>1655</v>
      </c>
      <c r="M346" s="62" t="s">
        <v>2377</v>
      </c>
      <c r="N346" s="62" t="s">
        <v>2369</v>
      </c>
      <c r="O346" s="62" t="s">
        <v>1654</v>
      </c>
      <c r="P346" s="62" t="s">
        <v>799</v>
      </c>
      <c r="Q346" s="117">
        <v>286938</v>
      </c>
      <c r="R346" s="123">
        <v>85436</v>
      </c>
      <c r="S346" s="62" t="s">
        <v>919</v>
      </c>
      <c r="T346"/>
      <c r="U346"/>
    </row>
    <row r="347" spans="1:21" x14ac:dyDescent="0.2">
      <c r="A347" s="64" t="s">
        <v>905</v>
      </c>
      <c r="B347" s="64" t="s">
        <v>821</v>
      </c>
      <c r="C347" s="64" t="s">
        <v>1700</v>
      </c>
      <c r="D347" s="64"/>
      <c r="E347" s="64"/>
      <c r="F347" s="64"/>
      <c r="G347" s="71" t="s">
        <v>671</v>
      </c>
      <c r="H347" s="38" t="s">
        <v>1017</v>
      </c>
      <c r="I347" s="62" t="s">
        <v>793</v>
      </c>
      <c r="J347" s="65" t="s">
        <v>690</v>
      </c>
      <c r="K347" s="62" t="s">
        <v>805</v>
      </c>
      <c r="L347" s="62" t="s">
        <v>1655</v>
      </c>
      <c r="M347" s="62" t="s">
        <v>2377</v>
      </c>
      <c r="N347" s="62" t="s">
        <v>2369</v>
      </c>
      <c r="O347" s="62" t="s">
        <v>1654</v>
      </c>
      <c r="P347" s="62"/>
      <c r="Q347" s="118"/>
      <c r="R347" s="38"/>
      <c r="S347" s="62" t="s">
        <v>919</v>
      </c>
      <c r="T347"/>
      <c r="U347"/>
    </row>
    <row r="348" spans="1:21" x14ac:dyDescent="0.2">
      <c r="A348" s="64" t="s">
        <v>905</v>
      </c>
      <c r="B348" s="64" t="s">
        <v>821</v>
      </c>
      <c r="C348" s="64" t="s">
        <v>1700</v>
      </c>
      <c r="D348" s="64"/>
      <c r="E348" s="64"/>
      <c r="F348" s="64"/>
      <c r="G348" s="71" t="s">
        <v>671</v>
      </c>
      <c r="H348" s="38" t="s">
        <v>1018</v>
      </c>
      <c r="I348" s="62" t="s">
        <v>793</v>
      </c>
      <c r="J348" s="65" t="s">
        <v>690</v>
      </c>
      <c r="K348" s="62" t="s">
        <v>807</v>
      </c>
      <c r="L348" s="62" t="s">
        <v>1655</v>
      </c>
      <c r="M348" s="62" t="s">
        <v>2377</v>
      </c>
      <c r="N348" s="62" t="s">
        <v>2369</v>
      </c>
      <c r="O348" s="62" t="s">
        <v>1654</v>
      </c>
      <c r="P348" s="62"/>
      <c r="Q348" s="118"/>
      <c r="R348" s="38"/>
      <c r="S348" s="62" t="s">
        <v>919</v>
      </c>
      <c r="T348"/>
      <c r="U348"/>
    </row>
    <row r="349" spans="1:21" x14ac:dyDescent="0.2">
      <c r="A349" s="64" t="s">
        <v>905</v>
      </c>
      <c r="B349" s="64" t="s">
        <v>821</v>
      </c>
      <c r="C349" s="64" t="s">
        <v>821</v>
      </c>
      <c r="D349" s="64" t="s">
        <v>821</v>
      </c>
      <c r="E349" s="64"/>
      <c r="F349" s="64"/>
      <c r="G349" s="71" t="s">
        <v>671</v>
      </c>
      <c r="H349" s="38" t="s">
        <v>995</v>
      </c>
      <c r="I349" s="62" t="s">
        <v>793</v>
      </c>
      <c r="J349" s="65" t="s">
        <v>690</v>
      </c>
      <c r="K349" s="62" t="s">
        <v>948</v>
      </c>
      <c r="L349" s="62" t="s">
        <v>1655</v>
      </c>
      <c r="M349" s="62" t="s">
        <v>2377</v>
      </c>
      <c r="N349" s="62" t="s">
        <v>2369</v>
      </c>
      <c r="O349" s="62" t="s">
        <v>1654</v>
      </c>
      <c r="P349" s="62" t="s">
        <v>799</v>
      </c>
      <c r="Q349" s="117">
        <v>307177</v>
      </c>
      <c r="R349" s="123">
        <v>91141</v>
      </c>
      <c r="S349" s="62" t="s">
        <v>919</v>
      </c>
      <c r="T349"/>
      <c r="U349"/>
    </row>
    <row r="350" spans="1:21" x14ac:dyDescent="0.2">
      <c r="A350" s="64" t="s">
        <v>905</v>
      </c>
      <c r="B350" s="64" t="s">
        <v>821</v>
      </c>
      <c r="C350" s="64" t="s">
        <v>821</v>
      </c>
      <c r="D350" s="64"/>
      <c r="E350" s="64"/>
      <c r="F350" s="64"/>
      <c r="G350" s="71" t="s">
        <v>671</v>
      </c>
      <c r="H350" s="38" t="s">
        <v>1279</v>
      </c>
      <c r="I350" s="62" t="s">
        <v>1170</v>
      </c>
      <c r="J350" s="65" t="s">
        <v>690</v>
      </c>
      <c r="K350" s="62" t="s">
        <v>1177</v>
      </c>
      <c r="L350" s="62" t="s">
        <v>1655</v>
      </c>
      <c r="M350" s="62" t="s">
        <v>2377</v>
      </c>
      <c r="N350" s="62" t="s">
        <v>2369</v>
      </c>
      <c r="O350" s="62" t="s">
        <v>1654</v>
      </c>
      <c r="P350" s="62"/>
      <c r="Q350" s="118"/>
      <c r="R350" s="38"/>
      <c r="S350" s="62" t="s">
        <v>919</v>
      </c>
      <c r="T350"/>
      <c r="U350"/>
    </row>
    <row r="351" spans="1:21" x14ac:dyDescent="0.2">
      <c r="A351" s="64" t="s">
        <v>905</v>
      </c>
      <c r="B351" s="64" t="s">
        <v>821</v>
      </c>
      <c r="C351" s="64" t="s">
        <v>821</v>
      </c>
      <c r="D351" s="64"/>
      <c r="E351" s="64"/>
      <c r="F351" s="64"/>
      <c r="G351" s="71" t="s">
        <v>671</v>
      </c>
      <c r="H351" s="38" t="s">
        <v>1280</v>
      </c>
      <c r="I351" s="62" t="s">
        <v>1170</v>
      </c>
      <c r="J351" s="65" t="s">
        <v>690</v>
      </c>
      <c r="K351" s="62" t="s">
        <v>1179</v>
      </c>
      <c r="L351" s="62" t="s">
        <v>1655</v>
      </c>
      <c r="M351" s="62" t="s">
        <v>2377</v>
      </c>
      <c r="N351" s="62" t="s">
        <v>2369</v>
      </c>
      <c r="O351" s="62" t="s">
        <v>1654</v>
      </c>
      <c r="P351" s="62"/>
      <c r="Q351" s="118"/>
      <c r="R351" s="38"/>
      <c r="S351" s="62" t="s">
        <v>919</v>
      </c>
      <c r="T351"/>
      <c r="U351"/>
    </row>
    <row r="352" spans="1:21" x14ac:dyDescent="0.2">
      <c r="A352" s="64" t="s">
        <v>905</v>
      </c>
      <c r="B352" s="64" t="s">
        <v>821</v>
      </c>
      <c r="C352" s="64" t="s">
        <v>821</v>
      </c>
      <c r="D352" s="64"/>
      <c r="E352" s="64"/>
      <c r="F352" s="64"/>
      <c r="G352" s="71" t="s">
        <v>671</v>
      </c>
      <c r="H352" s="38" t="s">
        <v>1281</v>
      </c>
      <c r="I352" s="62" t="s">
        <v>1170</v>
      </c>
      <c r="J352" s="65" t="s">
        <v>690</v>
      </c>
      <c r="K352" s="62" t="s">
        <v>1181</v>
      </c>
      <c r="L352" s="62" t="s">
        <v>1655</v>
      </c>
      <c r="M352" s="62" t="s">
        <v>2377</v>
      </c>
      <c r="N352" s="62" t="s">
        <v>2369</v>
      </c>
      <c r="O352" s="62" t="s">
        <v>1654</v>
      </c>
      <c r="P352" s="62"/>
      <c r="Q352" s="118"/>
      <c r="R352" s="38"/>
      <c r="S352" s="62" t="s">
        <v>919</v>
      </c>
      <c r="T352"/>
      <c r="U352"/>
    </row>
    <row r="353" spans="1:21" x14ac:dyDescent="0.2">
      <c r="A353" s="64" t="s">
        <v>905</v>
      </c>
      <c r="B353" s="64" t="s">
        <v>821</v>
      </c>
      <c r="C353" s="64" t="s">
        <v>821</v>
      </c>
      <c r="D353" s="64"/>
      <c r="E353" s="64"/>
      <c r="F353" s="64"/>
      <c r="G353" s="71" t="s">
        <v>671</v>
      </c>
      <c r="H353" s="38" t="s">
        <v>1282</v>
      </c>
      <c r="I353" s="62" t="s">
        <v>1170</v>
      </c>
      <c r="J353" s="65" t="s">
        <v>690</v>
      </c>
      <c r="K353" s="62" t="s">
        <v>1183</v>
      </c>
      <c r="L353" s="62" t="s">
        <v>1655</v>
      </c>
      <c r="M353" s="62" t="s">
        <v>2377</v>
      </c>
      <c r="N353" s="62" t="s">
        <v>2369</v>
      </c>
      <c r="O353" s="62" t="s">
        <v>1654</v>
      </c>
      <c r="P353" s="62"/>
      <c r="Q353" s="118"/>
      <c r="R353" s="38"/>
      <c r="S353" s="62" t="s">
        <v>919</v>
      </c>
      <c r="T353"/>
      <c r="U353"/>
    </row>
    <row r="354" spans="1:21" x14ac:dyDescent="0.2">
      <c r="A354" s="64" t="s">
        <v>905</v>
      </c>
      <c r="B354" s="64" t="s">
        <v>821</v>
      </c>
      <c r="C354" s="64" t="s">
        <v>821</v>
      </c>
      <c r="D354" s="64"/>
      <c r="E354" s="64"/>
      <c r="F354" s="64"/>
      <c r="G354" s="71" t="s">
        <v>671</v>
      </c>
      <c r="H354" s="38" t="s">
        <v>1283</v>
      </c>
      <c r="I354" s="62" t="s">
        <v>1170</v>
      </c>
      <c r="J354" s="65" t="s">
        <v>690</v>
      </c>
      <c r="K354" s="62" t="s">
        <v>1185</v>
      </c>
      <c r="L354" s="62" t="s">
        <v>1655</v>
      </c>
      <c r="M354" s="62" t="s">
        <v>2377</v>
      </c>
      <c r="N354" s="62" t="s">
        <v>2369</v>
      </c>
      <c r="O354" s="62" t="s">
        <v>1654</v>
      </c>
      <c r="P354" s="62"/>
      <c r="Q354" s="118"/>
      <c r="R354" s="38"/>
      <c r="S354" s="62" t="s">
        <v>919</v>
      </c>
      <c r="T354"/>
      <c r="U354"/>
    </row>
    <row r="355" spans="1:21" x14ac:dyDescent="0.2">
      <c r="A355" s="64" t="s">
        <v>905</v>
      </c>
      <c r="B355" s="64" t="s">
        <v>821</v>
      </c>
      <c r="C355" s="64" t="s">
        <v>821</v>
      </c>
      <c r="D355" s="64"/>
      <c r="E355" s="64"/>
      <c r="F355" s="64"/>
      <c r="G355" s="71" t="s">
        <v>671</v>
      </c>
      <c r="H355" s="38" t="s">
        <v>1284</v>
      </c>
      <c r="I355" s="62" t="s">
        <v>1170</v>
      </c>
      <c r="J355" s="65" t="s">
        <v>690</v>
      </c>
      <c r="K355" s="62" t="s">
        <v>1187</v>
      </c>
      <c r="L355" s="62" t="s">
        <v>1655</v>
      </c>
      <c r="M355" s="62" t="s">
        <v>2377</v>
      </c>
      <c r="N355" s="62" t="s">
        <v>2369</v>
      </c>
      <c r="O355" s="62" t="s">
        <v>1654</v>
      </c>
      <c r="P355" s="62"/>
      <c r="Q355" s="118"/>
      <c r="R355" s="38"/>
      <c r="S355" s="62" t="s">
        <v>919</v>
      </c>
      <c r="T355"/>
      <c r="U355"/>
    </row>
    <row r="356" spans="1:21" x14ac:dyDescent="0.2">
      <c r="A356" s="64" t="s">
        <v>905</v>
      </c>
      <c r="B356" s="64" t="s">
        <v>821</v>
      </c>
      <c r="C356" s="64" t="s">
        <v>821</v>
      </c>
      <c r="D356" s="64"/>
      <c r="E356" s="64"/>
      <c r="F356" s="64"/>
      <c r="G356" s="71" t="s">
        <v>671</v>
      </c>
      <c r="H356" s="38" t="s">
        <v>1285</v>
      </c>
      <c r="I356" s="62" t="s">
        <v>1170</v>
      </c>
      <c r="J356" s="65" t="s">
        <v>690</v>
      </c>
      <c r="K356" s="62" t="s">
        <v>1171</v>
      </c>
      <c r="L356" s="62" t="s">
        <v>1655</v>
      </c>
      <c r="M356" s="62" t="s">
        <v>2377</v>
      </c>
      <c r="N356" s="62" t="s">
        <v>2369</v>
      </c>
      <c r="O356" s="62" t="s">
        <v>1654</v>
      </c>
      <c r="P356" s="62"/>
      <c r="Q356" s="118"/>
      <c r="R356" s="38"/>
      <c r="S356" s="62" t="s">
        <v>919</v>
      </c>
      <c r="T356"/>
      <c r="U356"/>
    </row>
    <row r="357" spans="1:21" x14ac:dyDescent="0.2">
      <c r="A357" s="64" t="s">
        <v>905</v>
      </c>
      <c r="B357" s="64" t="s">
        <v>821</v>
      </c>
      <c r="C357" s="64" t="s">
        <v>821</v>
      </c>
      <c r="D357" s="64"/>
      <c r="E357" s="64"/>
      <c r="F357" s="64"/>
      <c r="G357" s="71" t="s">
        <v>671</v>
      </c>
      <c r="H357" s="38" t="s">
        <v>1286</v>
      </c>
      <c r="I357" s="62" t="s">
        <v>1170</v>
      </c>
      <c r="J357" s="65" t="s">
        <v>690</v>
      </c>
      <c r="K357" s="62" t="s">
        <v>1173</v>
      </c>
      <c r="L357" s="62" t="s">
        <v>1655</v>
      </c>
      <c r="M357" s="62" t="s">
        <v>2377</v>
      </c>
      <c r="N357" s="62" t="s">
        <v>2369</v>
      </c>
      <c r="O357" s="62" t="s">
        <v>1654</v>
      </c>
      <c r="P357" s="62"/>
      <c r="Q357" s="118"/>
      <c r="R357" s="38"/>
      <c r="S357" s="62" t="s">
        <v>919</v>
      </c>
      <c r="T357"/>
      <c r="U357"/>
    </row>
    <row r="358" spans="1:21" x14ac:dyDescent="0.2">
      <c r="A358" s="64" t="s">
        <v>905</v>
      </c>
      <c r="B358" s="64" t="s">
        <v>821</v>
      </c>
      <c r="C358" s="64" t="s">
        <v>821</v>
      </c>
      <c r="D358" s="64"/>
      <c r="E358" s="64"/>
      <c r="F358" s="64"/>
      <c r="G358" s="71" t="s">
        <v>671</v>
      </c>
      <c r="H358" s="38" t="s">
        <v>1287</v>
      </c>
      <c r="I358" s="62" t="s">
        <v>1170</v>
      </c>
      <c r="J358" s="65" t="s">
        <v>690</v>
      </c>
      <c r="K358" s="62" t="s">
        <v>1175</v>
      </c>
      <c r="L358" s="62" t="s">
        <v>1655</v>
      </c>
      <c r="M358" s="62" t="s">
        <v>2377</v>
      </c>
      <c r="N358" s="62" t="s">
        <v>2369</v>
      </c>
      <c r="O358" s="62" t="s">
        <v>1654</v>
      </c>
      <c r="P358" s="62"/>
      <c r="Q358" s="118"/>
      <c r="R358" s="38"/>
      <c r="S358" s="62" t="s">
        <v>919</v>
      </c>
      <c r="T358"/>
      <c r="U358"/>
    </row>
    <row r="359" spans="1:21" x14ac:dyDescent="0.2">
      <c r="A359" s="64" t="s">
        <v>905</v>
      </c>
      <c r="B359" s="64" t="s">
        <v>821</v>
      </c>
      <c r="C359" s="64" t="s">
        <v>821</v>
      </c>
      <c r="D359" s="64"/>
      <c r="E359" s="64"/>
      <c r="F359" s="64"/>
      <c r="G359" s="71" t="s">
        <v>671</v>
      </c>
      <c r="H359" s="38" t="s">
        <v>1288</v>
      </c>
      <c r="I359" s="62" t="s">
        <v>1170</v>
      </c>
      <c r="J359" s="65" t="s">
        <v>690</v>
      </c>
      <c r="K359" s="62" t="s">
        <v>1189</v>
      </c>
      <c r="L359" s="62" t="s">
        <v>1655</v>
      </c>
      <c r="M359" s="62" t="s">
        <v>2377</v>
      </c>
      <c r="N359" s="62" t="s">
        <v>2369</v>
      </c>
      <c r="O359" s="62" t="s">
        <v>1654</v>
      </c>
      <c r="P359" s="62"/>
      <c r="Q359" s="118"/>
      <c r="R359" s="38"/>
      <c r="S359" s="62" t="s">
        <v>919</v>
      </c>
      <c r="T359"/>
      <c r="U359"/>
    </row>
    <row r="360" spans="1:21" x14ac:dyDescent="0.2">
      <c r="A360" s="64" t="s">
        <v>905</v>
      </c>
      <c r="B360" s="64" t="s">
        <v>821</v>
      </c>
      <c r="C360" s="64"/>
      <c r="D360" s="116"/>
      <c r="E360" s="64"/>
      <c r="F360" s="64" t="s">
        <v>821</v>
      </c>
      <c r="G360" s="71" t="s">
        <v>671</v>
      </c>
      <c r="H360" s="5" t="s">
        <v>1865</v>
      </c>
      <c r="I360" s="62" t="s">
        <v>793</v>
      </c>
      <c r="J360" s="65"/>
      <c r="K360" s="65"/>
      <c r="L360" s="62" t="s">
        <v>1655</v>
      </c>
      <c r="M360" s="62"/>
      <c r="N360" s="62"/>
      <c r="O360" s="62" t="s">
        <v>1654</v>
      </c>
      <c r="P360" s="65"/>
      <c r="Q360" s="117"/>
      <c r="R360" s="5"/>
      <c r="S360" s="62" t="s">
        <v>919</v>
      </c>
      <c r="T360"/>
      <c r="U360"/>
    </row>
    <row r="361" spans="1:21" x14ac:dyDescent="0.2">
      <c r="A361" s="64" t="s">
        <v>905</v>
      </c>
      <c r="B361" s="64" t="s">
        <v>821</v>
      </c>
      <c r="C361" s="64"/>
      <c r="D361" s="64" t="s">
        <v>821</v>
      </c>
      <c r="E361" s="64"/>
      <c r="F361" s="64"/>
      <c r="G361" s="71" t="s">
        <v>671</v>
      </c>
      <c r="H361" s="38" t="s">
        <v>1673</v>
      </c>
      <c r="I361" s="62" t="s">
        <v>793</v>
      </c>
      <c r="J361" s="65"/>
      <c r="K361" s="65"/>
      <c r="L361" s="67" t="s">
        <v>1665</v>
      </c>
      <c r="M361" s="67"/>
      <c r="N361" s="66"/>
      <c r="O361" s="13" t="s">
        <v>2364</v>
      </c>
      <c r="P361" s="62" t="s">
        <v>795</v>
      </c>
      <c r="Q361" s="117">
        <v>84033</v>
      </c>
      <c r="R361" s="123">
        <v>42053</v>
      </c>
      <c r="S361" s="62" t="s">
        <v>796</v>
      </c>
      <c r="T361"/>
      <c r="U361"/>
    </row>
    <row r="362" spans="1:21" x14ac:dyDescent="0.2">
      <c r="A362" s="64" t="s">
        <v>905</v>
      </c>
      <c r="B362" s="64" t="s">
        <v>821</v>
      </c>
      <c r="C362" s="64"/>
      <c r="D362" s="64" t="s">
        <v>821</v>
      </c>
      <c r="E362" s="64"/>
      <c r="F362" s="64"/>
      <c r="G362" s="71" t="s">
        <v>691</v>
      </c>
      <c r="H362" s="38" t="s">
        <v>1031</v>
      </c>
      <c r="I362" s="62" t="s">
        <v>793</v>
      </c>
      <c r="J362" s="65" t="s">
        <v>365</v>
      </c>
      <c r="K362" s="62" t="s">
        <v>1032</v>
      </c>
      <c r="L362" s="62" t="s">
        <v>1655</v>
      </c>
      <c r="M362" s="62" t="s">
        <v>2378</v>
      </c>
      <c r="N362" s="62" t="s">
        <v>2369</v>
      </c>
      <c r="O362" s="62" t="s">
        <v>1654</v>
      </c>
      <c r="P362" s="62" t="s">
        <v>795</v>
      </c>
      <c r="Q362" s="117">
        <v>294461</v>
      </c>
      <c r="R362" s="123">
        <v>146923</v>
      </c>
      <c r="S362" s="62" t="s">
        <v>796</v>
      </c>
      <c r="T362"/>
      <c r="U362"/>
    </row>
    <row r="363" spans="1:21" x14ac:dyDescent="0.2">
      <c r="A363" s="64" t="s">
        <v>905</v>
      </c>
      <c r="B363" s="64" t="s">
        <v>821</v>
      </c>
      <c r="C363" s="64" t="s">
        <v>821</v>
      </c>
      <c r="D363" s="64"/>
      <c r="E363" s="64"/>
      <c r="F363" s="64"/>
      <c r="G363" s="71" t="s">
        <v>691</v>
      </c>
      <c r="H363" s="38" t="s">
        <v>1323</v>
      </c>
      <c r="I363" s="62" t="s">
        <v>1170</v>
      </c>
      <c r="J363" s="65" t="s">
        <v>365</v>
      </c>
      <c r="K363" s="62" t="s">
        <v>1177</v>
      </c>
      <c r="L363" s="62" t="s">
        <v>1655</v>
      </c>
      <c r="M363" s="62" t="s">
        <v>2378</v>
      </c>
      <c r="N363" s="62" t="s">
        <v>2369</v>
      </c>
      <c r="O363" s="62" t="s">
        <v>1654</v>
      </c>
      <c r="P363" s="62"/>
      <c r="Q363" s="118"/>
      <c r="R363" s="38"/>
      <c r="S363" s="62" t="s">
        <v>919</v>
      </c>
      <c r="T363"/>
      <c r="U363"/>
    </row>
    <row r="364" spans="1:21" x14ac:dyDescent="0.2">
      <c r="A364" s="64" t="s">
        <v>905</v>
      </c>
      <c r="B364" s="64" t="s">
        <v>821</v>
      </c>
      <c r="C364" s="64" t="s">
        <v>821</v>
      </c>
      <c r="D364" s="64"/>
      <c r="E364" s="64"/>
      <c r="F364" s="64"/>
      <c r="G364" s="71" t="s">
        <v>691</v>
      </c>
      <c r="H364" s="38" t="s">
        <v>1324</v>
      </c>
      <c r="I364" s="62" t="s">
        <v>1170</v>
      </c>
      <c r="J364" s="65" t="s">
        <v>365</v>
      </c>
      <c r="K364" s="62" t="s">
        <v>1179</v>
      </c>
      <c r="L364" s="62" t="s">
        <v>1655</v>
      </c>
      <c r="M364" s="62" t="s">
        <v>2378</v>
      </c>
      <c r="N364" s="62" t="s">
        <v>2369</v>
      </c>
      <c r="O364" s="62" t="s">
        <v>1654</v>
      </c>
      <c r="P364" s="62"/>
      <c r="Q364" s="118"/>
      <c r="R364" s="38"/>
      <c r="S364" s="62" t="s">
        <v>919</v>
      </c>
      <c r="T364"/>
      <c r="U364"/>
    </row>
    <row r="365" spans="1:21" x14ac:dyDescent="0.2">
      <c r="A365" s="64" t="s">
        <v>905</v>
      </c>
      <c r="B365" s="64" t="s">
        <v>821</v>
      </c>
      <c r="C365" s="64" t="s">
        <v>821</v>
      </c>
      <c r="D365" s="64"/>
      <c r="E365" s="64"/>
      <c r="F365" s="64"/>
      <c r="G365" s="71" t="s">
        <v>691</v>
      </c>
      <c r="H365" s="38" t="s">
        <v>1325</v>
      </c>
      <c r="I365" s="62" t="s">
        <v>1170</v>
      </c>
      <c r="J365" s="65" t="s">
        <v>365</v>
      </c>
      <c r="K365" s="62" t="s">
        <v>1181</v>
      </c>
      <c r="L365" s="62" t="s">
        <v>1655</v>
      </c>
      <c r="M365" s="62" t="s">
        <v>2378</v>
      </c>
      <c r="N365" s="62" t="s">
        <v>2369</v>
      </c>
      <c r="O365" s="62" t="s">
        <v>1654</v>
      </c>
      <c r="P365" s="62"/>
      <c r="Q365" s="118"/>
      <c r="R365" s="38"/>
      <c r="S365" s="62" t="s">
        <v>919</v>
      </c>
      <c r="T365"/>
      <c r="U365"/>
    </row>
    <row r="366" spans="1:21" x14ac:dyDescent="0.2">
      <c r="A366" s="64" t="s">
        <v>905</v>
      </c>
      <c r="B366" s="64" t="s">
        <v>821</v>
      </c>
      <c r="C366" s="64" t="s">
        <v>821</v>
      </c>
      <c r="D366" s="64"/>
      <c r="E366" s="64"/>
      <c r="F366" s="64"/>
      <c r="G366" s="71" t="s">
        <v>691</v>
      </c>
      <c r="H366" s="38" t="s">
        <v>1326</v>
      </c>
      <c r="I366" s="62" t="s">
        <v>1170</v>
      </c>
      <c r="J366" s="65" t="s">
        <v>365</v>
      </c>
      <c r="K366" s="62" t="s">
        <v>1183</v>
      </c>
      <c r="L366" s="62" t="s">
        <v>1655</v>
      </c>
      <c r="M366" s="62" t="s">
        <v>2378</v>
      </c>
      <c r="N366" s="62" t="s">
        <v>2369</v>
      </c>
      <c r="O366" s="62" t="s">
        <v>1654</v>
      </c>
      <c r="P366" s="62"/>
      <c r="Q366" s="118"/>
      <c r="R366" s="38"/>
      <c r="S366" s="62" t="s">
        <v>919</v>
      </c>
      <c r="T366"/>
      <c r="U366"/>
    </row>
    <row r="367" spans="1:21" x14ac:dyDescent="0.2">
      <c r="A367" s="64" t="s">
        <v>905</v>
      </c>
      <c r="B367" s="64" t="s">
        <v>821</v>
      </c>
      <c r="C367" s="64" t="s">
        <v>821</v>
      </c>
      <c r="D367" s="64"/>
      <c r="E367" s="64"/>
      <c r="F367" s="64"/>
      <c r="G367" s="71" t="s">
        <v>691</v>
      </c>
      <c r="H367" s="38" t="s">
        <v>1327</v>
      </c>
      <c r="I367" s="62" t="s">
        <v>1170</v>
      </c>
      <c r="J367" s="65" t="s">
        <v>365</v>
      </c>
      <c r="K367" s="62" t="s">
        <v>1185</v>
      </c>
      <c r="L367" s="62" t="s">
        <v>1655</v>
      </c>
      <c r="M367" s="62" t="s">
        <v>2378</v>
      </c>
      <c r="N367" s="62" t="s">
        <v>2369</v>
      </c>
      <c r="O367" s="62" t="s">
        <v>1654</v>
      </c>
      <c r="P367" s="62"/>
      <c r="Q367" s="118"/>
      <c r="R367" s="38"/>
      <c r="S367" s="62" t="s">
        <v>919</v>
      </c>
      <c r="T367"/>
      <c r="U367"/>
    </row>
    <row r="368" spans="1:21" x14ac:dyDescent="0.2">
      <c r="A368" s="64" t="s">
        <v>905</v>
      </c>
      <c r="B368" s="64" t="s">
        <v>821</v>
      </c>
      <c r="C368" s="64" t="s">
        <v>821</v>
      </c>
      <c r="D368" s="64"/>
      <c r="E368" s="64"/>
      <c r="F368" s="64"/>
      <c r="G368" s="71" t="s">
        <v>691</v>
      </c>
      <c r="H368" s="38" t="s">
        <v>1328</v>
      </c>
      <c r="I368" s="62" t="s">
        <v>1170</v>
      </c>
      <c r="J368" s="65" t="s">
        <v>365</v>
      </c>
      <c r="K368" s="62" t="s">
        <v>1187</v>
      </c>
      <c r="L368" s="62" t="s">
        <v>1655</v>
      </c>
      <c r="M368" s="62" t="s">
        <v>2378</v>
      </c>
      <c r="N368" s="62" t="s">
        <v>2369</v>
      </c>
      <c r="O368" s="62" t="s">
        <v>1654</v>
      </c>
      <c r="P368" s="62"/>
      <c r="Q368" s="118"/>
      <c r="R368" s="38"/>
      <c r="S368" s="62" t="s">
        <v>919</v>
      </c>
      <c r="T368"/>
      <c r="U368"/>
    </row>
    <row r="369" spans="1:21" x14ac:dyDescent="0.2">
      <c r="A369" s="64" t="s">
        <v>905</v>
      </c>
      <c r="B369" s="64" t="s">
        <v>821</v>
      </c>
      <c r="C369" s="64" t="s">
        <v>821</v>
      </c>
      <c r="D369" s="64"/>
      <c r="E369" s="64"/>
      <c r="F369" s="64"/>
      <c r="G369" s="71" t="s">
        <v>691</v>
      </c>
      <c r="H369" s="38" t="s">
        <v>1329</v>
      </c>
      <c r="I369" s="62" t="s">
        <v>1170</v>
      </c>
      <c r="J369" s="65" t="s">
        <v>365</v>
      </c>
      <c r="K369" s="62" t="s">
        <v>1171</v>
      </c>
      <c r="L369" s="62" t="s">
        <v>1655</v>
      </c>
      <c r="M369" s="62" t="s">
        <v>2378</v>
      </c>
      <c r="N369" s="62" t="s">
        <v>2369</v>
      </c>
      <c r="O369" s="62" t="s">
        <v>1654</v>
      </c>
      <c r="P369" s="62"/>
      <c r="Q369" s="118"/>
      <c r="R369" s="38"/>
      <c r="S369" s="62" t="s">
        <v>919</v>
      </c>
      <c r="T369"/>
      <c r="U369"/>
    </row>
    <row r="370" spans="1:21" x14ac:dyDescent="0.2">
      <c r="A370" s="64" t="s">
        <v>905</v>
      </c>
      <c r="B370" s="64" t="s">
        <v>821</v>
      </c>
      <c r="C370" s="64" t="s">
        <v>821</v>
      </c>
      <c r="D370" s="64"/>
      <c r="E370" s="64"/>
      <c r="F370" s="64"/>
      <c r="G370" s="71" t="s">
        <v>691</v>
      </c>
      <c r="H370" s="38" t="s">
        <v>1330</v>
      </c>
      <c r="I370" s="62" t="s">
        <v>1170</v>
      </c>
      <c r="J370" s="65" t="s">
        <v>365</v>
      </c>
      <c r="K370" s="62" t="s">
        <v>1173</v>
      </c>
      <c r="L370" s="62" t="s">
        <v>1655</v>
      </c>
      <c r="M370" s="62" t="s">
        <v>2378</v>
      </c>
      <c r="N370" s="62" t="s">
        <v>2369</v>
      </c>
      <c r="O370" s="62" t="s">
        <v>1654</v>
      </c>
      <c r="P370" s="62"/>
      <c r="Q370" s="118"/>
      <c r="R370" s="38"/>
      <c r="S370" s="62" t="s">
        <v>919</v>
      </c>
      <c r="T370"/>
      <c r="U370"/>
    </row>
    <row r="371" spans="1:21" x14ac:dyDescent="0.2">
      <c r="A371" s="64" t="s">
        <v>905</v>
      </c>
      <c r="B371" s="64" t="s">
        <v>821</v>
      </c>
      <c r="C371" s="64" t="s">
        <v>821</v>
      </c>
      <c r="D371" s="64"/>
      <c r="E371" s="64"/>
      <c r="F371" s="64"/>
      <c r="G371" s="71" t="s">
        <v>691</v>
      </c>
      <c r="H371" s="38" t="s">
        <v>1331</v>
      </c>
      <c r="I371" s="62" t="s">
        <v>1170</v>
      </c>
      <c r="J371" s="65" t="s">
        <v>365</v>
      </c>
      <c r="K371" s="62" t="s">
        <v>1175</v>
      </c>
      <c r="L371" s="62" t="s">
        <v>1655</v>
      </c>
      <c r="M371" s="62" t="s">
        <v>2378</v>
      </c>
      <c r="N371" s="62" t="s">
        <v>2369</v>
      </c>
      <c r="O371" s="62" t="s">
        <v>1654</v>
      </c>
      <c r="P371" s="62"/>
      <c r="Q371" s="118"/>
      <c r="R371" s="38"/>
      <c r="S371" s="62" t="s">
        <v>919</v>
      </c>
      <c r="T371"/>
      <c r="U371"/>
    </row>
    <row r="372" spans="1:21" x14ac:dyDescent="0.2">
      <c r="A372" s="64" t="s">
        <v>905</v>
      </c>
      <c r="B372" s="64" t="s">
        <v>821</v>
      </c>
      <c r="C372" s="64" t="s">
        <v>821</v>
      </c>
      <c r="D372" s="64"/>
      <c r="E372" s="64"/>
      <c r="F372" s="64"/>
      <c r="G372" s="71" t="s">
        <v>691</v>
      </c>
      <c r="H372" s="38" t="s">
        <v>1332</v>
      </c>
      <c r="I372" s="62" t="s">
        <v>1170</v>
      </c>
      <c r="J372" s="65" t="s">
        <v>365</v>
      </c>
      <c r="K372" s="62" t="s">
        <v>1189</v>
      </c>
      <c r="L372" s="62" t="s">
        <v>1655</v>
      </c>
      <c r="M372" s="62" t="s">
        <v>2378</v>
      </c>
      <c r="N372" s="62" t="s">
        <v>2369</v>
      </c>
      <c r="O372" s="62" t="s">
        <v>1654</v>
      </c>
      <c r="P372" s="62"/>
      <c r="Q372" s="118"/>
      <c r="R372" s="38"/>
      <c r="S372" s="62" t="s">
        <v>919</v>
      </c>
      <c r="T372"/>
      <c r="U372"/>
    </row>
    <row r="373" spans="1:21" x14ac:dyDescent="0.2">
      <c r="A373" s="64" t="s">
        <v>905</v>
      </c>
      <c r="B373" s="64" t="s">
        <v>821</v>
      </c>
      <c r="C373" s="64"/>
      <c r="D373" s="64" t="s">
        <v>821</v>
      </c>
      <c r="E373" s="64"/>
      <c r="F373" s="64"/>
      <c r="G373" s="71" t="s">
        <v>691</v>
      </c>
      <c r="H373" s="38" t="s">
        <v>1034</v>
      </c>
      <c r="I373" s="62" t="s">
        <v>793</v>
      </c>
      <c r="J373" s="65" t="s">
        <v>367</v>
      </c>
      <c r="K373" s="62" t="s">
        <v>1032</v>
      </c>
      <c r="L373" s="62" t="s">
        <v>1655</v>
      </c>
      <c r="M373" s="62" t="s">
        <v>2378</v>
      </c>
      <c r="N373" s="62" t="s">
        <v>2369</v>
      </c>
      <c r="O373" s="62" t="s">
        <v>1654</v>
      </c>
      <c r="P373" s="62" t="s">
        <v>795</v>
      </c>
      <c r="Q373" s="117">
        <v>340043</v>
      </c>
      <c r="R373" s="123">
        <v>189871</v>
      </c>
      <c r="S373" s="62" t="s">
        <v>796</v>
      </c>
      <c r="T373"/>
      <c r="U373"/>
    </row>
    <row r="374" spans="1:21" x14ac:dyDescent="0.2">
      <c r="A374" s="64" t="s">
        <v>905</v>
      </c>
      <c r="B374" s="64" t="s">
        <v>821</v>
      </c>
      <c r="C374" s="64" t="s">
        <v>821</v>
      </c>
      <c r="D374" s="64"/>
      <c r="E374" s="64"/>
      <c r="F374" s="64"/>
      <c r="G374" s="71" t="s">
        <v>691</v>
      </c>
      <c r="H374" s="38" t="s">
        <v>1333</v>
      </c>
      <c r="I374" s="62" t="s">
        <v>1170</v>
      </c>
      <c r="J374" s="65" t="s">
        <v>367</v>
      </c>
      <c r="K374" s="62" t="s">
        <v>1177</v>
      </c>
      <c r="L374" s="62" t="s">
        <v>1655</v>
      </c>
      <c r="M374" s="62" t="s">
        <v>2378</v>
      </c>
      <c r="N374" s="62" t="s">
        <v>2369</v>
      </c>
      <c r="O374" s="62" t="s">
        <v>1654</v>
      </c>
      <c r="P374" s="62"/>
      <c r="Q374" s="118"/>
      <c r="R374" s="38"/>
      <c r="S374" s="62" t="s">
        <v>919</v>
      </c>
      <c r="T374"/>
      <c r="U374"/>
    </row>
    <row r="375" spans="1:21" x14ac:dyDescent="0.2">
      <c r="A375" s="64" t="s">
        <v>905</v>
      </c>
      <c r="B375" s="64" t="s">
        <v>821</v>
      </c>
      <c r="C375" s="64" t="s">
        <v>821</v>
      </c>
      <c r="D375" s="64"/>
      <c r="E375" s="64"/>
      <c r="F375" s="64"/>
      <c r="G375" s="71" t="s">
        <v>691</v>
      </c>
      <c r="H375" s="38" t="s">
        <v>1334</v>
      </c>
      <c r="I375" s="62" t="s">
        <v>1170</v>
      </c>
      <c r="J375" s="65" t="s">
        <v>367</v>
      </c>
      <c r="K375" s="62" t="s">
        <v>1179</v>
      </c>
      <c r="L375" s="62" t="s">
        <v>1655</v>
      </c>
      <c r="M375" s="62" t="s">
        <v>2378</v>
      </c>
      <c r="N375" s="62" t="s">
        <v>2369</v>
      </c>
      <c r="O375" s="62" t="s">
        <v>1654</v>
      </c>
      <c r="P375" s="62"/>
      <c r="Q375" s="118"/>
      <c r="R375" s="38"/>
      <c r="S375" s="62" t="s">
        <v>919</v>
      </c>
      <c r="T375"/>
      <c r="U375"/>
    </row>
    <row r="376" spans="1:21" x14ac:dyDescent="0.2">
      <c r="A376" s="64" t="s">
        <v>905</v>
      </c>
      <c r="B376" s="64" t="s">
        <v>821</v>
      </c>
      <c r="C376" s="64" t="s">
        <v>821</v>
      </c>
      <c r="D376" s="64"/>
      <c r="E376" s="64"/>
      <c r="F376" s="64"/>
      <c r="G376" s="71" t="s">
        <v>691</v>
      </c>
      <c r="H376" s="38" t="s">
        <v>1335</v>
      </c>
      <c r="I376" s="62" t="s">
        <v>1170</v>
      </c>
      <c r="J376" s="65" t="s">
        <v>367</v>
      </c>
      <c r="K376" s="62" t="s">
        <v>1181</v>
      </c>
      <c r="L376" s="62" t="s">
        <v>1655</v>
      </c>
      <c r="M376" s="62" t="s">
        <v>2378</v>
      </c>
      <c r="N376" s="62" t="s">
        <v>2369</v>
      </c>
      <c r="O376" s="62" t="s">
        <v>1654</v>
      </c>
      <c r="P376" s="62"/>
      <c r="Q376" s="118"/>
      <c r="R376" s="38"/>
      <c r="S376" s="62" t="s">
        <v>919</v>
      </c>
      <c r="T376"/>
      <c r="U376"/>
    </row>
    <row r="377" spans="1:21" x14ac:dyDescent="0.2">
      <c r="A377" s="64" t="s">
        <v>905</v>
      </c>
      <c r="B377" s="64" t="s">
        <v>821</v>
      </c>
      <c r="C377" s="64" t="s">
        <v>821</v>
      </c>
      <c r="D377" s="64"/>
      <c r="E377" s="64"/>
      <c r="F377" s="64"/>
      <c r="G377" s="71" t="s">
        <v>691</v>
      </c>
      <c r="H377" s="38" t="s">
        <v>1336</v>
      </c>
      <c r="I377" s="62" t="s">
        <v>1170</v>
      </c>
      <c r="J377" s="65" t="s">
        <v>367</v>
      </c>
      <c r="K377" s="62" t="s">
        <v>1183</v>
      </c>
      <c r="L377" s="62" t="s">
        <v>1655</v>
      </c>
      <c r="M377" s="62" t="s">
        <v>2378</v>
      </c>
      <c r="N377" s="62" t="s">
        <v>2369</v>
      </c>
      <c r="O377" s="62" t="s">
        <v>1654</v>
      </c>
      <c r="P377" s="62"/>
      <c r="Q377" s="118"/>
      <c r="R377" s="38"/>
      <c r="S377" s="62" t="s">
        <v>919</v>
      </c>
      <c r="T377"/>
      <c r="U377"/>
    </row>
    <row r="378" spans="1:21" x14ac:dyDescent="0.2">
      <c r="A378" s="64" t="s">
        <v>905</v>
      </c>
      <c r="B378" s="64" t="s">
        <v>821</v>
      </c>
      <c r="C378" s="64" t="s">
        <v>821</v>
      </c>
      <c r="D378" s="64"/>
      <c r="E378" s="64"/>
      <c r="F378" s="64"/>
      <c r="G378" s="71" t="s">
        <v>691</v>
      </c>
      <c r="H378" s="38" t="s">
        <v>1337</v>
      </c>
      <c r="I378" s="62" t="s">
        <v>1170</v>
      </c>
      <c r="J378" s="65" t="s">
        <v>367</v>
      </c>
      <c r="K378" s="62" t="s">
        <v>1185</v>
      </c>
      <c r="L378" s="62" t="s">
        <v>1655</v>
      </c>
      <c r="M378" s="62" t="s">
        <v>2378</v>
      </c>
      <c r="N378" s="62" t="s">
        <v>2369</v>
      </c>
      <c r="O378" s="62" t="s">
        <v>1654</v>
      </c>
      <c r="P378" s="62"/>
      <c r="Q378" s="118"/>
      <c r="R378" s="38"/>
      <c r="S378" s="62" t="s">
        <v>919</v>
      </c>
      <c r="T378"/>
      <c r="U378"/>
    </row>
    <row r="379" spans="1:21" x14ac:dyDescent="0.2">
      <c r="A379" s="64" t="s">
        <v>905</v>
      </c>
      <c r="B379" s="64" t="s">
        <v>821</v>
      </c>
      <c r="C379" s="64" t="s">
        <v>821</v>
      </c>
      <c r="D379" s="64"/>
      <c r="E379" s="64"/>
      <c r="F379" s="64"/>
      <c r="G379" s="71" t="s">
        <v>691</v>
      </c>
      <c r="H379" s="38" t="s">
        <v>1338</v>
      </c>
      <c r="I379" s="62" t="s">
        <v>1170</v>
      </c>
      <c r="J379" s="65" t="s">
        <v>367</v>
      </c>
      <c r="K379" s="62" t="s">
        <v>1187</v>
      </c>
      <c r="L379" s="62" t="s">
        <v>1655</v>
      </c>
      <c r="M379" s="62" t="s">
        <v>2378</v>
      </c>
      <c r="N379" s="62" t="s">
        <v>2369</v>
      </c>
      <c r="O379" s="62" t="s">
        <v>1654</v>
      </c>
      <c r="P379" s="62"/>
      <c r="Q379" s="118"/>
      <c r="R379" s="38"/>
      <c r="S379" s="62" t="s">
        <v>919</v>
      </c>
      <c r="T379"/>
      <c r="U379"/>
    </row>
    <row r="380" spans="1:21" x14ac:dyDescent="0.2">
      <c r="A380" s="64" t="s">
        <v>905</v>
      </c>
      <c r="B380" s="64" t="s">
        <v>821</v>
      </c>
      <c r="C380" s="64" t="s">
        <v>821</v>
      </c>
      <c r="D380" s="64"/>
      <c r="E380" s="64"/>
      <c r="F380" s="64"/>
      <c r="G380" s="71" t="s">
        <v>691</v>
      </c>
      <c r="H380" s="38" t="s">
        <v>1339</v>
      </c>
      <c r="I380" s="62" t="s">
        <v>1170</v>
      </c>
      <c r="J380" s="65" t="s">
        <v>367</v>
      </c>
      <c r="K380" s="62" t="s">
        <v>1171</v>
      </c>
      <c r="L380" s="62" t="s">
        <v>1655</v>
      </c>
      <c r="M380" s="62" t="s">
        <v>2378</v>
      </c>
      <c r="N380" s="62" t="s">
        <v>2369</v>
      </c>
      <c r="O380" s="62" t="s">
        <v>1654</v>
      </c>
      <c r="P380" s="62"/>
      <c r="Q380" s="118"/>
      <c r="R380" s="38"/>
      <c r="S380" s="62" t="s">
        <v>919</v>
      </c>
      <c r="T380"/>
      <c r="U380"/>
    </row>
    <row r="381" spans="1:21" x14ac:dyDescent="0.2">
      <c r="A381" s="64" t="s">
        <v>905</v>
      </c>
      <c r="B381" s="64" t="s">
        <v>821</v>
      </c>
      <c r="C381" s="64" t="s">
        <v>821</v>
      </c>
      <c r="D381" s="64"/>
      <c r="E381" s="64"/>
      <c r="F381" s="64"/>
      <c r="G381" s="71" t="s">
        <v>691</v>
      </c>
      <c r="H381" s="38" t="s">
        <v>1340</v>
      </c>
      <c r="I381" s="62" t="s">
        <v>1170</v>
      </c>
      <c r="J381" s="65" t="s">
        <v>367</v>
      </c>
      <c r="K381" s="62" t="s">
        <v>1173</v>
      </c>
      <c r="L381" s="62" t="s">
        <v>1655</v>
      </c>
      <c r="M381" s="62" t="s">
        <v>2378</v>
      </c>
      <c r="N381" s="62" t="s">
        <v>2369</v>
      </c>
      <c r="O381" s="62" t="s">
        <v>1654</v>
      </c>
      <c r="P381" s="62"/>
      <c r="Q381" s="118"/>
      <c r="R381" s="38"/>
      <c r="S381" s="62" t="s">
        <v>919</v>
      </c>
      <c r="T381"/>
      <c r="U381"/>
    </row>
    <row r="382" spans="1:21" x14ac:dyDescent="0.2">
      <c r="A382" s="64" t="s">
        <v>905</v>
      </c>
      <c r="B382" s="64" t="s">
        <v>821</v>
      </c>
      <c r="C382" s="64" t="s">
        <v>821</v>
      </c>
      <c r="D382" s="64"/>
      <c r="E382" s="64"/>
      <c r="F382" s="64"/>
      <c r="G382" s="71" t="s">
        <v>691</v>
      </c>
      <c r="H382" s="38" t="s">
        <v>1341</v>
      </c>
      <c r="I382" s="62" t="s">
        <v>1170</v>
      </c>
      <c r="J382" s="65" t="s">
        <v>367</v>
      </c>
      <c r="K382" s="62" t="s">
        <v>1175</v>
      </c>
      <c r="L382" s="62" t="s">
        <v>1655</v>
      </c>
      <c r="M382" s="62" t="s">
        <v>2378</v>
      </c>
      <c r="N382" s="62" t="s">
        <v>2369</v>
      </c>
      <c r="O382" s="62" t="s">
        <v>1654</v>
      </c>
      <c r="P382" s="62"/>
      <c r="Q382" s="118"/>
      <c r="R382" s="38"/>
      <c r="S382" s="62" t="s">
        <v>919</v>
      </c>
      <c r="T382"/>
      <c r="U382"/>
    </row>
    <row r="383" spans="1:21" x14ac:dyDescent="0.2">
      <c r="A383" s="64" t="s">
        <v>905</v>
      </c>
      <c r="B383" s="64" t="s">
        <v>821</v>
      </c>
      <c r="C383" s="64" t="s">
        <v>821</v>
      </c>
      <c r="D383" s="64"/>
      <c r="E383" s="64"/>
      <c r="F383" s="64"/>
      <c r="G383" s="71" t="s">
        <v>691</v>
      </c>
      <c r="H383" s="38" t="s">
        <v>1342</v>
      </c>
      <c r="I383" s="62" t="s">
        <v>1170</v>
      </c>
      <c r="J383" s="65" t="s">
        <v>367</v>
      </c>
      <c r="K383" s="62" t="s">
        <v>1189</v>
      </c>
      <c r="L383" s="62" t="s">
        <v>1655</v>
      </c>
      <c r="M383" s="62" t="s">
        <v>2378</v>
      </c>
      <c r="N383" s="62" t="s">
        <v>2369</v>
      </c>
      <c r="O383" s="62" t="s">
        <v>1654</v>
      </c>
      <c r="P383" s="62"/>
      <c r="Q383" s="118"/>
      <c r="R383" s="38"/>
      <c r="S383" s="62" t="s">
        <v>919</v>
      </c>
      <c r="T383"/>
      <c r="U383"/>
    </row>
    <row r="384" spans="1:21" x14ac:dyDescent="0.2">
      <c r="A384" s="64" t="s">
        <v>905</v>
      </c>
      <c r="B384" s="64" t="s">
        <v>821</v>
      </c>
      <c r="C384" s="64"/>
      <c r="D384" s="64" t="s">
        <v>821</v>
      </c>
      <c r="E384" s="64"/>
      <c r="F384" s="64"/>
      <c r="G384" s="71" t="s">
        <v>691</v>
      </c>
      <c r="H384" s="38" t="s">
        <v>1039</v>
      </c>
      <c r="I384" s="62" t="s">
        <v>793</v>
      </c>
      <c r="J384" s="65" t="s">
        <v>371</v>
      </c>
      <c r="K384" s="62" t="s">
        <v>1032</v>
      </c>
      <c r="L384" s="62" t="s">
        <v>1655</v>
      </c>
      <c r="M384" s="62" t="s">
        <v>2378</v>
      </c>
      <c r="N384" s="62" t="s">
        <v>2369</v>
      </c>
      <c r="O384" s="62" t="s">
        <v>1654</v>
      </c>
      <c r="P384" s="62" t="s">
        <v>795</v>
      </c>
      <c r="Q384" s="117">
        <v>624868</v>
      </c>
      <c r="R384" s="123">
        <v>330929</v>
      </c>
      <c r="S384" s="62" t="s">
        <v>796</v>
      </c>
      <c r="T384"/>
      <c r="U384"/>
    </row>
    <row r="385" spans="1:21" x14ac:dyDescent="0.2">
      <c r="A385" s="64" t="s">
        <v>905</v>
      </c>
      <c r="B385" s="64" t="s">
        <v>821</v>
      </c>
      <c r="C385" s="64" t="s">
        <v>821</v>
      </c>
      <c r="D385" s="64"/>
      <c r="E385" s="64"/>
      <c r="F385" s="64"/>
      <c r="G385" s="71" t="s">
        <v>691</v>
      </c>
      <c r="H385" s="38" t="s">
        <v>1343</v>
      </c>
      <c r="I385" s="62" t="s">
        <v>1170</v>
      </c>
      <c r="J385" s="65" t="s">
        <v>371</v>
      </c>
      <c r="K385" s="62" t="s">
        <v>1177</v>
      </c>
      <c r="L385" s="62" t="s">
        <v>1655</v>
      </c>
      <c r="M385" s="62" t="s">
        <v>2378</v>
      </c>
      <c r="N385" s="62" t="s">
        <v>2369</v>
      </c>
      <c r="O385" s="62" t="s">
        <v>1654</v>
      </c>
      <c r="P385" s="62"/>
      <c r="Q385" s="118"/>
      <c r="R385" s="38"/>
      <c r="S385" s="62" t="s">
        <v>919</v>
      </c>
      <c r="T385"/>
      <c r="U385"/>
    </row>
    <row r="386" spans="1:21" x14ac:dyDescent="0.2">
      <c r="A386" s="64" t="s">
        <v>905</v>
      </c>
      <c r="B386" s="64" t="s">
        <v>821</v>
      </c>
      <c r="C386" s="64" t="s">
        <v>821</v>
      </c>
      <c r="D386" s="64"/>
      <c r="E386" s="64"/>
      <c r="F386" s="64"/>
      <c r="G386" s="71" t="s">
        <v>691</v>
      </c>
      <c r="H386" s="38" t="s">
        <v>1344</v>
      </c>
      <c r="I386" s="62" t="s">
        <v>1170</v>
      </c>
      <c r="J386" s="65" t="s">
        <v>371</v>
      </c>
      <c r="K386" s="62" t="s">
        <v>1179</v>
      </c>
      <c r="L386" s="62" t="s">
        <v>1655</v>
      </c>
      <c r="M386" s="62" t="s">
        <v>2378</v>
      </c>
      <c r="N386" s="62" t="s">
        <v>2369</v>
      </c>
      <c r="O386" s="62" t="s">
        <v>1654</v>
      </c>
      <c r="P386" s="62"/>
      <c r="Q386" s="118"/>
      <c r="R386" s="38"/>
      <c r="S386" s="62" t="s">
        <v>919</v>
      </c>
      <c r="T386"/>
      <c r="U386"/>
    </row>
    <row r="387" spans="1:21" x14ac:dyDescent="0.2">
      <c r="A387" s="64" t="s">
        <v>905</v>
      </c>
      <c r="B387" s="64" t="s">
        <v>821</v>
      </c>
      <c r="C387" s="64" t="s">
        <v>821</v>
      </c>
      <c r="D387" s="64"/>
      <c r="E387" s="64"/>
      <c r="F387" s="64"/>
      <c r="G387" s="71" t="s">
        <v>691</v>
      </c>
      <c r="H387" s="38" t="s">
        <v>1345</v>
      </c>
      <c r="I387" s="62" t="s">
        <v>1170</v>
      </c>
      <c r="J387" s="65" t="s">
        <v>371</v>
      </c>
      <c r="K387" s="62" t="s">
        <v>1181</v>
      </c>
      <c r="L387" s="62" t="s">
        <v>1655</v>
      </c>
      <c r="M387" s="62" t="s">
        <v>2378</v>
      </c>
      <c r="N387" s="62" t="s">
        <v>2369</v>
      </c>
      <c r="O387" s="62" t="s">
        <v>1654</v>
      </c>
      <c r="P387" s="62"/>
      <c r="Q387" s="118"/>
      <c r="R387" s="38"/>
      <c r="S387" s="62" t="s">
        <v>919</v>
      </c>
      <c r="T387"/>
      <c r="U387"/>
    </row>
    <row r="388" spans="1:21" x14ac:dyDescent="0.2">
      <c r="A388" s="64" t="s">
        <v>905</v>
      </c>
      <c r="B388" s="64" t="s">
        <v>821</v>
      </c>
      <c r="C388" s="64" t="s">
        <v>821</v>
      </c>
      <c r="D388" s="64"/>
      <c r="E388" s="64"/>
      <c r="F388" s="64"/>
      <c r="G388" s="71" t="s">
        <v>691</v>
      </c>
      <c r="H388" s="38" t="s">
        <v>1346</v>
      </c>
      <c r="I388" s="62" t="s">
        <v>1170</v>
      </c>
      <c r="J388" s="65" t="s">
        <v>371</v>
      </c>
      <c r="K388" s="62" t="s">
        <v>1183</v>
      </c>
      <c r="L388" s="62" t="s">
        <v>1655</v>
      </c>
      <c r="M388" s="62" t="s">
        <v>2378</v>
      </c>
      <c r="N388" s="62" t="s">
        <v>2369</v>
      </c>
      <c r="O388" s="62" t="s">
        <v>1654</v>
      </c>
      <c r="P388" s="62"/>
      <c r="Q388" s="118"/>
      <c r="R388" s="38"/>
      <c r="S388" s="62" t="s">
        <v>919</v>
      </c>
      <c r="T388"/>
      <c r="U388"/>
    </row>
    <row r="389" spans="1:21" x14ac:dyDescent="0.2">
      <c r="A389" s="64" t="s">
        <v>905</v>
      </c>
      <c r="B389" s="64" t="s">
        <v>821</v>
      </c>
      <c r="C389" s="64" t="s">
        <v>821</v>
      </c>
      <c r="D389" s="64"/>
      <c r="E389" s="64"/>
      <c r="F389" s="64"/>
      <c r="G389" s="71" t="s">
        <v>691</v>
      </c>
      <c r="H389" s="38" t="s">
        <v>1347</v>
      </c>
      <c r="I389" s="62" t="s">
        <v>1170</v>
      </c>
      <c r="J389" s="65" t="s">
        <v>371</v>
      </c>
      <c r="K389" s="62" t="s">
        <v>1185</v>
      </c>
      <c r="L389" s="62" t="s">
        <v>1655</v>
      </c>
      <c r="M389" s="62" t="s">
        <v>2378</v>
      </c>
      <c r="N389" s="62" t="s">
        <v>2369</v>
      </c>
      <c r="O389" s="62" t="s">
        <v>1654</v>
      </c>
      <c r="P389" s="62"/>
      <c r="Q389" s="118"/>
      <c r="R389" s="38"/>
      <c r="S389" s="62" t="s">
        <v>919</v>
      </c>
      <c r="T389"/>
      <c r="U389"/>
    </row>
    <row r="390" spans="1:21" x14ac:dyDescent="0.2">
      <c r="A390" s="64" t="s">
        <v>905</v>
      </c>
      <c r="B390" s="64" t="s">
        <v>821</v>
      </c>
      <c r="C390" s="64" t="s">
        <v>821</v>
      </c>
      <c r="D390" s="64"/>
      <c r="E390" s="64"/>
      <c r="F390" s="64"/>
      <c r="G390" s="71" t="s">
        <v>691</v>
      </c>
      <c r="H390" s="38" t="s">
        <v>1348</v>
      </c>
      <c r="I390" s="62" t="s">
        <v>1170</v>
      </c>
      <c r="J390" s="65" t="s">
        <v>371</v>
      </c>
      <c r="K390" s="62" t="s">
        <v>1187</v>
      </c>
      <c r="L390" s="62" t="s">
        <v>1655</v>
      </c>
      <c r="M390" s="62" t="s">
        <v>2378</v>
      </c>
      <c r="N390" s="62" t="s">
        <v>2369</v>
      </c>
      <c r="O390" s="62" t="s">
        <v>1654</v>
      </c>
      <c r="P390" s="62"/>
      <c r="Q390" s="118"/>
      <c r="R390" s="38"/>
      <c r="S390" s="62" t="s">
        <v>919</v>
      </c>
      <c r="T390"/>
      <c r="U390"/>
    </row>
    <row r="391" spans="1:21" x14ac:dyDescent="0.2">
      <c r="A391" s="64" t="s">
        <v>905</v>
      </c>
      <c r="B391" s="64" t="s">
        <v>821</v>
      </c>
      <c r="C391" s="64" t="s">
        <v>821</v>
      </c>
      <c r="D391" s="64"/>
      <c r="E391" s="64"/>
      <c r="F391" s="64"/>
      <c r="G391" s="71" t="s">
        <v>691</v>
      </c>
      <c r="H391" s="38" t="s">
        <v>1349</v>
      </c>
      <c r="I391" s="62" t="s">
        <v>1170</v>
      </c>
      <c r="J391" s="65" t="s">
        <v>371</v>
      </c>
      <c r="K391" s="62" t="s">
        <v>1171</v>
      </c>
      <c r="L391" s="62" t="s">
        <v>1655</v>
      </c>
      <c r="M391" s="62" t="s">
        <v>2378</v>
      </c>
      <c r="N391" s="62" t="s">
        <v>2369</v>
      </c>
      <c r="O391" s="62" t="s">
        <v>1654</v>
      </c>
      <c r="P391" s="62"/>
      <c r="Q391" s="118"/>
      <c r="R391" s="38"/>
      <c r="S391" s="62" t="s">
        <v>919</v>
      </c>
      <c r="T391"/>
      <c r="U391"/>
    </row>
    <row r="392" spans="1:21" x14ac:dyDescent="0.2">
      <c r="A392" s="64" t="s">
        <v>905</v>
      </c>
      <c r="B392" s="64" t="s">
        <v>821</v>
      </c>
      <c r="C392" s="64" t="s">
        <v>821</v>
      </c>
      <c r="D392" s="64"/>
      <c r="E392" s="64"/>
      <c r="F392" s="64"/>
      <c r="G392" s="71" t="s">
        <v>691</v>
      </c>
      <c r="H392" s="38" t="s">
        <v>1350</v>
      </c>
      <c r="I392" s="62" t="s">
        <v>1170</v>
      </c>
      <c r="J392" s="65" t="s">
        <v>371</v>
      </c>
      <c r="K392" s="62" t="s">
        <v>1173</v>
      </c>
      <c r="L392" s="62" t="s">
        <v>1655</v>
      </c>
      <c r="M392" s="62" t="s">
        <v>2378</v>
      </c>
      <c r="N392" s="62" t="s">
        <v>2369</v>
      </c>
      <c r="O392" s="62" t="s">
        <v>1654</v>
      </c>
      <c r="P392" s="62"/>
      <c r="Q392" s="118"/>
      <c r="R392" s="38"/>
      <c r="S392" s="62" t="s">
        <v>919</v>
      </c>
      <c r="T392"/>
      <c r="U392"/>
    </row>
    <row r="393" spans="1:21" x14ac:dyDescent="0.2">
      <c r="A393" s="64" t="s">
        <v>905</v>
      </c>
      <c r="B393" s="64" t="s">
        <v>821</v>
      </c>
      <c r="C393" s="64" t="s">
        <v>821</v>
      </c>
      <c r="D393" s="64"/>
      <c r="E393" s="64"/>
      <c r="F393" s="64"/>
      <c r="G393" s="71" t="s">
        <v>691</v>
      </c>
      <c r="H393" s="38" t="s">
        <v>1351</v>
      </c>
      <c r="I393" s="62" t="s">
        <v>1170</v>
      </c>
      <c r="J393" s="65" t="s">
        <v>371</v>
      </c>
      <c r="K393" s="62" t="s">
        <v>1175</v>
      </c>
      <c r="L393" s="62" t="s">
        <v>1655</v>
      </c>
      <c r="M393" s="62" t="s">
        <v>2378</v>
      </c>
      <c r="N393" s="62" t="s">
        <v>2369</v>
      </c>
      <c r="O393" s="62" t="s">
        <v>1654</v>
      </c>
      <c r="P393" s="62"/>
      <c r="Q393" s="118"/>
      <c r="R393" s="38"/>
      <c r="S393" s="62" t="s">
        <v>919</v>
      </c>
      <c r="T393"/>
      <c r="U393"/>
    </row>
    <row r="394" spans="1:21" x14ac:dyDescent="0.2">
      <c r="A394" s="64" t="s">
        <v>905</v>
      </c>
      <c r="B394" s="64" t="s">
        <v>821</v>
      </c>
      <c r="C394" s="64" t="s">
        <v>821</v>
      </c>
      <c r="D394" s="64"/>
      <c r="E394" s="64"/>
      <c r="F394" s="64"/>
      <c r="G394" s="71" t="s">
        <v>691</v>
      </c>
      <c r="H394" s="38" t="s">
        <v>1352</v>
      </c>
      <c r="I394" s="62" t="s">
        <v>1170</v>
      </c>
      <c r="J394" s="65" t="s">
        <v>371</v>
      </c>
      <c r="K394" s="62" t="s">
        <v>1189</v>
      </c>
      <c r="L394" s="62" t="s">
        <v>1655</v>
      </c>
      <c r="M394" s="62" t="s">
        <v>2378</v>
      </c>
      <c r="N394" s="62" t="s">
        <v>2369</v>
      </c>
      <c r="O394" s="62" t="s">
        <v>1654</v>
      </c>
      <c r="P394" s="62"/>
      <c r="Q394" s="118"/>
      <c r="R394" s="38"/>
      <c r="S394" s="62" t="s">
        <v>919</v>
      </c>
      <c r="T394"/>
      <c r="U394"/>
    </row>
    <row r="395" spans="1:21" x14ac:dyDescent="0.2">
      <c r="A395" s="64" t="s">
        <v>905</v>
      </c>
      <c r="B395" s="64" t="s">
        <v>821</v>
      </c>
      <c r="C395" s="64"/>
      <c r="D395" s="64" t="s">
        <v>821</v>
      </c>
      <c r="E395" s="64"/>
      <c r="F395" s="64"/>
      <c r="G395" s="71" t="s">
        <v>691</v>
      </c>
      <c r="H395" s="38" t="s">
        <v>1037</v>
      </c>
      <c r="I395" s="62" t="s">
        <v>793</v>
      </c>
      <c r="J395" s="65" t="s">
        <v>696</v>
      </c>
      <c r="K395" s="62" t="s">
        <v>1032</v>
      </c>
      <c r="L395" s="62" t="s">
        <v>1655</v>
      </c>
      <c r="M395" s="62" t="s">
        <v>2378</v>
      </c>
      <c r="N395" s="62" t="s">
        <v>2369</v>
      </c>
      <c r="O395" s="62" t="s">
        <v>1654</v>
      </c>
      <c r="P395" s="62" t="s">
        <v>795</v>
      </c>
      <c r="Q395" s="117">
        <v>101829</v>
      </c>
      <c r="R395" s="123">
        <v>48825</v>
      </c>
      <c r="S395" s="62" t="s">
        <v>796</v>
      </c>
      <c r="T395"/>
      <c r="U395"/>
    </row>
    <row r="396" spans="1:21" x14ac:dyDescent="0.2">
      <c r="A396" s="64" t="s">
        <v>905</v>
      </c>
      <c r="B396" s="64" t="s">
        <v>821</v>
      </c>
      <c r="C396" s="64" t="s">
        <v>821</v>
      </c>
      <c r="D396" s="64"/>
      <c r="E396" s="64"/>
      <c r="F396" s="64"/>
      <c r="G396" s="71" t="s">
        <v>691</v>
      </c>
      <c r="H396" s="38" t="s">
        <v>1353</v>
      </c>
      <c r="I396" s="62" t="s">
        <v>1170</v>
      </c>
      <c r="J396" s="65" t="s">
        <v>696</v>
      </c>
      <c r="K396" s="62" t="s">
        <v>1177</v>
      </c>
      <c r="L396" s="62" t="s">
        <v>1655</v>
      </c>
      <c r="M396" s="62" t="s">
        <v>2378</v>
      </c>
      <c r="N396" s="62" t="s">
        <v>2369</v>
      </c>
      <c r="O396" s="62" t="s">
        <v>1654</v>
      </c>
      <c r="P396" s="62"/>
      <c r="Q396" s="118"/>
      <c r="R396" s="38"/>
      <c r="S396" s="62" t="s">
        <v>919</v>
      </c>
      <c r="T396"/>
      <c r="U396"/>
    </row>
    <row r="397" spans="1:21" x14ac:dyDescent="0.2">
      <c r="A397" s="64" t="s">
        <v>905</v>
      </c>
      <c r="B397" s="64" t="s">
        <v>821</v>
      </c>
      <c r="C397" s="64" t="s">
        <v>821</v>
      </c>
      <c r="D397" s="64"/>
      <c r="E397" s="64"/>
      <c r="F397" s="64"/>
      <c r="G397" s="71" t="s">
        <v>691</v>
      </c>
      <c r="H397" s="38" t="s">
        <v>1354</v>
      </c>
      <c r="I397" s="62" t="s">
        <v>1170</v>
      </c>
      <c r="J397" s="65" t="s">
        <v>696</v>
      </c>
      <c r="K397" s="62" t="s">
        <v>1179</v>
      </c>
      <c r="L397" s="62" t="s">
        <v>1655</v>
      </c>
      <c r="M397" s="62" t="s">
        <v>2378</v>
      </c>
      <c r="N397" s="62" t="s">
        <v>2369</v>
      </c>
      <c r="O397" s="62" t="s">
        <v>1654</v>
      </c>
      <c r="P397" s="62"/>
      <c r="Q397" s="118"/>
      <c r="R397" s="38"/>
      <c r="S397" s="62" t="s">
        <v>919</v>
      </c>
      <c r="T397"/>
      <c r="U397"/>
    </row>
    <row r="398" spans="1:21" x14ac:dyDescent="0.2">
      <c r="A398" s="64" t="s">
        <v>905</v>
      </c>
      <c r="B398" s="64" t="s">
        <v>821</v>
      </c>
      <c r="C398" s="64" t="s">
        <v>821</v>
      </c>
      <c r="D398" s="64"/>
      <c r="E398" s="64"/>
      <c r="F398" s="64"/>
      <c r="G398" s="71" t="s">
        <v>691</v>
      </c>
      <c r="H398" s="38" t="s">
        <v>1355</v>
      </c>
      <c r="I398" s="62" t="s">
        <v>1170</v>
      </c>
      <c r="J398" s="65" t="s">
        <v>696</v>
      </c>
      <c r="K398" s="62" t="s">
        <v>1181</v>
      </c>
      <c r="L398" s="62" t="s">
        <v>1655</v>
      </c>
      <c r="M398" s="62" t="s">
        <v>2378</v>
      </c>
      <c r="N398" s="62" t="s">
        <v>2369</v>
      </c>
      <c r="O398" s="62" t="s">
        <v>1654</v>
      </c>
      <c r="P398" s="62"/>
      <c r="Q398" s="118"/>
      <c r="R398" s="38"/>
      <c r="S398" s="62" t="s">
        <v>919</v>
      </c>
      <c r="T398"/>
      <c r="U398"/>
    </row>
    <row r="399" spans="1:21" x14ac:dyDescent="0.2">
      <c r="A399" s="64" t="s">
        <v>905</v>
      </c>
      <c r="B399" s="64" t="s">
        <v>821</v>
      </c>
      <c r="C399" s="64" t="s">
        <v>821</v>
      </c>
      <c r="D399" s="64"/>
      <c r="E399" s="64"/>
      <c r="F399" s="64"/>
      <c r="G399" s="71" t="s">
        <v>691</v>
      </c>
      <c r="H399" s="38" t="s">
        <v>1356</v>
      </c>
      <c r="I399" s="62" t="s">
        <v>1170</v>
      </c>
      <c r="J399" s="65" t="s">
        <v>696</v>
      </c>
      <c r="K399" s="62" t="s">
        <v>1183</v>
      </c>
      <c r="L399" s="62" t="s">
        <v>1655</v>
      </c>
      <c r="M399" s="62" t="s">
        <v>2378</v>
      </c>
      <c r="N399" s="62" t="s">
        <v>2369</v>
      </c>
      <c r="O399" s="62" t="s">
        <v>1654</v>
      </c>
      <c r="P399" s="62"/>
      <c r="Q399" s="118"/>
      <c r="R399" s="38"/>
      <c r="S399" s="62" t="s">
        <v>919</v>
      </c>
      <c r="T399"/>
      <c r="U399"/>
    </row>
    <row r="400" spans="1:21" x14ac:dyDescent="0.2">
      <c r="A400" s="64" t="s">
        <v>905</v>
      </c>
      <c r="B400" s="64" t="s">
        <v>821</v>
      </c>
      <c r="C400" s="64" t="s">
        <v>821</v>
      </c>
      <c r="D400" s="64"/>
      <c r="E400" s="64"/>
      <c r="F400" s="64"/>
      <c r="G400" s="71" t="s">
        <v>691</v>
      </c>
      <c r="H400" s="38" t="s">
        <v>1357</v>
      </c>
      <c r="I400" s="62" t="s">
        <v>1170</v>
      </c>
      <c r="J400" s="65" t="s">
        <v>696</v>
      </c>
      <c r="K400" s="62" t="s">
        <v>1185</v>
      </c>
      <c r="L400" s="62" t="s">
        <v>1655</v>
      </c>
      <c r="M400" s="62" t="s">
        <v>2378</v>
      </c>
      <c r="N400" s="62" t="s">
        <v>2369</v>
      </c>
      <c r="O400" s="62" t="s">
        <v>1654</v>
      </c>
      <c r="P400" s="62"/>
      <c r="Q400" s="118"/>
      <c r="R400" s="38"/>
      <c r="S400" s="62" t="s">
        <v>919</v>
      </c>
      <c r="T400"/>
      <c r="U400"/>
    </row>
    <row r="401" spans="1:21" x14ac:dyDescent="0.2">
      <c r="A401" s="64" t="s">
        <v>905</v>
      </c>
      <c r="B401" s="64" t="s">
        <v>821</v>
      </c>
      <c r="C401" s="64" t="s">
        <v>821</v>
      </c>
      <c r="D401" s="64"/>
      <c r="E401" s="64"/>
      <c r="F401" s="64"/>
      <c r="G401" s="71" t="s">
        <v>691</v>
      </c>
      <c r="H401" s="38" t="s">
        <v>1358</v>
      </c>
      <c r="I401" s="62" t="s">
        <v>1170</v>
      </c>
      <c r="J401" s="65" t="s">
        <v>696</v>
      </c>
      <c r="K401" s="62" t="s">
        <v>1187</v>
      </c>
      <c r="L401" s="62" t="s">
        <v>1655</v>
      </c>
      <c r="M401" s="62" t="s">
        <v>2378</v>
      </c>
      <c r="N401" s="62" t="s">
        <v>2369</v>
      </c>
      <c r="O401" s="62" t="s">
        <v>1654</v>
      </c>
      <c r="P401" s="62"/>
      <c r="Q401" s="118"/>
      <c r="R401" s="38"/>
      <c r="S401" s="62" t="s">
        <v>919</v>
      </c>
      <c r="T401"/>
      <c r="U401"/>
    </row>
    <row r="402" spans="1:21" x14ac:dyDescent="0.2">
      <c r="A402" s="64" t="s">
        <v>905</v>
      </c>
      <c r="B402" s="64" t="s">
        <v>821</v>
      </c>
      <c r="C402" s="64" t="s">
        <v>821</v>
      </c>
      <c r="D402" s="64"/>
      <c r="E402" s="64"/>
      <c r="F402" s="64"/>
      <c r="G402" s="71" t="s">
        <v>691</v>
      </c>
      <c r="H402" s="38" t="s">
        <v>1359</v>
      </c>
      <c r="I402" s="62" t="s">
        <v>1170</v>
      </c>
      <c r="J402" s="65" t="s">
        <v>696</v>
      </c>
      <c r="K402" s="62" t="s">
        <v>1171</v>
      </c>
      <c r="L402" s="62" t="s">
        <v>1655</v>
      </c>
      <c r="M402" s="62" t="s">
        <v>2378</v>
      </c>
      <c r="N402" s="62" t="s">
        <v>2369</v>
      </c>
      <c r="O402" s="62" t="s">
        <v>1654</v>
      </c>
      <c r="P402" s="62"/>
      <c r="Q402" s="118"/>
      <c r="R402" s="38"/>
      <c r="S402" s="62" t="s">
        <v>919</v>
      </c>
      <c r="T402"/>
      <c r="U402"/>
    </row>
    <row r="403" spans="1:21" x14ac:dyDescent="0.2">
      <c r="A403" s="64" t="s">
        <v>905</v>
      </c>
      <c r="B403" s="64" t="s">
        <v>791</v>
      </c>
      <c r="C403" s="64" t="s">
        <v>821</v>
      </c>
      <c r="D403" s="64"/>
      <c r="E403" s="64"/>
      <c r="F403" s="64"/>
      <c r="G403" s="71" t="s">
        <v>691</v>
      </c>
      <c r="H403" s="38" t="s">
        <v>1289</v>
      </c>
      <c r="I403" s="62" t="s">
        <v>1170</v>
      </c>
      <c r="J403" s="65" t="s">
        <v>696</v>
      </c>
      <c r="K403" s="62" t="s">
        <v>1173</v>
      </c>
      <c r="L403" s="62" t="s">
        <v>1655</v>
      </c>
      <c r="M403" s="62" t="s">
        <v>2378</v>
      </c>
      <c r="N403" s="62" t="s">
        <v>2369</v>
      </c>
      <c r="O403" s="62" t="s">
        <v>1654</v>
      </c>
      <c r="P403" s="62"/>
      <c r="Q403" s="118"/>
      <c r="R403" s="38"/>
      <c r="S403" s="62" t="s">
        <v>919</v>
      </c>
      <c r="T403"/>
      <c r="U403"/>
    </row>
    <row r="404" spans="1:21" x14ac:dyDescent="0.2">
      <c r="A404" s="64" t="s">
        <v>905</v>
      </c>
      <c r="B404" s="64" t="s">
        <v>791</v>
      </c>
      <c r="C404" s="64" t="s">
        <v>821</v>
      </c>
      <c r="D404" s="64"/>
      <c r="E404" s="64"/>
      <c r="F404" s="64"/>
      <c r="G404" s="71" t="s">
        <v>691</v>
      </c>
      <c r="H404" s="38" t="s">
        <v>1290</v>
      </c>
      <c r="I404" s="62" t="s">
        <v>1170</v>
      </c>
      <c r="J404" s="65" t="s">
        <v>696</v>
      </c>
      <c r="K404" s="62" t="s">
        <v>1175</v>
      </c>
      <c r="L404" s="62" t="s">
        <v>1655</v>
      </c>
      <c r="M404" s="62" t="s">
        <v>2378</v>
      </c>
      <c r="N404" s="62" t="s">
        <v>2369</v>
      </c>
      <c r="O404" s="62" t="s">
        <v>1654</v>
      </c>
      <c r="P404" s="62"/>
      <c r="Q404" s="118"/>
      <c r="R404" s="38"/>
      <c r="S404" s="62" t="s">
        <v>919</v>
      </c>
      <c r="T404"/>
      <c r="U404"/>
    </row>
    <row r="405" spans="1:21" x14ac:dyDescent="0.2">
      <c r="A405" s="64" t="s">
        <v>905</v>
      </c>
      <c r="B405" s="64" t="s">
        <v>791</v>
      </c>
      <c r="C405" s="64" t="s">
        <v>821</v>
      </c>
      <c r="D405" s="64"/>
      <c r="E405" s="64"/>
      <c r="F405" s="64"/>
      <c r="G405" s="71" t="s">
        <v>691</v>
      </c>
      <c r="H405" s="38" t="s">
        <v>1291</v>
      </c>
      <c r="I405" s="62" t="s">
        <v>1170</v>
      </c>
      <c r="J405" s="65" t="s">
        <v>696</v>
      </c>
      <c r="K405" s="62" t="s">
        <v>1189</v>
      </c>
      <c r="L405" s="62" t="s">
        <v>1655</v>
      </c>
      <c r="M405" s="62" t="s">
        <v>2378</v>
      </c>
      <c r="N405" s="62" t="s">
        <v>2369</v>
      </c>
      <c r="O405" s="62" t="s">
        <v>1654</v>
      </c>
      <c r="P405" s="62"/>
      <c r="Q405" s="118"/>
      <c r="R405" s="38"/>
      <c r="S405" s="62" t="s">
        <v>919</v>
      </c>
      <c r="T405"/>
      <c r="U405"/>
    </row>
    <row r="406" spans="1:21" x14ac:dyDescent="0.2">
      <c r="A406" s="64" t="s">
        <v>905</v>
      </c>
      <c r="B406" s="64" t="s">
        <v>821</v>
      </c>
      <c r="C406" s="64"/>
      <c r="D406" s="64" t="s">
        <v>821</v>
      </c>
      <c r="E406" s="64"/>
      <c r="F406" s="64"/>
      <c r="G406" s="71" t="s">
        <v>691</v>
      </c>
      <c r="H406" s="38" t="s">
        <v>1038</v>
      </c>
      <c r="I406" s="62" t="s">
        <v>793</v>
      </c>
      <c r="J406" s="65" t="s">
        <v>693</v>
      </c>
      <c r="K406" s="62" t="s">
        <v>1032</v>
      </c>
      <c r="L406" s="62" t="s">
        <v>1655</v>
      </c>
      <c r="M406" s="62" t="s">
        <v>2378</v>
      </c>
      <c r="N406" s="62" t="s">
        <v>2369</v>
      </c>
      <c r="O406" s="62" t="s">
        <v>1654</v>
      </c>
      <c r="P406" s="62" t="s">
        <v>795</v>
      </c>
      <c r="Q406" s="117">
        <v>99149</v>
      </c>
      <c r="R406" s="123">
        <v>53126</v>
      </c>
      <c r="S406" s="62" t="s">
        <v>796</v>
      </c>
      <c r="T406"/>
      <c r="U406"/>
    </row>
    <row r="407" spans="1:21" x14ac:dyDescent="0.2">
      <c r="A407" s="64" t="s">
        <v>905</v>
      </c>
      <c r="B407" s="64" t="s">
        <v>821</v>
      </c>
      <c r="C407" s="64" t="s">
        <v>1700</v>
      </c>
      <c r="D407" s="64"/>
      <c r="E407" s="64"/>
      <c r="F407" s="64"/>
      <c r="G407" s="71" t="s">
        <v>691</v>
      </c>
      <c r="H407" s="38" t="s">
        <v>1021</v>
      </c>
      <c r="I407" s="62" t="s">
        <v>793</v>
      </c>
      <c r="J407" s="65" t="s">
        <v>693</v>
      </c>
      <c r="K407" s="62" t="s">
        <v>798</v>
      </c>
      <c r="L407" s="62" t="s">
        <v>1655</v>
      </c>
      <c r="M407" s="62" t="s">
        <v>2378</v>
      </c>
      <c r="N407" s="62" t="s">
        <v>2369</v>
      </c>
      <c r="O407" s="62" t="s">
        <v>1654</v>
      </c>
      <c r="P407" s="62"/>
      <c r="Q407" s="118"/>
      <c r="R407" s="38"/>
      <c r="S407" s="62" t="s">
        <v>919</v>
      </c>
      <c r="T407"/>
      <c r="U407"/>
    </row>
    <row r="408" spans="1:21" x14ac:dyDescent="0.2">
      <c r="A408" s="64" t="s">
        <v>905</v>
      </c>
      <c r="B408" s="64" t="s">
        <v>821</v>
      </c>
      <c r="C408" s="64" t="s">
        <v>1700</v>
      </c>
      <c r="D408" s="64"/>
      <c r="E408" s="64"/>
      <c r="F408" s="64"/>
      <c r="G408" s="71" t="s">
        <v>691</v>
      </c>
      <c r="H408" s="38" t="s">
        <v>1022</v>
      </c>
      <c r="I408" s="62" t="s">
        <v>793</v>
      </c>
      <c r="J408" s="65" t="s">
        <v>693</v>
      </c>
      <c r="K408" s="62" t="s">
        <v>803</v>
      </c>
      <c r="L408" s="62" t="s">
        <v>1655</v>
      </c>
      <c r="M408" s="62" t="s">
        <v>2378</v>
      </c>
      <c r="N408" s="62" t="s">
        <v>2369</v>
      </c>
      <c r="O408" s="62" t="s">
        <v>1654</v>
      </c>
      <c r="P408" s="62"/>
      <c r="Q408" s="118"/>
      <c r="R408" s="38"/>
      <c r="S408" s="62" t="s">
        <v>919</v>
      </c>
      <c r="T408"/>
      <c r="U408"/>
    </row>
    <row r="409" spans="1:21" x14ac:dyDescent="0.2">
      <c r="A409" s="64" t="s">
        <v>905</v>
      </c>
      <c r="B409" s="64" t="s">
        <v>821</v>
      </c>
      <c r="C409" s="64" t="s">
        <v>1700</v>
      </c>
      <c r="D409" s="64"/>
      <c r="E409" s="64"/>
      <c r="F409" s="64"/>
      <c r="G409" s="71" t="s">
        <v>691</v>
      </c>
      <c r="H409" s="38" t="s">
        <v>1023</v>
      </c>
      <c r="I409" s="62" t="s">
        <v>793</v>
      </c>
      <c r="J409" s="65" t="s">
        <v>693</v>
      </c>
      <c r="K409" s="62" t="s">
        <v>805</v>
      </c>
      <c r="L409" s="62" t="s">
        <v>1655</v>
      </c>
      <c r="M409" s="62" t="s">
        <v>2378</v>
      </c>
      <c r="N409" s="62" t="s">
        <v>2369</v>
      </c>
      <c r="O409" s="62" t="s">
        <v>1654</v>
      </c>
      <c r="P409" s="62"/>
      <c r="Q409" s="118"/>
      <c r="R409" s="38"/>
      <c r="S409" s="62" t="s">
        <v>919</v>
      </c>
      <c r="T409"/>
      <c r="U409"/>
    </row>
    <row r="410" spans="1:21" x14ac:dyDescent="0.2">
      <c r="A410" s="64" t="s">
        <v>905</v>
      </c>
      <c r="B410" s="64" t="s">
        <v>821</v>
      </c>
      <c r="C410" s="64" t="s">
        <v>821</v>
      </c>
      <c r="D410" s="64"/>
      <c r="E410" s="64"/>
      <c r="F410" s="64"/>
      <c r="G410" s="71" t="s">
        <v>691</v>
      </c>
      <c r="H410" s="38" t="s">
        <v>1360</v>
      </c>
      <c r="I410" s="62" t="s">
        <v>1170</v>
      </c>
      <c r="J410" s="65" t="s">
        <v>693</v>
      </c>
      <c r="K410" s="62" t="s">
        <v>1177</v>
      </c>
      <c r="L410" s="62" t="s">
        <v>1655</v>
      </c>
      <c r="M410" s="62" t="s">
        <v>2378</v>
      </c>
      <c r="N410" s="62" t="s">
        <v>2369</v>
      </c>
      <c r="O410" s="62" t="s">
        <v>1654</v>
      </c>
      <c r="P410" s="62"/>
      <c r="Q410" s="118"/>
      <c r="R410" s="38"/>
      <c r="S410" s="62" t="s">
        <v>919</v>
      </c>
      <c r="T410"/>
      <c r="U410"/>
    </row>
    <row r="411" spans="1:21" x14ac:dyDescent="0.2">
      <c r="A411" s="64" t="s">
        <v>905</v>
      </c>
      <c r="B411" s="64" t="s">
        <v>821</v>
      </c>
      <c r="C411" s="64" t="s">
        <v>821</v>
      </c>
      <c r="D411" s="64"/>
      <c r="E411" s="64"/>
      <c r="F411" s="64"/>
      <c r="G411" s="71" t="s">
        <v>691</v>
      </c>
      <c r="H411" s="38" t="s">
        <v>1361</v>
      </c>
      <c r="I411" s="62" t="s">
        <v>1170</v>
      </c>
      <c r="J411" s="65" t="s">
        <v>693</v>
      </c>
      <c r="K411" s="62" t="s">
        <v>1179</v>
      </c>
      <c r="L411" s="62" t="s">
        <v>1655</v>
      </c>
      <c r="M411" s="62" t="s">
        <v>2378</v>
      </c>
      <c r="N411" s="62" t="s">
        <v>2369</v>
      </c>
      <c r="O411" s="62" t="s">
        <v>1654</v>
      </c>
      <c r="P411" s="62"/>
      <c r="Q411" s="118"/>
      <c r="R411" s="38"/>
      <c r="S411" s="62" t="s">
        <v>919</v>
      </c>
      <c r="T411"/>
      <c r="U411"/>
    </row>
    <row r="412" spans="1:21" x14ac:dyDescent="0.2">
      <c r="A412" s="64" t="s">
        <v>905</v>
      </c>
      <c r="B412" s="64" t="s">
        <v>821</v>
      </c>
      <c r="C412" s="64" t="s">
        <v>821</v>
      </c>
      <c r="D412" s="64"/>
      <c r="E412" s="64"/>
      <c r="F412" s="64"/>
      <c r="G412" s="71" t="s">
        <v>691</v>
      </c>
      <c r="H412" s="38" t="s">
        <v>1362</v>
      </c>
      <c r="I412" s="62" t="s">
        <v>1170</v>
      </c>
      <c r="J412" s="65" t="s">
        <v>693</v>
      </c>
      <c r="K412" s="62" t="s">
        <v>1181</v>
      </c>
      <c r="L412" s="62" t="s">
        <v>1655</v>
      </c>
      <c r="M412" s="62" t="s">
        <v>2378</v>
      </c>
      <c r="N412" s="62" t="s">
        <v>2369</v>
      </c>
      <c r="O412" s="62" t="s">
        <v>1654</v>
      </c>
      <c r="P412" s="62"/>
      <c r="Q412" s="118"/>
      <c r="R412" s="38"/>
      <c r="S412" s="62" t="s">
        <v>919</v>
      </c>
      <c r="T412"/>
      <c r="U412"/>
    </row>
    <row r="413" spans="1:21" x14ac:dyDescent="0.2">
      <c r="A413" s="64" t="s">
        <v>905</v>
      </c>
      <c r="B413" s="64" t="s">
        <v>821</v>
      </c>
      <c r="C413" s="64" t="s">
        <v>821</v>
      </c>
      <c r="D413" s="64"/>
      <c r="E413" s="64"/>
      <c r="F413" s="64"/>
      <c r="G413" s="71" t="s">
        <v>691</v>
      </c>
      <c r="H413" s="38" t="s">
        <v>1363</v>
      </c>
      <c r="I413" s="62" t="s">
        <v>1170</v>
      </c>
      <c r="J413" s="65" t="s">
        <v>693</v>
      </c>
      <c r="K413" s="62" t="s">
        <v>1183</v>
      </c>
      <c r="L413" s="62" t="s">
        <v>1655</v>
      </c>
      <c r="M413" s="62" t="s">
        <v>2378</v>
      </c>
      <c r="N413" s="62" t="s">
        <v>2369</v>
      </c>
      <c r="O413" s="62" t="s">
        <v>1654</v>
      </c>
      <c r="P413" s="62"/>
      <c r="Q413" s="118"/>
      <c r="R413" s="38"/>
      <c r="S413" s="62" t="s">
        <v>919</v>
      </c>
      <c r="T413"/>
      <c r="U413"/>
    </row>
    <row r="414" spans="1:21" x14ac:dyDescent="0.2">
      <c r="A414" s="64" t="s">
        <v>905</v>
      </c>
      <c r="B414" s="64" t="s">
        <v>821</v>
      </c>
      <c r="C414" s="64" t="s">
        <v>821</v>
      </c>
      <c r="D414" s="64"/>
      <c r="E414" s="64"/>
      <c r="F414" s="64"/>
      <c r="G414" s="71" t="s">
        <v>691</v>
      </c>
      <c r="H414" s="38" t="s">
        <v>1364</v>
      </c>
      <c r="I414" s="62" t="s">
        <v>1170</v>
      </c>
      <c r="J414" s="65" t="s">
        <v>693</v>
      </c>
      <c r="K414" s="62" t="s">
        <v>1185</v>
      </c>
      <c r="L414" s="62" t="s">
        <v>1655</v>
      </c>
      <c r="M414" s="62" t="s">
        <v>2378</v>
      </c>
      <c r="N414" s="62" t="s">
        <v>2369</v>
      </c>
      <c r="O414" s="62" t="s">
        <v>1654</v>
      </c>
      <c r="P414" s="62"/>
      <c r="Q414" s="118"/>
      <c r="R414" s="38"/>
      <c r="S414" s="62" t="s">
        <v>919</v>
      </c>
      <c r="T414"/>
      <c r="U414"/>
    </row>
    <row r="415" spans="1:21" x14ac:dyDescent="0.2">
      <c r="A415" s="64" t="s">
        <v>905</v>
      </c>
      <c r="B415" s="64" t="s">
        <v>821</v>
      </c>
      <c r="C415" s="64" t="s">
        <v>821</v>
      </c>
      <c r="D415" s="64"/>
      <c r="E415" s="64"/>
      <c r="F415" s="64"/>
      <c r="G415" s="71" t="s">
        <v>691</v>
      </c>
      <c r="H415" s="38" t="s">
        <v>1365</v>
      </c>
      <c r="I415" s="62" t="s">
        <v>1170</v>
      </c>
      <c r="J415" s="65" t="s">
        <v>693</v>
      </c>
      <c r="K415" s="62" t="s">
        <v>1187</v>
      </c>
      <c r="L415" s="62" t="s">
        <v>1655</v>
      </c>
      <c r="M415" s="62" t="s">
        <v>2378</v>
      </c>
      <c r="N415" s="62" t="s">
        <v>2369</v>
      </c>
      <c r="O415" s="62" t="s">
        <v>1654</v>
      </c>
      <c r="P415" s="62"/>
      <c r="Q415" s="118"/>
      <c r="R415" s="38"/>
      <c r="S415" s="62" t="s">
        <v>919</v>
      </c>
      <c r="T415"/>
      <c r="U415"/>
    </row>
    <row r="416" spans="1:21" x14ac:dyDescent="0.2">
      <c r="A416" s="64" t="s">
        <v>905</v>
      </c>
      <c r="B416" s="64" t="s">
        <v>821</v>
      </c>
      <c r="C416" s="64" t="s">
        <v>821</v>
      </c>
      <c r="D416" s="64"/>
      <c r="E416" s="64"/>
      <c r="F416" s="64"/>
      <c r="G416" s="71" t="s">
        <v>691</v>
      </c>
      <c r="H416" s="38" t="s">
        <v>1366</v>
      </c>
      <c r="I416" s="62" t="s">
        <v>1170</v>
      </c>
      <c r="J416" s="65" t="s">
        <v>693</v>
      </c>
      <c r="K416" s="62" t="s">
        <v>1171</v>
      </c>
      <c r="L416" s="62" t="s">
        <v>1655</v>
      </c>
      <c r="M416" s="62" t="s">
        <v>2378</v>
      </c>
      <c r="N416" s="62" t="s">
        <v>2369</v>
      </c>
      <c r="O416" s="62" t="s">
        <v>1654</v>
      </c>
      <c r="P416" s="62"/>
      <c r="Q416" s="118"/>
      <c r="R416" s="38"/>
      <c r="S416" s="62" t="s">
        <v>919</v>
      </c>
      <c r="T416"/>
      <c r="U416"/>
    </row>
    <row r="417" spans="1:21" x14ac:dyDescent="0.2">
      <c r="A417" s="64" t="s">
        <v>905</v>
      </c>
      <c r="B417" s="64" t="s">
        <v>821</v>
      </c>
      <c r="C417" s="64" t="s">
        <v>821</v>
      </c>
      <c r="D417" s="64"/>
      <c r="E417" s="64"/>
      <c r="F417" s="64"/>
      <c r="G417" s="71" t="s">
        <v>691</v>
      </c>
      <c r="H417" s="38" t="s">
        <v>1367</v>
      </c>
      <c r="I417" s="62" t="s">
        <v>1170</v>
      </c>
      <c r="J417" s="65" t="s">
        <v>693</v>
      </c>
      <c r="K417" s="62" t="s">
        <v>1173</v>
      </c>
      <c r="L417" s="62" t="s">
        <v>1655</v>
      </c>
      <c r="M417" s="62" t="s">
        <v>2378</v>
      </c>
      <c r="N417" s="62" t="s">
        <v>2369</v>
      </c>
      <c r="O417" s="62" t="s">
        <v>1654</v>
      </c>
      <c r="P417" s="62"/>
      <c r="Q417" s="118"/>
      <c r="R417" s="38"/>
      <c r="S417" s="62" t="s">
        <v>919</v>
      </c>
      <c r="T417"/>
      <c r="U417"/>
    </row>
    <row r="418" spans="1:21" x14ac:dyDescent="0.2">
      <c r="A418" s="64" t="s">
        <v>905</v>
      </c>
      <c r="B418" s="64" t="s">
        <v>821</v>
      </c>
      <c r="C418" s="64" t="s">
        <v>821</v>
      </c>
      <c r="D418" s="64"/>
      <c r="E418" s="64"/>
      <c r="F418" s="64"/>
      <c r="G418" s="71" t="s">
        <v>691</v>
      </c>
      <c r="H418" s="38" t="s">
        <v>1368</v>
      </c>
      <c r="I418" s="62" t="s">
        <v>1170</v>
      </c>
      <c r="J418" s="65" t="s">
        <v>693</v>
      </c>
      <c r="K418" s="62" t="s">
        <v>1175</v>
      </c>
      <c r="L418" s="62" t="s">
        <v>1655</v>
      </c>
      <c r="M418" s="62" t="s">
        <v>2378</v>
      </c>
      <c r="N418" s="62" t="s">
        <v>2369</v>
      </c>
      <c r="O418" s="62" t="s">
        <v>1654</v>
      </c>
      <c r="P418" s="62"/>
      <c r="Q418" s="118"/>
      <c r="R418" s="38"/>
      <c r="S418" s="62" t="s">
        <v>919</v>
      </c>
      <c r="T418"/>
      <c r="U418"/>
    </row>
    <row r="419" spans="1:21" x14ac:dyDescent="0.2">
      <c r="A419" s="64" t="s">
        <v>905</v>
      </c>
      <c r="B419" s="64" t="s">
        <v>821</v>
      </c>
      <c r="C419" s="64" t="s">
        <v>821</v>
      </c>
      <c r="D419" s="64"/>
      <c r="E419" s="64"/>
      <c r="F419" s="64"/>
      <c r="G419" s="71" t="s">
        <v>691</v>
      </c>
      <c r="H419" s="38" t="s">
        <v>1369</v>
      </c>
      <c r="I419" s="62" t="s">
        <v>1170</v>
      </c>
      <c r="J419" s="65" t="s">
        <v>693</v>
      </c>
      <c r="K419" s="62" t="s">
        <v>1189</v>
      </c>
      <c r="L419" s="62" t="s">
        <v>1655</v>
      </c>
      <c r="M419" s="62" t="s">
        <v>2378</v>
      </c>
      <c r="N419" s="62" t="s">
        <v>2369</v>
      </c>
      <c r="O419" s="62" t="s">
        <v>1654</v>
      </c>
      <c r="P419" s="62"/>
      <c r="Q419" s="118"/>
      <c r="R419" s="38"/>
      <c r="S419" s="62" t="s">
        <v>919</v>
      </c>
      <c r="T419"/>
      <c r="U419"/>
    </row>
    <row r="420" spans="1:21" x14ac:dyDescent="0.2">
      <c r="A420" s="64" t="s">
        <v>905</v>
      </c>
      <c r="B420" s="64" t="s">
        <v>821</v>
      </c>
      <c r="C420" s="64"/>
      <c r="D420" s="64" t="s">
        <v>821</v>
      </c>
      <c r="E420" s="64"/>
      <c r="F420" s="64"/>
      <c r="G420" s="71" t="s">
        <v>691</v>
      </c>
      <c r="H420" s="38" t="s">
        <v>1035</v>
      </c>
      <c r="I420" s="62" t="s">
        <v>793</v>
      </c>
      <c r="J420" s="65" t="s">
        <v>694</v>
      </c>
      <c r="K420" s="62" t="s">
        <v>1032</v>
      </c>
      <c r="L420" s="62" t="s">
        <v>1655</v>
      </c>
      <c r="M420" s="62" t="s">
        <v>2378</v>
      </c>
      <c r="N420" s="62" t="s">
        <v>2369</v>
      </c>
      <c r="O420" s="62" t="s">
        <v>1654</v>
      </c>
      <c r="P420" s="62" t="s">
        <v>795</v>
      </c>
      <c r="Q420" s="117">
        <v>649870</v>
      </c>
      <c r="R420" s="123">
        <v>238102</v>
      </c>
      <c r="S420" s="62" t="s">
        <v>796</v>
      </c>
      <c r="T420"/>
      <c r="U420"/>
    </row>
    <row r="421" spans="1:21" x14ac:dyDescent="0.2">
      <c r="A421" s="64" t="s">
        <v>905</v>
      </c>
      <c r="B421" s="64" t="s">
        <v>821</v>
      </c>
      <c r="C421" s="64" t="s">
        <v>1700</v>
      </c>
      <c r="D421" s="64"/>
      <c r="E421" s="64"/>
      <c r="F421" s="64"/>
      <c r="G421" s="71" t="s">
        <v>691</v>
      </c>
      <c r="H421" s="38" t="s">
        <v>1024</v>
      </c>
      <c r="I421" s="62" t="s">
        <v>793</v>
      </c>
      <c r="J421" s="65" t="s">
        <v>694</v>
      </c>
      <c r="K421" s="62" t="s">
        <v>798</v>
      </c>
      <c r="L421" s="62" t="s">
        <v>1655</v>
      </c>
      <c r="M421" s="62" t="s">
        <v>2378</v>
      </c>
      <c r="N421" s="62" t="s">
        <v>2369</v>
      </c>
      <c r="O421" s="62" t="s">
        <v>1654</v>
      </c>
      <c r="P421" s="62"/>
      <c r="Q421" s="118"/>
      <c r="R421" s="38"/>
      <c r="S421" s="62" t="s">
        <v>919</v>
      </c>
      <c r="T421"/>
      <c r="U421"/>
    </row>
    <row r="422" spans="1:21" x14ac:dyDescent="0.2">
      <c r="A422" s="64" t="s">
        <v>905</v>
      </c>
      <c r="B422" s="64" t="s">
        <v>821</v>
      </c>
      <c r="C422" s="64" t="s">
        <v>821</v>
      </c>
      <c r="D422" s="64"/>
      <c r="E422" s="64"/>
      <c r="F422" s="64"/>
      <c r="G422" s="71" t="s">
        <v>691</v>
      </c>
      <c r="H422" s="38" t="s">
        <v>1370</v>
      </c>
      <c r="I422" s="62" t="s">
        <v>1170</v>
      </c>
      <c r="J422" s="65" t="s">
        <v>694</v>
      </c>
      <c r="K422" s="62" t="s">
        <v>1177</v>
      </c>
      <c r="L422" s="62" t="s">
        <v>1655</v>
      </c>
      <c r="M422" s="62" t="s">
        <v>2378</v>
      </c>
      <c r="N422" s="62" t="s">
        <v>2369</v>
      </c>
      <c r="O422" s="62" t="s">
        <v>1654</v>
      </c>
      <c r="P422" s="62"/>
      <c r="Q422" s="118"/>
      <c r="R422" s="38"/>
      <c r="S422" s="62" t="s">
        <v>919</v>
      </c>
      <c r="T422"/>
      <c r="U422"/>
    </row>
    <row r="423" spans="1:21" x14ac:dyDescent="0.2">
      <c r="A423" s="64" t="s">
        <v>905</v>
      </c>
      <c r="B423" s="64" t="s">
        <v>821</v>
      </c>
      <c r="C423" s="64" t="s">
        <v>821</v>
      </c>
      <c r="D423" s="64"/>
      <c r="E423" s="64"/>
      <c r="F423" s="64"/>
      <c r="G423" s="71" t="s">
        <v>691</v>
      </c>
      <c r="H423" s="38" t="s">
        <v>1371</v>
      </c>
      <c r="I423" s="62" t="s">
        <v>1170</v>
      </c>
      <c r="J423" s="65" t="s">
        <v>694</v>
      </c>
      <c r="K423" s="62" t="s">
        <v>1179</v>
      </c>
      <c r="L423" s="62" t="s">
        <v>1655</v>
      </c>
      <c r="M423" s="62" t="s">
        <v>2378</v>
      </c>
      <c r="N423" s="62" t="s">
        <v>2369</v>
      </c>
      <c r="O423" s="62" t="s">
        <v>1654</v>
      </c>
      <c r="P423" s="62"/>
      <c r="Q423" s="118"/>
      <c r="R423" s="38"/>
      <c r="S423" s="62" t="s">
        <v>919</v>
      </c>
      <c r="T423"/>
      <c r="U423"/>
    </row>
    <row r="424" spans="1:21" x14ac:dyDescent="0.2">
      <c r="A424" s="64" t="s">
        <v>905</v>
      </c>
      <c r="B424" s="64" t="s">
        <v>821</v>
      </c>
      <c r="C424" s="64" t="s">
        <v>821</v>
      </c>
      <c r="D424" s="64"/>
      <c r="E424" s="64"/>
      <c r="F424" s="64"/>
      <c r="G424" s="71" t="s">
        <v>691</v>
      </c>
      <c r="H424" s="38" t="s">
        <v>1372</v>
      </c>
      <c r="I424" s="62" t="s">
        <v>1170</v>
      </c>
      <c r="J424" s="65" t="s">
        <v>694</v>
      </c>
      <c r="K424" s="62" t="s">
        <v>1233</v>
      </c>
      <c r="L424" s="62" t="s">
        <v>1655</v>
      </c>
      <c r="M424" s="62" t="s">
        <v>2378</v>
      </c>
      <c r="N424" s="62" t="s">
        <v>2369</v>
      </c>
      <c r="O424" s="62" t="s">
        <v>1654</v>
      </c>
      <c r="P424" s="62"/>
      <c r="Q424" s="118"/>
      <c r="R424" s="38"/>
      <c r="S424" s="62" t="s">
        <v>919</v>
      </c>
      <c r="T424"/>
      <c r="U424"/>
    </row>
    <row r="425" spans="1:21" x14ac:dyDescent="0.2">
      <c r="A425" s="64" t="s">
        <v>905</v>
      </c>
      <c r="B425" s="64" t="s">
        <v>821</v>
      </c>
      <c r="C425" s="64" t="s">
        <v>821</v>
      </c>
      <c r="D425" s="64"/>
      <c r="E425" s="64"/>
      <c r="F425" s="64"/>
      <c r="G425" s="71" t="s">
        <v>691</v>
      </c>
      <c r="H425" s="38" t="s">
        <v>1373</v>
      </c>
      <c r="I425" s="62" t="s">
        <v>1170</v>
      </c>
      <c r="J425" s="65" t="s">
        <v>694</v>
      </c>
      <c r="K425" s="62" t="s">
        <v>1235</v>
      </c>
      <c r="L425" s="62" t="s">
        <v>1655</v>
      </c>
      <c r="M425" s="62" t="s">
        <v>2378</v>
      </c>
      <c r="N425" s="62" t="s">
        <v>2369</v>
      </c>
      <c r="O425" s="62" t="s">
        <v>1654</v>
      </c>
      <c r="P425" s="62"/>
      <c r="Q425" s="118"/>
      <c r="R425" s="38"/>
      <c r="S425" s="62" t="s">
        <v>919</v>
      </c>
      <c r="T425"/>
      <c r="U425"/>
    </row>
    <row r="426" spans="1:21" x14ac:dyDescent="0.2">
      <c r="A426" s="64" t="s">
        <v>905</v>
      </c>
      <c r="B426" s="64" t="s">
        <v>821</v>
      </c>
      <c r="C426" s="64" t="s">
        <v>821</v>
      </c>
      <c r="D426" s="64"/>
      <c r="E426" s="64"/>
      <c r="F426" s="64"/>
      <c r="G426" s="71" t="s">
        <v>691</v>
      </c>
      <c r="H426" s="38" t="s">
        <v>1374</v>
      </c>
      <c r="I426" s="62" t="s">
        <v>1170</v>
      </c>
      <c r="J426" s="65" t="s">
        <v>694</v>
      </c>
      <c r="K426" s="62" t="s">
        <v>1181</v>
      </c>
      <c r="L426" s="62" t="s">
        <v>1655</v>
      </c>
      <c r="M426" s="62" t="s">
        <v>2378</v>
      </c>
      <c r="N426" s="62" t="s">
        <v>2369</v>
      </c>
      <c r="O426" s="62" t="s">
        <v>1654</v>
      </c>
      <c r="P426" s="62"/>
      <c r="Q426" s="118"/>
      <c r="R426" s="38"/>
      <c r="S426" s="62" t="s">
        <v>919</v>
      </c>
      <c r="T426"/>
      <c r="U426"/>
    </row>
    <row r="427" spans="1:21" x14ac:dyDescent="0.2">
      <c r="A427" s="64" t="s">
        <v>905</v>
      </c>
      <c r="B427" s="64" t="s">
        <v>821</v>
      </c>
      <c r="C427" s="64" t="s">
        <v>821</v>
      </c>
      <c r="D427" s="64"/>
      <c r="E427" s="64"/>
      <c r="F427" s="64"/>
      <c r="G427" s="71" t="s">
        <v>691</v>
      </c>
      <c r="H427" s="38" t="s">
        <v>1375</v>
      </c>
      <c r="I427" s="62" t="s">
        <v>1170</v>
      </c>
      <c r="J427" s="65" t="s">
        <v>694</v>
      </c>
      <c r="K427" s="62" t="s">
        <v>1183</v>
      </c>
      <c r="L427" s="62" t="s">
        <v>1655</v>
      </c>
      <c r="M427" s="62" t="s">
        <v>2378</v>
      </c>
      <c r="N427" s="62" t="s">
        <v>2369</v>
      </c>
      <c r="O427" s="62" t="s">
        <v>1654</v>
      </c>
      <c r="P427" s="62"/>
      <c r="Q427" s="118"/>
      <c r="R427" s="38"/>
      <c r="S427" s="62" t="s">
        <v>919</v>
      </c>
      <c r="T427"/>
      <c r="U427"/>
    </row>
    <row r="428" spans="1:21" x14ac:dyDescent="0.2">
      <c r="A428" s="64" t="s">
        <v>905</v>
      </c>
      <c r="B428" s="64" t="s">
        <v>821</v>
      </c>
      <c r="C428" s="64" t="s">
        <v>821</v>
      </c>
      <c r="D428" s="64"/>
      <c r="E428" s="64"/>
      <c r="F428" s="64"/>
      <c r="G428" s="71" t="s">
        <v>691</v>
      </c>
      <c r="H428" s="38" t="s">
        <v>1376</v>
      </c>
      <c r="I428" s="62" t="s">
        <v>1170</v>
      </c>
      <c r="J428" s="65" t="s">
        <v>694</v>
      </c>
      <c r="K428" s="62" t="s">
        <v>1185</v>
      </c>
      <c r="L428" s="62" t="s">
        <v>1655</v>
      </c>
      <c r="M428" s="62" t="s">
        <v>2378</v>
      </c>
      <c r="N428" s="62" t="s">
        <v>2369</v>
      </c>
      <c r="O428" s="62" t="s">
        <v>1654</v>
      </c>
      <c r="P428" s="62"/>
      <c r="Q428" s="118"/>
      <c r="R428" s="38"/>
      <c r="S428" s="62" t="s">
        <v>919</v>
      </c>
      <c r="T428"/>
      <c r="U428"/>
    </row>
    <row r="429" spans="1:21" x14ac:dyDescent="0.2">
      <c r="A429" s="64" t="s">
        <v>905</v>
      </c>
      <c r="B429" s="64" t="s">
        <v>821</v>
      </c>
      <c r="C429" s="64" t="s">
        <v>821</v>
      </c>
      <c r="D429" s="64"/>
      <c r="E429" s="64"/>
      <c r="F429" s="64"/>
      <c r="G429" s="71" t="s">
        <v>691</v>
      </c>
      <c r="H429" s="38" t="s">
        <v>1377</v>
      </c>
      <c r="I429" s="62" t="s">
        <v>1170</v>
      </c>
      <c r="J429" s="65" t="s">
        <v>694</v>
      </c>
      <c r="K429" s="62" t="s">
        <v>1187</v>
      </c>
      <c r="L429" s="62" t="s">
        <v>1655</v>
      </c>
      <c r="M429" s="62" t="s">
        <v>2378</v>
      </c>
      <c r="N429" s="62" t="s">
        <v>2369</v>
      </c>
      <c r="O429" s="62" t="s">
        <v>1654</v>
      </c>
      <c r="P429" s="62"/>
      <c r="Q429" s="118"/>
      <c r="R429" s="38"/>
      <c r="S429" s="62" t="s">
        <v>919</v>
      </c>
      <c r="T429"/>
      <c r="U429"/>
    </row>
    <row r="430" spans="1:21" x14ac:dyDescent="0.2">
      <c r="A430" s="64" t="s">
        <v>905</v>
      </c>
      <c r="B430" s="64" t="s">
        <v>821</v>
      </c>
      <c r="C430" s="64" t="s">
        <v>821</v>
      </c>
      <c r="D430" s="64"/>
      <c r="E430" s="64"/>
      <c r="F430" s="64"/>
      <c r="G430" s="71" t="s">
        <v>691</v>
      </c>
      <c r="H430" s="38" t="s">
        <v>1378</v>
      </c>
      <c r="I430" s="62" t="s">
        <v>1170</v>
      </c>
      <c r="J430" s="65" t="s">
        <v>694</v>
      </c>
      <c r="K430" s="62" t="s">
        <v>1171</v>
      </c>
      <c r="L430" s="62" t="s">
        <v>1655</v>
      </c>
      <c r="M430" s="62" t="s">
        <v>2378</v>
      </c>
      <c r="N430" s="62" t="s">
        <v>2369</v>
      </c>
      <c r="O430" s="62" t="s">
        <v>1654</v>
      </c>
      <c r="P430" s="62"/>
      <c r="Q430" s="118"/>
      <c r="R430" s="38"/>
      <c r="S430" s="62" t="s">
        <v>919</v>
      </c>
      <c r="T430"/>
      <c r="U430"/>
    </row>
    <row r="431" spans="1:21" x14ac:dyDescent="0.2">
      <c r="A431" s="64" t="s">
        <v>905</v>
      </c>
      <c r="B431" s="64" t="s">
        <v>821</v>
      </c>
      <c r="C431" s="64" t="s">
        <v>821</v>
      </c>
      <c r="D431" s="64"/>
      <c r="E431" s="64"/>
      <c r="F431" s="64"/>
      <c r="G431" s="71" t="s">
        <v>691</v>
      </c>
      <c r="H431" s="38" t="s">
        <v>1379</v>
      </c>
      <c r="I431" s="62" t="s">
        <v>1170</v>
      </c>
      <c r="J431" s="65" t="s">
        <v>694</v>
      </c>
      <c r="K431" s="62" t="s">
        <v>1173</v>
      </c>
      <c r="L431" s="62" t="s">
        <v>1655</v>
      </c>
      <c r="M431" s="62" t="s">
        <v>2378</v>
      </c>
      <c r="N431" s="62" t="s">
        <v>2369</v>
      </c>
      <c r="O431" s="62" t="s">
        <v>1654</v>
      </c>
      <c r="P431" s="62"/>
      <c r="Q431" s="118"/>
      <c r="R431" s="38"/>
      <c r="S431" s="62" t="s">
        <v>919</v>
      </c>
      <c r="T431"/>
      <c r="U431"/>
    </row>
    <row r="432" spans="1:21" x14ac:dyDescent="0.2">
      <c r="A432" s="64" t="s">
        <v>905</v>
      </c>
      <c r="B432" s="64" t="s">
        <v>821</v>
      </c>
      <c r="C432" s="64" t="s">
        <v>821</v>
      </c>
      <c r="D432" s="64"/>
      <c r="E432" s="64"/>
      <c r="F432" s="64"/>
      <c r="G432" s="71" t="s">
        <v>691</v>
      </c>
      <c r="H432" s="38" t="s">
        <v>1380</v>
      </c>
      <c r="I432" s="62" t="s">
        <v>1170</v>
      </c>
      <c r="J432" s="65" t="s">
        <v>694</v>
      </c>
      <c r="K432" s="62" t="s">
        <v>1175</v>
      </c>
      <c r="L432" s="62" t="s">
        <v>1655</v>
      </c>
      <c r="M432" s="62" t="s">
        <v>2378</v>
      </c>
      <c r="N432" s="62" t="s">
        <v>2369</v>
      </c>
      <c r="O432" s="62" t="s">
        <v>1654</v>
      </c>
      <c r="P432" s="62"/>
      <c r="Q432" s="118"/>
      <c r="R432" s="38"/>
      <c r="S432" s="62" t="s">
        <v>919</v>
      </c>
      <c r="T432"/>
      <c r="U432"/>
    </row>
    <row r="433" spans="1:21" x14ac:dyDescent="0.2">
      <c r="A433" s="64" t="s">
        <v>905</v>
      </c>
      <c r="B433" s="64" t="s">
        <v>821</v>
      </c>
      <c r="C433" s="64" t="s">
        <v>821</v>
      </c>
      <c r="D433" s="64"/>
      <c r="E433" s="64"/>
      <c r="F433" s="64"/>
      <c r="G433" s="71" t="s">
        <v>691</v>
      </c>
      <c r="H433" s="38" t="s">
        <v>1381</v>
      </c>
      <c r="I433" s="62" t="s">
        <v>1170</v>
      </c>
      <c r="J433" s="65" t="s">
        <v>694</v>
      </c>
      <c r="K433" s="62" t="s">
        <v>1189</v>
      </c>
      <c r="L433" s="62" t="s">
        <v>1655</v>
      </c>
      <c r="M433" s="62" t="s">
        <v>2378</v>
      </c>
      <c r="N433" s="62" t="s">
        <v>2369</v>
      </c>
      <c r="O433" s="62" t="s">
        <v>1654</v>
      </c>
      <c r="P433" s="62"/>
      <c r="Q433" s="118"/>
      <c r="R433" s="38"/>
      <c r="S433" s="62" t="s">
        <v>919</v>
      </c>
      <c r="T433"/>
      <c r="U433"/>
    </row>
    <row r="434" spans="1:21" x14ac:dyDescent="0.2">
      <c r="A434" s="64" t="s">
        <v>905</v>
      </c>
      <c r="B434" s="64" t="s">
        <v>791</v>
      </c>
      <c r="C434" s="64"/>
      <c r="D434" s="64" t="s">
        <v>821</v>
      </c>
      <c r="E434" s="64"/>
      <c r="F434" s="64"/>
      <c r="G434" s="71" t="s">
        <v>691</v>
      </c>
      <c r="H434" s="38" t="s">
        <v>1040</v>
      </c>
      <c r="I434" s="62" t="s">
        <v>793</v>
      </c>
      <c r="J434" s="65" t="s">
        <v>692</v>
      </c>
      <c r="K434" s="62" t="s">
        <v>1032</v>
      </c>
      <c r="L434" s="62" t="s">
        <v>1655</v>
      </c>
      <c r="M434" s="62" t="s">
        <v>2378</v>
      </c>
      <c r="N434" s="62" t="s">
        <v>2369</v>
      </c>
      <c r="O434" s="62" t="s">
        <v>1654</v>
      </c>
      <c r="P434" s="62" t="s">
        <v>799</v>
      </c>
      <c r="Q434" s="117">
        <v>13126</v>
      </c>
      <c r="R434" s="123">
        <v>6241</v>
      </c>
      <c r="S434" s="62" t="s">
        <v>919</v>
      </c>
      <c r="T434"/>
      <c r="U434"/>
    </row>
    <row r="435" spans="1:21" x14ac:dyDescent="0.2">
      <c r="A435" s="64" t="s">
        <v>905</v>
      </c>
      <c r="B435" s="64" t="s">
        <v>791</v>
      </c>
      <c r="C435" s="64" t="s">
        <v>821</v>
      </c>
      <c r="D435" s="64" t="s">
        <v>821</v>
      </c>
      <c r="E435" s="64" t="s">
        <v>821</v>
      </c>
      <c r="F435" s="64"/>
      <c r="G435" s="71" t="s">
        <v>691</v>
      </c>
      <c r="H435" s="38" t="s">
        <v>1020</v>
      </c>
      <c r="I435" s="62" t="s">
        <v>793</v>
      </c>
      <c r="J435" s="65" t="s">
        <v>692</v>
      </c>
      <c r="K435" s="62" t="s">
        <v>798</v>
      </c>
      <c r="L435" s="62" t="s">
        <v>1655</v>
      </c>
      <c r="M435" s="62" t="s">
        <v>2378</v>
      </c>
      <c r="N435" s="62" t="s">
        <v>2369</v>
      </c>
      <c r="O435" s="62" t="s">
        <v>1654</v>
      </c>
      <c r="P435" s="62" t="s">
        <v>799</v>
      </c>
      <c r="Q435" s="117">
        <v>361287</v>
      </c>
      <c r="R435" s="123">
        <v>114276</v>
      </c>
      <c r="S435" s="62" t="s">
        <v>919</v>
      </c>
      <c r="T435"/>
      <c r="U435"/>
    </row>
    <row r="436" spans="1:21" x14ac:dyDescent="0.2">
      <c r="A436" s="64" t="s">
        <v>905</v>
      </c>
      <c r="B436" s="64" t="s">
        <v>821</v>
      </c>
      <c r="C436" s="64" t="s">
        <v>1700</v>
      </c>
      <c r="D436" s="64"/>
      <c r="E436" s="64"/>
      <c r="F436" s="64"/>
      <c r="G436" s="71" t="s">
        <v>691</v>
      </c>
      <c r="H436" s="38" t="s">
        <v>1025</v>
      </c>
      <c r="I436" s="62" t="s">
        <v>793</v>
      </c>
      <c r="J436" s="65" t="s">
        <v>692</v>
      </c>
      <c r="K436" s="62" t="s">
        <v>803</v>
      </c>
      <c r="L436" s="62" t="s">
        <v>1655</v>
      </c>
      <c r="M436" s="62" t="s">
        <v>2378</v>
      </c>
      <c r="N436" s="62" t="s">
        <v>2369</v>
      </c>
      <c r="O436" s="62" t="s">
        <v>1654</v>
      </c>
      <c r="P436" s="62"/>
      <c r="Q436" s="118"/>
      <c r="R436" s="38"/>
      <c r="S436" s="62" t="s">
        <v>919</v>
      </c>
      <c r="T436"/>
      <c r="U436"/>
    </row>
    <row r="437" spans="1:21" x14ac:dyDescent="0.2">
      <c r="A437" s="64" t="s">
        <v>905</v>
      </c>
      <c r="B437" s="64" t="s">
        <v>791</v>
      </c>
      <c r="C437" s="64" t="s">
        <v>821</v>
      </c>
      <c r="D437" s="64" t="s">
        <v>821</v>
      </c>
      <c r="E437" s="64" t="s">
        <v>821</v>
      </c>
      <c r="F437" s="64"/>
      <c r="G437" s="71" t="s">
        <v>691</v>
      </c>
      <c r="H437" s="38" t="s">
        <v>1019</v>
      </c>
      <c r="I437" s="62" t="s">
        <v>793</v>
      </c>
      <c r="J437" s="65" t="s">
        <v>692</v>
      </c>
      <c r="K437" s="62" t="s">
        <v>805</v>
      </c>
      <c r="L437" s="62" t="s">
        <v>1655</v>
      </c>
      <c r="M437" s="62" t="s">
        <v>2378</v>
      </c>
      <c r="N437" s="62" t="s">
        <v>2369</v>
      </c>
      <c r="O437" s="62" t="s">
        <v>1654</v>
      </c>
      <c r="P437" s="62" t="s">
        <v>795</v>
      </c>
      <c r="Q437" s="117">
        <v>337896</v>
      </c>
      <c r="R437" s="123">
        <v>97260</v>
      </c>
      <c r="S437" s="62" t="s">
        <v>796</v>
      </c>
      <c r="T437"/>
      <c r="U437"/>
    </row>
    <row r="438" spans="1:21" x14ac:dyDescent="0.2">
      <c r="A438" s="64" t="s">
        <v>905</v>
      </c>
      <c r="B438" s="64" t="s">
        <v>791</v>
      </c>
      <c r="C438" s="64" t="s">
        <v>821</v>
      </c>
      <c r="D438" s="64"/>
      <c r="E438" s="64"/>
      <c r="F438" s="64"/>
      <c r="G438" s="71" t="s">
        <v>691</v>
      </c>
      <c r="H438" s="38" t="s">
        <v>1292</v>
      </c>
      <c r="I438" s="62" t="s">
        <v>1170</v>
      </c>
      <c r="J438" s="65" t="s">
        <v>692</v>
      </c>
      <c r="K438" s="62" t="s">
        <v>1177</v>
      </c>
      <c r="L438" s="62" t="s">
        <v>1655</v>
      </c>
      <c r="M438" s="62" t="s">
        <v>2378</v>
      </c>
      <c r="N438" s="62" t="s">
        <v>2369</v>
      </c>
      <c r="O438" s="62" t="s">
        <v>1654</v>
      </c>
      <c r="P438" s="62"/>
      <c r="Q438" s="118"/>
      <c r="R438" s="38"/>
      <c r="S438" s="62" t="s">
        <v>919</v>
      </c>
      <c r="T438"/>
      <c r="U438"/>
    </row>
    <row r="439" spans="1:21" x14ac:dyDescent="0.2">
      <c r="A439" s="64" t="s">
        <v>905</v>
      </c>
      <c r="B439" s="64" t="s">
        <v>791</v>
      </c>
      <c r="C439" s="64" t="s">
        <v>821</v>
      </c>
      <c r="D439" s="64"/>
      <c r="E439" s="64"/>
      <c r="F439" s="64"/>
      <c r="G439" s="71" t="s">
        <v>691</v>
      </c>
      <c r="H439" s="38" t="s">
        <v>1293</v>
      </c>
      <c r="I439" s="62" t="s">
        <v>1170</v>
      </c>
      <c r="J439" s="65" t="s">
        <v>692</v>
      </c>
      <c r="K439" s="62" t="s">
        <v>1179</v>
      </c>
      <c r="L439" s="62" t="s">
        <v>1655</v>
      </c>
      <c r="M439" s="62" t="s">
        <v>2378</v>
      </c>
      <c r="N439" s="62" t="s">
        <v>2369</v>
      </c>
      <c r="O439" s="62" t="s">
        <v>1654</v>
      </c>
      <c r="P439" s="62"/>
      <c r="Q439" s="118"/>
      <c r="R439" s="38"/>
      <c r="S439" s="62" t="s">
        <v>919</v>
      </c>
      <c r="T439"/>
      <c r="U439"/>
    </row>
    <row r="440" spans="1:21" x14ac:dyDescent="0.2">
      <c r="A440" s="64" t="s">
        <v>905</v>
      </c>
      <c r="B440" s="64" t="s">
        <v>791</v>
      </c>
      <c r="C440" s="64" t="s">
        <v>821</v>
      </c>
      <c r="D440" s="64"/>
      <c r="E440" s="64"/>
      <c r="F440" s="64"/>
      <c r="G440" s="71" t="s">
        <v>691</v>
      </c>
      <c r="H440" s="38" t="s">
        <v>1294</v>
      </c>
      <c r="I440" s="62" t="s">
        <v>1170</v>
      </c>
      <c r="J440" s="65" t="s">
        <v>692</v>
      </c>
      <c r="K440" s="62" t="s">
        <v>1233</v>
      </c>
      <c r="L440" s="62" t="s">
        <v>1655</v>
      </c>
      <c r="M440" s="62" t="s">
        <v>2378</v>
      </c>
      <c r="N440" s="62" t="s">
        <v>2369</v>
      </c>
      <c r="O440" s="62" t="s">
        <v>1654</v>
      </c>
      <c r="P440" s="62"/>
      <c r="Q440" s="118"/>
      <c r="R440" s="38"/>
      <c r="S440" s="62" t="s">
        <v>919</v>
      </c>
      <c r="T440"/>
      <c r="U440"/>
    </row>
    <row r="441" spans="1:21" x14ac:dyDescent="0.2">
      <c r="A441" s="64" t="s">
        <v>905</v>
      </c>
      <c r="B441" s="64" t="s">
        <v>791</v>
      </c>
      <c r="C441" s="64" t="s">
        <v>821</v>
      </c>
      <c r="D441" s="64"/>
      <c r="E441" s="64"/>
      <c r="F441" s="64"/>
      <c r="G441" s="71" t="s">
        <v>691</v>
      </c>
      <c r="H441" s="38" t="s">
        <v>1295</v>
      </c>
      <c r="I441" s="62" t="s">
        <v>1170</v>
      </c>
      <c r="J441" s="65" t="s">
        <v>692</v>
      </c>
      <c r="K441" s="62" t="s">
        <v>1235</v>
      </c>
      <c r="L441" s="62" t="s">
        <v>1655</v>
      </c>
      <c r="M441" s="62" t="s">
        <v>2378</v>
      </c>
      <c r="N441" s="62" t="s">
        <v>2369</v>
      </c>
      <c r="O441" s="62" t="s">
        <v>1654</v>
      </c>
      <c r="P441" s="62"/>
      <c r="Q441" s="118"/>
      <c r="R441" s="38"/>
      <c r="S441" s="62" t="s">
        <v>919</v>
      </c>
      <c r="T441"/>
      <c r="U441"/>
    </row>
    <row r="442" spans="1:21" x14ac:dyDescent="0.2">
      <c r="A442" s="64" t="s">
        <v>905</v>
      </c>
      <c r="B442" s="64" t="s">
        <v>791</v>
      </c>
      <c r="C442" s="64" t="s">
        <v>821</v>
      </c>
      <c r="D442" s="64"/>
      <c r="E442" s="64"/>
      <c r="F442" s="64"/>
      <c r="G442" s="71" t="s">
        <v>691</v>
      </c>
      <c r="H442" s="38" t="s">
        <v>1296</v>
      </c>
      <c r="I442" s="62" t="s">
        <v>1170</v>
      </c>
      <c r="J442" s="65" t="s">
        <v>692</v>
      </c>
      <c r="K442" s="62" t="s">
        <v>1237</v>
      </c>
      <c r="L442" s="62" t="s">
        <v>1655</v>
      </c>
      <c r="M442" s="62" t="s">
        <v>2378</v>
      </c>
      <c r="N442" s="62" t="s">
        <v>2369</v>
      </c>
      <c r="O442" s="62" t="s">
        <v>1654</v>
      </c>
      <c r="P442" s="62"/>
      <c r="Q442" s="118"/>
      <c r="R442" s="38"/>
      <c r="S442" s="62" t="s">
        <v>919</v>
      </c>
      <c r="T442"/>
      <c r="U442"/>
    </row>
    <row r="443" spans="1:21" x14ac:dyDescent="0.2">
      <c r="A443" s="64" t="s">
        <v>905</v>
      </c>
      <c r="B443" s="64" t="s">
        <v>791</v>
      </c>
      <c r="C443" s="64" t="s">
        <v>821</v>
      </c>
      <c r="D443" s="64"/>
      <c r="E443" s="64"/>
      <c r="F443" s="64"/>
      <c r="G443" s="71" t="s">
        <v>691</v>
      </c>
      <c r="H443" s="38" t="s">
        <v>1297</v>
      </c>
      <c r="I443" s="62" t="s">
        <v>1170</v>
      </c>
      <c r="J443" s="65" t="s">
        <v>692</v>
      </c>
      <c r="K443" s="62" t="s">
        <v>1239</v>
      </c>
      <c r="L443" s="62" t="s">
        <v>1655</v>
      </c>
      <c r="M443" s="62" t="s">
        <v>2378</v>
      </c>
      <c r="N443" s="62" t="s">
        <v>2369</v>
      </c>
      <c r="O443" s="62" t="s">
        <v>1654</v>
      </c>
      <c r="P443" s="62"/>
      <c r="Q443" s="118"/>
      <c r="R443" s="38"/>
      <c r="S443" s="62" t="s">
        <v>919</v>
      </c>
      <c r="T443"/>
      <c r="U443"/>
    </row>
    <row r="444" spans="1:21" x14ac:dyDescent="0.2">
      <c r="A444" s="64" t="s">
        <v>905</v>
      </c>
      <c r="B444" s="64" t="s">
        <v>791</v>
      </c>
      <c r="C444" s="64" t="s">
        <v>821</v>
      </c>
      <c r="D444" s="64"/>
      <c r="E444" s="64"/>
      <c r="F444" s="64"/>
      <c r="G444" s="71" t="s">
        <v>691</v>
      </c>
      <c r="H444" s="38" t="s">
        <v>1298</v>
      </c>
      <c r="I444" s="62" t="s">
        <v>1170</v>
      </c>
      <c r="J444" s="65" t="s">
        <v>692</v>
      </c>
      <c r="K444" s="62" t="s">
        <v>1241</v>
      </c>
      <c r="L444" s="62" t="s">
        <v>1655</v>
      </c>
      <c r="M444" s="62" t="s">
        <v>2378</v>
      </c>
      <c r="N444" s="62" t="s">
        <v>2369</v>
      </c>
      <c r="O444" s="62" t="s">
        <v>1654</v>
      </c>
      <c r="P444" s="62"/>
      <c r="Q444" s="118"/>
      <c r="R444" s="38"/>
      <c r="S444" s="62" t="s">
        <v>919</v>
      </c>
      <c r="T444"/>
      <c r="U444"/>
    </row>
    <row r="445" spans="1:21" x14ac:dyDescent="0.2">
      <c r="A445" s="64" t="s">
        <v>905</v>
      </c>
      <c r="B445" s="64" t="s">
        <v>791</v>
      </c>
      <c r="C445" s="64" t="s">
        <v>821</v>
      </c>
      <c r="D445" s="64"/>
      <c r="E445" s="64"/>
      <c r="F445" s="64"/>
      <c r="G445" s="71" t="s">
        <v>691</v>
      </c>
      <c r="H445" s="38" t="s">
        <v>1299</v>
      </c>
      <c r="I445" s="62" t="s">
        <v>1170</v>
      </c>
      <c r="J445" s="65" t="s">
        <v>692</v>
      </c>
      <c r="K445" s="62" t="s">
        <v>1300</v>
      </c>
      <c r="L445" s="62" t="s">
        <v>1655</v>
      </c>
      <c r="M445" s="62" t="s">
        <v>2378</v>
      </c>
      <c r="N445" s="62" t="s">
        <v>2369</v>
      </c>
      <c r="O445" s="62" t="s">
        <v>1654</v>
      </c>
      <c r="P445" s="62"/>
      <c r="Q445" s="118"/>
      <c r="R445" s="38"/>
      <c r="S445" s="62" t="s">
        <v>919</v>
      </c>
      <c r="T445"/>
      <c r="U445"/>
    </row>
    <row r="446" spans="1:21" x14ac:dyDescent="0.2">
      <c r="A446" s="64" t="s">
        <v>905</v>
      </c>
      <c r="B446" s="64" t="s">
        <v>791</v>
      </c>
      <c r="C446" s="64" t="s">
        <v>821</v>
      </c>
      <c r="D446" s="64"/>
      <c r="E446" s="64"/>
      <c r="F446" s="64"/>
      <c r="G446" s="71" t="s">
        <v>691</v>
      </c>
      <c r="H446" s="38" t="s">
        <v>1301</v>
      </c>
      <c r="I446" s="62" t="s">
        <v>1170</v>
      </c>
      <c r="J446" s="65" t="s">
        <v>692</v>
      </c>
      <c r="K446" s="62" t="s">
        <v>1302</v>
      </c>
      <c r="L446" s="62" t="s">
        <v>1655</v>
      </c>
      <c r="M446" s="62" t="s">
        <v>2378</v>
      </c>
      <c r="N446" s="62" t="s">
        <v>2369</v>
      </c>
      <c r="O446" s="62" t="s">
        <v>1654</v>
      </c>
      <c r="P446" s="62"/>
      <c r="Q446" s="118"/>
      <c r="R446" s="38"/>
      <c r="S446" s="62" t="s">
        <v>919</v>
      </c>
      <c r="T446"/>
      <c r="U446"/>
    </row>
    <row r="447" spans="1:21" x14ac:dyDescent="0.2">
      <c r="A447" s="64" t="s">
        <v>905</v>
      </c>
      <c r="B447" s="64" t="s">
        <v>791</v>
      </c>
      <c r="C447" s="64" t="s">
        <v>821</v>
      </c>
      <c r="D447" s="64"/>
      <c r="E447" s="64"/>
      <c r="F447" s="64"/>
      <c r="G447" s="71" t="s">
        <v>691</v>
      </c>
      <c r="H447" s="38" t="s">
        <v>1303</v>
      </c>
      <c r="I447" s="62" t="s">
        <v>1170</v>
      </c>
      <c r="J447" s="65" t="s">
        <v>692</v>
      </c>
      <c r="K447" s="62" t="s">
        <v>1304</v>
      </c>
      <c r="L447" s="62" t="s">
        <v>1655</v>
      </c>
      <c r="M447" s="62" t="s">
        <v>2378</v>
      </c>
      <c r="N447" s="62" t="s">
        <v>2369</v>
      </c>
      <c r="O447" s="62" t="s">
        <v>1654</v>
      </c>
      <c r="P447" s="62"/>
      <c r="Q447" s="118"/>
      <c r="R447" s="38"/>
      <c r="S447" s="62" t="s">
        <v>919</v>
      </c>
      <c r="T447"/>
      <c r="U447"/>
    </row>
    <row r="448" spans="1:21" x14ac:dyDescent="0.2">
      <c r="A448" s="64" t="s">
        <v>905</v>
      </c>
      <c r="B448" s="64" t="s">
        <v>791</v>
      </c>
      <c r="C448" s="64" t="s">
        <v>821</v>
      </c>
      <c r="D448" s="64"/>
      <c r="E448" s="64"/>
      <c r="F448" s="64"/>
      <c r="G448" s="71" t="s">
        <v>691</v>
      </c>
      <c r="H448" s="38" t="s">
        <v>1305</v>
      </c>
      <c r="I448" s="62" t="s">
        <v>1170</v>
      </c>
      <c r="J448" s="65" t="s">
        <v>692</v>
      </c>
      <c r="K448" s="62" t="s">
        <v>1181</v>
      </c>
      <c r="L448" s="62" t="s">
        <v>1655</v>
      </c>
      <c r="M448" s="62" t="s">
        <v>2378</v>
      </c>
      <c r="N448" s="62" t="s">
        <v>2369</v>
      </c>
      <c r="O448" s="62" t="s">
        <v>1654</v>
      </c>
      <c r="P448" s="62"/>
      <c r="Q448" s="118"/>
      <c r="R448" s="38"/>
      <c r="S448" s="62" t="s">
        <v>919</v>
      </c>
      <c r="T448"/>
      <c r="U448"/>
    </row>
    <row r="449" spans="1:21" x14ac:dyDescent="0.2">
      <c r="A449" s="64" t="s">
        <v>905</v>
      </c>
      <c r="B449" s="64" t="s">
        <v>791</v>
      </c>
      <c r="C449" s="64" t="s">
        <v>821</v>
      </c>
      <c r="D449" s="64"/>
      <c r="E449" s="64"/>
      <c r="F449" s="64"/>
      <c r="G449" s="71" t="s">
        <v>691</v>
      </c>
      <c r="H449" s="38" t="s">
        <v>1306</v>
      </c>
      <c r="I449" s="62" t="s">
        <v>1170</v>
      </c>
      <c r="J449" s="65" t="s">
        <v>692</v>
      </c>
      <c r="K449" s="62" t="s">
        <v>1183</v>
      </c>
      <c r="L449" s="62" t="s">
        <v>1655</v>
      </c>
      <c r="M449" s="62" t="s">
        <v>2378</v>
      </c>
      <c r="N449" s="62" t="s">
        <v>2369</v>
      </c>
      <c r="O449" s="62" t="s">
        <v>1654</v>
      </c>
      <c r="P449" s="62"/>
      <c r="Q449" s="118"/>
      <c r="R449" s="38"/>
      <c r="S449" s="62" t="s">
        <v>919</v>
      </c>
      <c r="T449"/>
      <c r="U449"/>
    </row>
    <row r="450" spans="1:21" x14ac:dyDescent="0.2">
      <c r="A450" s="64" t="s">
        <v>905</v>
      </c>
      <c r="B450" s="64" t="s">
        <v>791</v>
      </c>
      <c r="C450" s="64" t="s">
        <v>821</v>
      </c>
      <c r="D450" s="64"/>
      <c r="E450" s="64"/>
      <c r="F450" s="64"/>
      <c r="G450" s="71" t="s">
        <v>691</v>
      </c>
      <c r="H450" s="38" t="s">
        <v>1307</v>
      </c>
      <c r="I450" s="62" t="s">
        <v>1170</v>
      </c>
      <c r="J450" s="65" t="s">
        <v>692</v>
      </c>
      <c r="K450" s="62" t="s">
        <v>1185</v>
      </c>
      <c r="L450" s="62" t="s">
        <v>1655</v>
      </c>
      <c r="M450" s="62" t="s">
        <v>2378</v>
      </c>
      <c r="N450" s="62" t="s">
        <v>2369</v>
      </c>
      <c r="O450" s="62" t="s">
        <v>1654</v>
      </c>
      <c r="P450" s="62"/>
      <c r="Q450" s="118"/>
      <c r="R450" s="38"/>
      <c r="S450" s="62" t="s">
        <v>919</v>
      </c>
      <c r="T450"/>
      <c r="U450"/>
    </row>
    <row r="451" spans="1:21" x14ac:dyDescent="0.2">
      <c r="A451" s="64" t="s">
        <v>905</v>
      </c>
      <c r="B451" s="64" t="s">
        <v>791</v>
      </c>
      <c r="C451" s="64" t="s">
        <v>821</v>
      </c>
      <c r="D451" s="64"/>
      <c r="E451" s="64"/>
      <c r="F451" s="64"/>
      <c r="G451" s="71" t="s">
        <v>691</v>
      </c>
      <c r="H451" s="38" t="s">
        <v>1308</v>
      </c>
      <c r="I451" s="62" t="s">
        <v>1170</v>
      </c>
      <c r="J451" s="65" t="s">
        <v>692</v>
      </c>
      <c r="K451" s="62" t="s">
        <v>1187</v>
      </c>
      <c r="L451" s="62" t="s">
        <v>1655</v>
      </c>
      <c r="M451" s="62" t="s">
        <v>2378</v>
      </c>
      <c r="N451" s="62" t="s">
        <v>2369</v>
      </c>
      <c r="O451" s="62" t="s">
        <v>1654</v>
      </c>
      <c r="P451" s="62"/>
      <c r="Q451" s="118"/>
      <c r="R451" s="38"/>
      <c r="S451" s="62" t="s">
        <v>919</v>
      </c>
      <c r="T451"/>
      <c r="U451"/>
    </row>
    <row r="452" spans="1:21" x14ac:dyDescent="0.2">
      <c r="A452" s="64" t="s">
        <v>905</v>
      </c>
      <c r="B452" s="64" t="s">
        <v>791</v>
      </c>
      <c r="C452" s="64" t="s">
        <v>821</v>
      </c>
      <c r="D452" s="64"/>
      <c r="E452" s="64"/>
      <c r="F452" s="64"/>
      <c r="G452" s="71" t="s">
        <v>691</v>
      </c>
      <c r="H452" s="38" t="s">
        <v>1309</v>
      </c>
      <c r="I452" s="62" t="s">
        <v>1170</v>
      </c>
      <c r="J452" s="65" t="s">
        <v>692</v>
      </c>
      <c r="K452" s="62" t="s">
        <v>1171</v>
      </c>
      <c r="L452" s="62" t="s">
        <v>1655</v>
      </c>
      <c r="M452" s="62" t="s">
        <v>2378</v>
      </c>
      <c r="N452" s="62" t="s">
        <v>2369</v>
      </c>
      <c r="O452" s="62" t="s">
        <v>1654</v>
      </c>
      <c r="P452" s="62"/>
      <c r="Q452" s="118"/>
      <c r="R452" s="38"/>
      <c r="S452" s="62" t="s">
        <v>919</v>
      </c>
      <c r="T452"/>
      <c r="U452"/>
    </row>
    <row r="453" spans="1:21" x14ac:dyDescent="0.2">
      <c r="A453" s="64" t="s">
        <v>905</v>
      </c>
      <c r="B453" s="64" t="s">
        <v>791</v>
      </c>
      <c r="C453" s="64" t="s">
        <v>821</v>
      </c>
      <c r="D453" s="64"/>
      <c r="E453" s="64"/>
      <c r="F453" s="64"/>
      <c r="G453" s="71" t="s">
        <v>691</v>
      </c>
      <c r="H453" s="38" t="s">
        <v>1310</v>
      </c>
      <c r="I453" s="62" t="s">
        <v>1170</v>
      </c>
      <c r="J453" s="65" t="s">
        <v>692</v>
      </c>
      <c r="K453" s="62" t="s">
        <v>1173</v>
      </c>
      <c r="L453" s="62" t="s">
        <v>1655</v>
      </c>
      <c r="M453" s="62" t="s">
        <v>2378</v>
      </c>
      <c r="N453" s="62" t="s">
        <v>2369</v>
      </c>
      <c r="O453" s="62" t="s">
        <v>1654</v>
      </c>
      <c r="P453" s="62"/>
      <c r="Q453" s="118"/>
      <c r="R453" s="38"/>
      <c r="S453" s="62" t="s">
        <v>919</v>
      </c>
      <c r="T453"/>
      <c r="U453"/>
    </row>
    <row r="454" spans="1:21" x14ac:dyDescent="0.2">
      <c r="A454" s="64" t="s">
        <v>905</v>
      </c>
      <c r="B454" s="64" t="s">
        <v>791</v>
      </c>
      <c r="C454" s="64" t="s">
        <v>821</v>
      </c>
      <c r="D454" s="64"/>
      <c r="E454" s="64"/>
      <c r="F454" s="64"/>
      <c r="G454" s="71" t="s">
        <v>691</v>
      </c>
      <c r="H454" s="38" t="s">
        <v>1311</v>
      </c>
      <c r="I454" s="62" t="s">
        <v>1170</v>
      </c>
      <c r="J454" s="65" t="s">
        <v>692</v>
      </c>
      <c r="K454" s="62" t="s">
        <v>1175</v>
      </c>
      <c r="L454" s="62" t="s">
        <v>1655</v>
      </c>
      <c r="M454" s="62" t="s">
        <v>2378</v>
      </c>
      <c r="N454" s="62" t="s">
        <v>2369</v>
      </c>
      <c r="O454" s="62" t="s">
        <v>1654</v>
      </c>
      <c r="P454" s="62"/>
      <c r="Q454" s="118"/>
      <c r="R454" s="38"/>
      <c r="S454" s="62" t="s">
        <v>919</v>
      </c>
      <c r="T454"/>
      <c r="U454"/>
    </row>
    <row r="455" spans="1:21" x14ac:dyDescent="0.2">
      <c r="A455" s="64" t="s">
        <v>905</v>
      </c>
      <c r="B455" s="64" t="s">
        <v>791</v>
      </c>
      <c r="C455" s="64" t="s">
        <v>821</v>
      </c>
      <c r="D455" s="64"/>
      <c r="E455" s="64"/>
      <c r="F455" s="64"/>
      <c r="G455" s="71" t="s">
        <v>691</v>
      </c>
      <c r="H455" s="38" t="s">
        <v>1312</v>
      </c>
      <c r="I455" s="62" t="s">
        <v>1170</v>
      </c>
      <c r="J455" s="65" t="s">
        <v>692</v>
      </c>
      <c r="K455" s="62" t="s">
        <v>1189</v>
      </c>
      <c r="L455" s="62" t="s">
        <v>1655</v>
      </c>
      <c r="M455" s="62" t="s">
        <v>2378</v>
      </c>
      <c r="N455" s="62" t="s">
        <v>2369</v>
      </c>
      <c r="O455" s="62" t="s">
        <v>1654</v>
      </c>
      <c r="P455" s="62"/>
      <c r="Q455" s="118"/>
      <c r="R455" s="38"/>
      <c r="S455" s="62" t="s">
        <v>919</v>
      </c>
      <c r="T455"/>
      <c r="U455"/>
    </row>
    <row r="456" spans="1:21" x14ac:dyDescent="0.2">
      <c r="A456" s="64" t="s">
        <v>905</v>
      </c>
      <c r="B456" s="64" t="s">
        <v>821</v>
      </c>
      <c r="C456" s="64" t="s">
        <v>1700</v>
      </c>
      <c r="D456" s="64" t="s">
        <v>821</v>
      </c>
      <c r="E456" s="64"/>
      <c r="F456" s="64"/>
      <c r="G456" s="71" t="s">
        <v>691</v>
      </c>
      <c r="H456" s="38" t="s">
        <v>1026</v>
      </c>
      <c r="I456" s="62" t="s">
        <v>793</v>
      </c>
      <c r="J456" s="65" t="s">
        <v>695</v>
      </c>
      <c r="K456" s="62" t="s">
        <v>798</v>
      </c>
      <c r="L456" s="62" t="s">
        <v>1655</v>
      </c>
      <c r="M456" s="62" t="s">
        <v>2378</v>
      </c>
      <c r="N456" s="62" t="s">
        <v>2369</v>
      </c>
      <c r="O456" s="62" t="s">
        <v>1654</v>
      </c>
      <c r="P456" s="62" t="s">
        <v>795</v>
      </c>
      <c r="Q456" s="117">
        <v>582089</v>
      </c>
      <c r="R456" s="123">
        <v>296844</v>
      </c>
      <c r="S456" s="62" t="s">
        <v>919</v>
      </c>
      <c r="T456"/>
      <c r="U456"/>
    </row>
    <row r="457" spans="1:21" x14ac:dyDescent="0.2">
      <c r="A457" s="64" t="s">
        <v>905</v>
      </c>
      <c r="B457" s="64" t="s">
        <v>821</v>
      </c>
      <c r="C457" s="64" t="s">
        <v>1700</v>
      </c>
      <c r="D457" s="64"/>
      <c r="E457" s="64"/>
      <c r="F457" s="64"/>
      <c r="G457" s="71" t="s">
        <v>691</v>
      </c>
      <c r="H457" s="38" t="s">
        <v>1027</v>
      </c>
      <c r="I457" s="62" t="s">
        <v>793</v>
      </c>
      <c r="J457" s="65" t="s">
        <v>695</v>
      </c>
      <c r="K457" s="62" t="s">
        <v>803</v>
      </c>
      <c r="L457" s="62" t="s">
        <v>1655</v>
      </c>
      <c r="M457" s="62" t="s">
        <v>2378</v>
      </c>
      <c r="N457" s="62" t="s">
        <v>2369</v>
      </c>
      <c r="O457" s="62" t="s">
        <v>1654</v>
      </c>
      <c r="P457" s="62"/>
      <c r="Q457" s="118"/>
      <c r="R457" s="38"/>
      <c r="S457" s="62" t="s">
        <v>919</v>
      </c>
      <c r="T457"/>
      <c r="U457"/>
    </row>
    <row r="458" spans="1:21" x14ac:dyDescent="0.2">
      <c r="A458" s="64" t="s">
        <v>905</v>
      </c>
      <c r="B458" s="64" t="s">
        <v>821</v>
      </c>
      <c r="C458" s="64" t="s">
        <v>1700</v>
      </c>
      <c r="D458" s="64"/>
      <c r="E458" s="64"/>
      <c r="F458" s="64"/>
      <c r="G458" s="71" t="s">
        <v>691</v>
      </c>
      <c r="H458" s="38" t="s">
        <v>1028</v>
      </c>
      <c r="I458" s="62" t="s">
        <v>793</v>
      </c>
      <c r="J458" s="65" t="s">
        <v>695</v>
      </c>
      <c r="K458" s="62" t="s">
        <v>805</v>
      </c>
      <c r="L458" s="62" t="s">
        <v>1655</v>
      </c>
      <c r="M458" s="62" t="s">
        <v>2378</v>
      </c>
      <c r="N458" s="62" t="s">
        <v>2369</v>
      </c>
      <c r="O458" s="62" t="s">
        <v>1654</v>
      </c>
      <c r="P458" s="62"/>
      <c r="Q458" s="118"/>
      <c r="R458" s="38"/>
      <c r="S458" s="62" t="s">
        <v>919</v>
      </c>
      <c r="T458"/>
      <c r="U458"/>
    </row>
    <row r="459" spans="1:21" x14ac:dyDescent="0.2">
      <c r="A459" s="64" t="s">
        <v>905</v>
      </c>
      <c r="B459" s="64" t="s">
        <v>821</v>
      </c>
      <c r="C459" s="64" t="s">
        <v>1700</v>
      </c>
      <c r="D459" s="64"/>
      <c r="E459" s="64"/>
      <c r="F459" s="64"/>
      <c r="G459" s="71" t="s">
        <v>691</v>
      </c>
      <c r="H459" s="38" t="s">
        <v>1029</v>
      </c>
      <c r="I459" s="62" t="s">
        <v>793</v>
      </c>
      <c r="J459" s="65" t="s">
        <v>695</v>
      </c>
      <c r="K459" s="62" t="s">
        <v>807</v>
      </c>
      <c r="L459" s="62" t="s">
        <v>1655</v>
      </c>
      <c r="M459" s="62" t="s">
        <v>2378</v>
      </c>
      <c r="N459" s="62" t="s">
        <v>2369</v>
      </c>
      <c r="O459" s="62" t="s">
        <v>1654</v>
      </c>
      <c r="P459" s="62"/>
      <c r="Q459" s="118"/>
      <c r="R459" s="38"/>
      <c r="S459" s="62" t="s">
        <v>919</v>
      </c>
      <c r="T459"/>
      <c r="U459"/>
    </row>
    <row r="460" spans="1:21" x14ac:dyDescent="0.2">
      <c r="A460" s="64" t="s">
        <v>905</v>
      </c>
      <c r="B460" s="64" t="s">
        <v>821</v>
      </c>
      <c r="C460" s="64" t="s">
        <v>1700</v>
      </c>
      <c r="D460" s="64"/>
      <c r="E460" s="64"/>
      <c r="F460" s="64"/>
      <c r="G460" s="71" t="s">
        <v>691</v>
      </c>
      <c r="H460" s="38" t="s">
        <v>1030</v>
      </c>
      <c r="I460" s="62" t="s">
        <v>793</v>
      </c>
      <c r="J460" s="65" t="s">
        <v>695</v>
      </c>
      <c r="K460" s="62" t="s">
        <v>948</v>
      </c>
      <c r="L460" s="62" t="s">
        <v>1655</v>
      </c>
      <c r="M460" s="62" t="s">
        <v>2378</v>
      </c>
      <c r="N460" s="62" t="s">
        <v>2369</v>
      </c>
      <c r="O460" s="62" t="s">
        <v>1654</v>
      </c>
      <c r="P460" s="62"/>
      <c r="Q460" s="118"/>
      <c r="R460" s="38"/>
      <c r="S460" s="62" t="s">
        <v>919</v>
      </c>
      <c r="T460"/>
      <c r="U460"/>
    </row>
    <row r="461" spans="1:21" x14ac:dyDescent="0.2">
      <c r="A461" s="64" t="s">
        <v>905</v>
      </c>
      <c r="B461" s="64" t="s">
        <v>821</v>
      </c>
      <c r="C461" s="64" t="s">
        <v>821</v>
      </c>
      <c r="D461" s="64"/>
      <c r="E461" s="64"/>
      <c r="F461" s="64"/>
      <c r="G461" s="71" t="s">
        <v>691</v>
      </c>
      <c r="H461" s="38" t="s">
        <v>1382</v>
      </c>
      <c r="I461" s="62" t="s">
        <v>1170</v>
      </c>
      <c r="J461" s="65" t="s">
        <v>695</v>
      </c>
      <c r="K461" s="62" t="s">
        <v>1177</v>
      </c>
      <c r="L461" s="62" t="s">
        <v>1655</v>
      </c>
      <c r="M461" s="62" t="s">
        <v>2378</v>
      </c>
      <c r="N461" s="62" t="s">
        <v>2369</v>
      </c>
      <c r="O461" s="62" t="s">
        <v>1654</v>
      </c>
      <c r="P461" s="62"/>
      <c r="Q461" s="118"/>
      <c r="R461" s="38"/>
      <c r="S461" s="62" t="s">
        <v>919</v>
      </c>
      <c r="T461"/>
      <c r="U461"/>
    </row>
    <row r="462" spans="1:21" x14ac:dyDescent="0.2">
      <c r="A462" s="64" t="s">
        <v>905</v>
      </c>
      <c r="B462" s="64" t="s">
        <v>821</v>
      </c>
      <c r="C462" s="64" t="s">
        <v>821</v>
      </c>
      <c r="D462" s="64"/>
      <c r="E462" s="64"/>
      <c r="F462" s="64"/>
      <c r="G462" s="71" t="s">
        <v>691</v>
      </c>
      <c r="H462" s="38" t="s">
        <v>1383</v>
      </c>
      <c r="I462" s="62" t="s">
        <v>1170</v>
      </c>
      <c r="J462" s="65" t="s">
        <v>695</v>
      </c>
      <c r="K462" s="62" t="s">
        <v>1179</v>
      </c>
      <c r="L462" s="62" t="s">
        <v>1655</v>
      </c>
      <c r="M462" s="62" t="s">
        <v>2378</v>
      </c>
      <c r="N462" s="62" t="s">
        <v>2369</v>
      </c>
      <c r="O462" s="62" t="s">
        <v>1654</v>
      </c>
      <c r="P462" s="62"/>
      <c r="Q462" s="118"/>
      <c r="R462" s="38"/>
      <c r="S462" s="62" t="s">
        <v>919</v>
      </c>
      <c r="T462"/>
      <c r="U462"/>
    </row>
    <row r="463" spans="1:21" x14ac:dyDescent="0.2">
      <c r="A463" s="64" t="s">
        <v>905</v>
      </c>
      <c r="B463" s="64" t="s">
        <v>821</v>
      </c>
      <c r="C463" s="64" t="s">
        <v>821</v>
      </c>
      <c r="D463" s="64"/>
      <c r="E463" s="64"/>
      <c r="F463" s="64"/>
      <c r="G463" s="71" t="s">
        <v>691</v>
      </c>
      <c r="H463" s="38" t="s">
        <v>1384</v>
      </c>
      <c r="I463" s="62" t="s">
        <v>1170</v>
      </c>
      <c r="J463" s="65" t="s">
        <v>695</v>
      </c>
      <c r="K463" s="62" t="s">
        <v>1181</v>
      </c>
      <c r="L463" s="62" t="s">
        <v>1655</v>
      </c>
      <c r="M463" s="62" t="s">
        <v>2378</v>
      </c>
      <c r="N463" s="62" t="s">
        <v>2369</v>
      </c>
      <c r="O463" s="62" t="s">
        <v>1654</v>
      </c>
      <c r="P463" s="62"/>
      <c r="Q463" s="118"/>
      <c r="R463" s="38"/>
      <c r="S463" s="62" t="s">
        <v>919</v>
      </c>
      <c r="T463"/>
      <c r="U463"/>
    </row>
    <row r="464" spans="1:21" x14ac:dyDescent="0.2">
      <c r="A464" s="64" t="s">
        <v>905</v>
      </c>
      <c r="B464" s="64" t="s">
        <v>821</v>
      </c>
      <c r="C464" s="64" t="s">
        <v>821</v>
      </c>
      <c r="D464" s="64"/>
      <c r="E464" s="64"/>
      <c r="F464" s="64"/>
      <c r="G464" s="71" t="s">
        <v>691</v>
      </c>
      <c r="H464" s="38" t="s">
        <v>1385</v>
      </c>
      <c r="I464" s="62" t="s">
        <v>1170</v>
      </c>
      <c r="J464" s="65" t="s">
        <v>695</v>
      </c>
      <c r="K464" s="62" t="s">
        <v>1183</v>
      </c>
      <c r="L464" s="62" t="s">
        <v>1655</v>
      </c>
      <c r="M464" s="62" t="s">
        <v>2378</v>
      </c>
      <c r="N464" s="62" t="s">
        <v>2369</v>
      </c>
      <c r="O464" s="62" t="s">
        <v>1654</v>
      </c>
      <c r="P464" s="62"/>
      <c r="Q464" s="118"/>
      <c r="R464" s="38"/>
      <c r="S464" s="62" t="s">
        <v>919</v>
      </c>
      <c r="T464"/>
      <c r="U464"/>
    </row>
    <row r="465" spans="1:21" x14ac:dyDescent="0.2">
      <c r="A465" s="64" t="s">
        <v>905</v>
      </c>
      <c r="B465" s="64" t="s">
        <v>821</v>
      </c>
      <c r="C465" s="64" t="s">
        <v>821</v>
      </c>
      <c r="D465" s="64"/>
      <c r="E465" s="64"/>
      <c r="F465" s="64"/>
      <c r="G465" s="71" t="s">
        <v>691</v>
      </c>
      <c r="H465" s="38" t="s">
        <v>1386</v>
      </c>
      <c r="I465" s="62" t="s">
        <v>1170</v>
      </c>
      <c r="J465" s="65" t="s">
        <v>695</v>
      </c>
      <c r="K465" s="62" t="s">
        <v>1185</v>
      </c>
      <c r="L465" s="62" t="s">
        <v>1655</v>
      </c>
      <c r="M465" s="62" t="s">
        <v>2378</v>
      </c>
      <c r="N465" s="62" t="s">
        <v>2369</v>
      </c>
      <c r="O465" s="62" t="s">
        <v>1654</v>
      </c>
      <c r="P465" s="62"/>
      <c r="Q465" s="118"/>
      <c r="R465" s="38"/>
      <c r="S465" s="62" t="s">
        <v>919</v>
      </c>
      <c r="T465"/>
      <c r="U465"/>
    </row>
    <row r="466" spans="1:21" x14ac:dyDescent="0.2">
      <c r="A466" s="64" t="s">
        <v>905</v>
      </c>
      <c r="B466" s="64" t="s">
        <v>821</v>
      </c>
      <c r="C466" s="64" t="s">
        <v>821</v>
      </c>
      <c r="D466" s="64"/>
      <c r="E466" s="64"/>
      <c r="F466" s="64"/>
      <c r="G466" s="71" t="s">
        <v>691</v>
      </c>
      <c r="H466" s="38" t="s">
        <v>1387</v>
      </c>
      <c r="I466" s="62" t="s">
        <v>1170</v>
      </c>
      <c r="J466" s="65" t="s">
        <v>695</v>
      </c>
      <c r="K466" s="62" t="s">
        <v>1187</v>
      </c>
      <c r="L466" s="62" t="s">
        <v>1655</v>
      </c>
      <c r="M466" s="62" t="s">
        <v>2378</v>
      </c>
      <c r="N466" s="62" t="s">
        <v>2369</v>
      </c>
      <c r="O466" s="62" t="s">
        <v>1654</v>
      </c>
      <c r="P466" s="62"/>
      <c r="Q466" s="118"/>
      <c r="R466" s="38"/>
      <c r="S466" s="62" t="s">
        <v>919</v>
      </c>
      <c r="T466"/>
      <c r="U466"/>
    </row>
    <row r="467" spans="1:21" x14ac:dyDescent="0.2">
      <c r="A467" s="64" t="s">
        <v>905</v>
      </c>
      <c r="B467" s="64" t="s">
        <v>821</v>
      </c>
      <c r="C467" s="64" t="s">
        <v>821</v>
      </c>
      <c r="D467" s="64"/>
      <c r="E467" s="64"/>
      <c r="F467" s="64"/>
      <c r="G467" s="71" t="s">
        <v>691</v>
      </c>
      <c r="H467" s="38" t="s">
        <v>1388</v>
      </c>
      <c r="I467" s="62" t="s">
        <v>1170</v>
      </c>
      <c r="J467" s="65" t="s">
        <v>695</v>
      </c>
      <c r="K467" s="62" t="s">
        <v>1171</v>
      </c>
      <c r="L467" s="62" t="s">
        <v>1655</v>
      </c>
      <c r="M467" s="62" t="s">
        <v>2378</v>
      </c>
      <c r="N467" s="62" t="s">
        <v>2369</v>
      </c>
      <c r="O467" s="62" t="s">
        <v>1654</v>
      </c>
      <c r="P467" s="62"/>
      <c r="Q467" s="118"/>
      <c r="R467" s="38"/>
      <c r="S467" s="62" t="s">
        <v>919</v>
      </c>
      <c r="T467"/>
      <c r="U467"/>
    </row>
    <row r="468" spans="1:21" x14ac:dyDescent="0.2">
      <c r="A468" s="64" t="s">
        <v>905</v>
      </c>
      <c r="B468" s="64" t="s">
        <v>821</v>
      </c>
      <c r="C468" s="64" t="s">
        <v>821</v>
      </c>
      <c r="D468" s="64"/>
      <c r="E468" s="64"/>
      <c r="F468" s="64"/>
      <c r="G468" s="71" t="s">
        <v>691</v>
      </c>
      <c r="H468" s="38" t="s">
        <v>1389</v>
      </c>
      <c r="I468" s="62" t="s">
        <v>1170</v>
      </c>
      <c r="J468" s="65" t="s">
        <v>695</v>
      </c>
      <c r="K468" s="62" t="s">
        <v>1173</v>
      </c>
      <c r="L468" s="62" t="s">
        <v>1655</v>
      </c>
      <c r="M468" s="62" t="s">
        <v>2378</v>
      </c>
      <c r="N468" s="62" t="s">
        <v>2369</v>
      </c>
      <c r="O468" s="62" t="s">
        <v>1654</v>
      </c>
      <c r="P468" s="62"/>
      <c r="Q468" s="118"/>
      <c r="R468" s="38"/>
      <c r="S468" s="62" t="s">
        <v>919</v>
      </c>
      <c r="T468"/>
      <c r="U468"/>
    </row>
    <row r="469" spans="1:21" x14ac:dyDescent="0.2">
      <c r="A469" s="64" t="s">
        <v>905</v>
      </c>
      <c r="B469" s="64" t="s">
        <v>821</v>
      </c>
      <c r="C469" s="64" t="s">
        <v>821</v>
      </c>
      <c r="D469" s="64"/>
      <c r="E469" s="64"/>
      <c r="F469" s="64"/>
      <c r="G469" s="71" t="s">
        <v>691</v>
      </c>
      <c r="H469" s="38" t="s">
        <v>1390</v>
      </c>
      <c r="I469" s="62" t="s">
        <v>1170</v>
      </c>
      <c r="J469" s="65" t="s">
        <v>695</v>
      </c>
      <c r="K469" s="62" t="s">
        <v>1175</v>
      </c>
      <c r="L469" s="62" t="s">
        <v>1655</v>
      </c>
      <c r="M469" s="62" t="s">
        <v>2378</v>
      </c>
      <c r="N469" s="62" t="s">
        <v>2369</v>
      </c>
      <c r="O469" s="62" t="s">
        <v>1654</v>
      </c>
      <c r="P469" s="62"/>
      <c r="Q469" s="118"/>
      <c r="R469" s="38"/>
      <c r="S469" s="62" t="s">
        <v>919</v>
      </c>
      <c r="T469"/>
      <c r="U469"/>
    </row>
    <row r="470" spans="1:21" x14ac:dyDescent="0.2">
      <c r="A470" s="64" t="s">
        <v>905</v>
      </c>
      <c r="B470" s="64" t="s">
        <v>821</v>
      </c>
      <c r="C470" s="64" t="s">
        <v>821</v>
      </c>
      <c r="D470" s="64"/>
      <c r="E470" s="64"/>
      <c r="F470" s="64"/>
      <c r="G470" s="71" t="s">
        <v>691</v>
      </c>
      <c r="H470" s="38" t="s">
        <v>1391</v>
      </c>
      <c r="I470" s="62" t="s">
        <v>1170</v>
      </c>
      <c r="J470" s="65" t="s">
        <v>695</v>
      </c>
      <c r="K470" s="62" t="s">
        <v>1189</v>
      </c>
      <c r="L470" s="62" t="s">
        <v>1655</v>
      </c>
      <c r="M470" s="62" t="s">
        <v>2378</v>
      </c>
      <c r="N470" s="62" t="s">
        <v>2369</v>
      </c>
      <c r="O470" s="62" t="s">
        <v>1654</v>
      </c>
      <c r="P470" s="62"/>
      <c r="Q470" s="118"/>
      <c r="R470" s="38"/>
      <c r="S470" s="62" t="s">
        <v>919</v>
      </c>
      <c r="T470"/>
      <c r="U470"/>
    </row>
    <row r="471" spans="1:21" x14ac:dyDescent="0.2">
      <c r="A471" s="64" t="s">
        <v>905</v>
      </c>
      <c r="B471" s="64" t="s">
        <v>821</v>
      </c>
      <c r="C471" s="64"/>
      <c r="D471" s="64" t="s">
        <v>821</v>
      </c>
      <c r="E471" s="64"/>
      <c r="F471" s="64"/>
      <c r="G471" s="71" t="s">
        <v>691</v>
      </c>
      <c r="H471" s="38" t="s">
        <v>1036</v>
      </c>
      <c r="I471" s="62" t="s">
        <v>793</v>
      </c>
      <c r="J471" s="65" t="s">
        <v>697</v>
      </c>
      <c r="K471" s="62" t="s">
        <v>1032</v>
      </c>
      <c r="L471" s="62" t="s">
        <v>1655</v>
      </c>
      <c r="M471" s="62" t="s">
        <v>2378</v>
      </c>
      <c r="N471" s="62" t="s">
        <v>2369</v>
      </c>
      <c r="O471" s="62" t="s">
        <v>1654</v>
      </c>
      <c r="P471" s="62" t="s">
        <v>795</v>
      </c>
      <c r="Q471" s="117">
        <v>630634</v>
      </c>
      <c r="R471" s="123">
        <v>330184</v>
      </c>
      <c r="S471" s="62" t="s">
        <v>796</v>
      </c>
      <c r="T471"/>
      <c r="U471"/>
    </row>
    <row r="472" spans="1:21" x14ac:dyDescent="0.2">
      <c r="A472" s="64" t="s">
        <v>905</v>
      </c>
      <c r="B472" s="64" t="s">
        <v>791</v>
      </c>
      <c r="C472" s="64" t="s">
        <v>821</v>
      </c>
      <c r="D472" s="64"/>
      <c r="E472" s="64"/>
      <c r="F472" s="64"/>
      <c r="G472" s="71" t="s">
        <v>691</v>
      </c>
      <c r="H472" s="38" t="s">
        <v>1313</v>
      </c>
      <c r="I472" s="62" t="s">
        <v>1170</v>
      </c>
      <c r="J472" s="65" t="s">
        <v>697</v>
      </c>
      <c r="K472" s="62" t="s">
        <v>1177</v>
      </c>
      <c r="L472" s="62" t="s">
        <v>1655</v>
      </c>
      <c r="M472" s="62" t="s">
        <v>2378</v>
      </c>
      <c r="N472" s="62" t="s">
        <v>2369</v>
      </c>
      <c r="O472" s="62" t="s">
        <v>1654</v>
      </c>
      <c r="P472" s="62"/>
      <c r="Q472" s="118"/>
      <c r="R472" s="38"/>
      <c r="S472" s="62" t="s">
        <v>919</v>
      </c>
      <c r="T472"/>
      <c r="U472"/>
    </row>
    <row r="473" spans="1:21" x14ac:dyDescent="0.2">
      <c r="A473" s="64" t="s">
        <v>905</v>
      </c>
      <c r="B473" s="64" t="s">
        <v>791</v>
      </c>
      <c r="C473" s="64" t="s">
        <v>821</v>
      </c>
      <c r="D473" s="64"/>
      <c r="E473" s="64"/>
      <c r="F473" s="64"/>
      <c r="G473" s="71" t="s">
        <v>691</v>
      </c>
      <c r="H473" s="38" t="s">
        <v>1314</v>
      </c>
      <c r="I473" s="62" t="s">
        <v>1170</v>
      </c>
      <c r="J473" s="65" t="s">
        <v>697</v>
      </c>
      <c r="K473" s="62" t="s">
        <v>1179</v>
      </c>
      <c r="L473" s="62" t="s">
        <v>1655</v>
      </c>
      <c r="M473" s="62" t="s">
        <v>2378</v>
      </c>
      <c r="N473" s="62" t="s">
        <v>2369</v>
      </c>
      <c r="O473" s="62" t="s">
        <v>1654</v>
      </c>
      <c r="P473" s="62"/>
      <c r="Q473" s="118"/>
      <c r="R473" s="38"/>
      <c r="S473" s="62" t="s">
        <v>919</v>
      </c>
      <c r="T473"/>
      <c r="U473"/>
    </row>
    <row r="474" spans="1:21" x14ac:dyDescent="0.2">
      <c r="A474" s="64" t="s">
        <v>905</v>
      </c>
      <c r="B474" s="64" t="s">
        <v>791</v>
      </c>
      <c r="C474" s="64" t="s">
        <v>821</v>
      </c>
      <c r="D474" s="64"/>
      <c r="E474" s="64"/>
      <c r="F474" s="64"/>
      <c r="G474" s="71" t="s">
        <v>691</v>
      </c>
      <c r="H474" s="38" t="s">
        <v>1315</v>
      </c>
      <c r="I474" s="62" t="s">
        <v>1170</v>
      </c>
      <c r="J474" s="65" t="s">
        <v>697</v>
      </c>
      <c r="K474" s="62" t="s">
        <v>1181</v>
      </c>
      <c r="L474" s="62" t="s">
        <v>1655</v>
      </c>
      <c r="M474" s="62" t="s">
        <v>2378</v>
      </c>
      <c r="N474" s="62" t="s">
        <v>2369</v>
      </c>
      <c r="O474" s="62" t="s">
        <v>1654</v>
      </c>
      <c r="P474" s="62"/>
      <c r="Q474" s="118"/>
      <c r="R474" s="38"/>
      <c r="S474" s="62" t="s">
        <v>919</v>
      </c>
      <c r="T474"/>
      <c r="U474"/>
    </row>
    <row r="475" spans="1:21" x14ac:dyDescent="0.2">
      <c r="A475" s="64" t="s">
        <v>905</v>
      </c>
      <c r="B475" s="64" t="s">
        <v>791</v>
      </c>
      <c r="C475" s="64" t="s">
        <v>821</v>
      </c>
      <c r="D475" s="64"/>
      <c r="E475" s="64"/>
      <c r="F475" s="64"/>
      <c r="G475" s="71" t="s">
        <v>691</v>
      </c>
      <c r="H475" s="38" t="s">
        <v>1316</v>
      </c>
      <c r="I475" s="62" t="s">
        <v>1170</v>
      </c>
      <c r="J475" s="65" t="s">
        <v>697</v>
      </c>
      <c r="K475" s="62" t="s">
        <v>1183</v>
      </c>
      <c r="L475" s="62" t="s">
        <v>1655</v>
      </c>
      <c r="M475" s="62" t="s">
        <v>2378</v>
      </c>
      <c r="N475" s="62" t="s">
        <v>2369</v>
      </c>
      <c r="O475" s="62" t="s">
        <v>1654</v>
      </c>
      <c r="P475" s="62"/>
      <c r="Q475" s="118"/>
      <c r="R475" s="38"/>
      <c r="S475" s="62" t="s">
        <v>919</v>
      </c>
      <c r="T475"/>
      <c r="U475"/>
    </row>
    <row r="476" spans="1:21" x14ac:dyDescent="0.2">
      <c r="A476" s="64" t="s">
        <v>905</v>
      </c>
      <c r="B476" s="64" t="s">
        <v>791</v>
      </c>
      <c r="C476" s="64" t="s">
        <v>821</v>
      </c>
      <c r="D476" s="64"/>
      <c r="E476" s="64"/>
      <c r="F476" s="64"/>
      <c r="G476" s="71" t="s">
        <v>691</v>
      </c>
      <c r="H476" s="38" t="s">
        <v>1317</v>
      </c>
      <c r="I476" s="62" t="s">
        <v>1170</v>
      </c>
      <c r="J476" s="65" t="s">
        <v>697</v>
      </c>
      <c r="K476" s="62" t="s">
        <v>1185</v>
      </c>
      <c r="L476" s="62" t="s">
        <v>1655</v>
      </c>
      <c r="M476" s="62" t="s">
        <v>2378</v>
      </c>
      <c r="N476" s="62" t="s">
        <v>2369</v>
      </c>
      <c r="O476" s="62" t="s">
        <v>1654</v>
      </c>
      <c r="P476" s="62"/>
      <c r="Q476" s="118"/>
      <c r="R476" s="38"/>
      <c r="S476" s="62" t="s">
        <v>919</v>
      </c>
      <c r="T476"/>
      <c r="U476"/>
    </row>
    <row r="477" spans="1:21" x14ac:dyDescent="0.2">
      <c r="A477" s="64" t="s">
        <v>905</v>
      </c>
      <c r="B477" s="64" t="s">
        <v>791</v>
      </c>
      <c r="C477" s="64" t="s">
        <v>821</v>
      </c>
      <c r="D477" s="64"/>
      <c r="E477" s="64"/>
      <c r="F477" s="64"/>
      <c r="G477" s="71" t="s">
        <v>691</v>
      </c>
      <c r="H477" s="38" t="s">
        <v>1318</v>
      </c>
      <c r="I477" s="62" t="s">
        <v>1170</v>
      </c>
      <c r="J477" s="65" t="s">
        <v>697</v>
      </c>
      <c r="K477" s="62" t="s">
        <v>1187</v>
      </c>
      <c r="L477" s="62" t="s">
        <v>1655</v>
      </c>
      <c r="M477" s="62" t="s">
        <v>2378</v>
      </c>
      <c r="N477" s="62" t="s">
        <v>2369</v>
      </c>
      <c r="O477" s="62" t="s">
        <v>1654</v>
      </c>
      <c r="P477" s="62"/>
      <c r="Q477" s="118"/>
      <c r="R477" s="38"/>
      <c r="S477" s="62" t="s">
        <v>919</v>
      </c>
      <c r="T477"/>
      <c r="U477"/>
    </row>
    <row r="478" spans="1:21" x14ac:dyDescent="0.2">
      <c r="A478" s="64" t="s">
        <v>905</v>
      </c>
      <c r="B478" s="64" t="s">
        <v>791</v>
      </c>
      <c r="C478" s="64" t="s">
        <v>821</v>
      </c>
      <c r="D478" s="64"/>
      <c r="E478" s="64"/>
      <c r="F478" s="64"/>
      <c r="G478" s="71" t="s">
        <v>691</v>
      </c>
      <c r="H478" s="38" t="s">
        <v>1319</v>
      </c>
      <c r="I478" s="62" t="s">
        <v>1170</v>
      </c>
      <c r="J478" s="65" t="s">
        <v>697</v>
      </c>
      <c r="K478" s="62" t="s">
        <v>1171</v>
      </c>
      <c r="L478" s="62" t="s">
        <v>1655</v>
      </c>
      <c r="M478" s="62" t="s">
        <v>2378</v>
      </c>
      <c r="N478" s="62" t="s">
        <v>2369</v>
      </c>
      <c r="O478" s="62" t="s">
        <v>1654</v>
      </c>
      <c r="P478" s="62"/>
      <c r="Q478" s="118"/>
      <c r="R478" s="38"/>
      <c r="S478" s="62" t="s">
        <v>919</v>
      </c>
      <c r="T478"/>
      <c r="U478"/>
    </row>
    <row r="479" spans="1:21" x14ac:dyDescent="0.2">
      <c r="A479" s="64" t="s">
        <v>905</v>
      </c>
      <c r="B479" s="64" t="s">
        <v>791</v>
      </c>
      <c r="C479" s="64" t="s">
        <v>821</v>
      </c>
      <c r="D479" s="64"/>
      <c r="E479" s="64"/>
      <c r="F479" s="64"/>
      <c r="G479" s="71" t="s">
        <v>691</v>
      </c>
      <c r="H479" s="38" t="s">
        <v>1320</v>
      </c>
      <c r="I479" s="62" t="s">
        <v>1170</v>
      </c>
      <c r="J479" s="65" t="s">
        <v>697</v>
      </c>
      <c r="K479" s="62" t="s">
        <v>1173</v>
      </c>
      <c r="L479" s="62" t="s">
        <v>1655</v>
      </c>
      <c r="M479" s="62" t="s">
        <v>2378</v>
      </c>
      <c r="N479" s="62" t="s">
        <v>2369</v>
      </c>
      <c r="O479" s="62" t="s">
        <v>1654</v>
      </c>
      <c r="P479" s="62"/>
      <c r="Q479" s="118"/>
      <c r="R479" s="38"/>
      <c r="S479" s="62" t="s">
        <v>919</v>
      </c>
      <c r="T479"/>
      <c r="U479"/>
    </row>
    <row r="480" spans="1:21" x14ac:dyDescent="0.2">
      <c r="A480" s="64" t="s">
        <v>905</v>
      </c>
      <c r="B480" s="64" t="s">
        <v>791</v>
      </c>
      <c r="C480" s="64" t="s">
        <v>821</v>
      </c>
      <c r="D480" s="64"/>
      <c r="E480" s="64"/>
      <c r="F480" s="64"/>
      <c r="G480" s="71" t="s">
        <v>691</v>
      </c>
      <c r="H480" s="38" t="s">
        <v>1321</v>
      </c>
      <c r="I480" s="62" t="s">
        <v>1170</v>
      </c>
      <c r="J480" s="65" t="s">
        <v>697</v>
      </c>
      <c r="K480" s="62" t="s">
        <v>1175</v>
      </c>
      <c r="L480" s="62" t="s">
        <v>1655</v>
      </c>
      <c r="M480" s="62" t="s">
        <v>2378</v>
      </c>
      <c r="N480" s="62" t="s">
        <v>2369</v>
      </c>
      <c r="O480" s="62" t="s">
        <v>1654</v>
      </c>
      <c r="P480" s="62"/>
      <c r="Q480" s="118"/>
      <c r="R480" s="38"/>
      <c r="S480" s="62" t="s">
        <v>919</v>
      </c>
      <c r="T480"/>
      <c r="U480"/>
    </row>
    <row r="481" spans="1:21" x14ac:dyDescent="0.2">
      <c r="A481" s="64" t="s">
        <v>905</v>
      </c>
      <c r="B481" s="64" t="s">
        <v>791</v>
      </c>
      <c r="C481" s="64" t="s">
        <v>821</v>
      </c>
      <c r="D481" s="64"/>
      <c r="E481" s="64"/>
      <c r="F481" s="64"/>
      <c r="G481" s="71" t="s">
        <v>691</v>
      </c>
      <c r="H481" s="38" t="s">
        <v>1322</v>
      </c>
      <c r="I481" s="62" t="s">
        <v>1170</v>
      </c>
      <c r="J481" s="65" t="s">
        <v>697</v>
      </c>
      <c r="K481" s="62" t="s">
        <v>1189</v>
      </c>
      <c r="L481" s="62" t="s">
        <v>1655</v>
      </c>
      <c r="M481" s="62" t="s">
        <v>2378</v>
      </c>
      <c r="N481" s="62" t="s">
        <v>2369</v>
      </c>
      <c r="O481" s="62" t="s">
        <v>1654</v>
      </c>
      <c r="P481" s="62"/>
      <c r="Q481" s="118"/>
      <c r="R481" s="38"/>
      <c r="S481" s="62" t="s">
        <v>919</v>
      </c>
      <c r="T481"/>
      <c r="U481"/>
    </row>
    <row r="482" spans="1:21" x14ac:dyDescent="0.2">
      <c r="A482" s="64" t="s">
        <v>905</v>
      </c>
      <c r="B482" s="64" t="s">
        <v>821</v>
      </c>
      <c r="C482" s="64"/>
      <c r="D482" s="64" t="s">
        <v>821</v>
      </c>
      <c r="E482" s="64"/>
      <c r="F482" s="64"/>
      <c r="G482" s="71" t="s">
        <v>691</v>
      </c>
      <c r="H482" s="38" t="s">
        <v>1033</v>
      </c>
      <c r="I482" s="62" t="s">
        <v>793</v>
      </c>
      <c r="J482" s="65" t="s">
        <v>698</v>
      </c>
      <c r="K482" s="62" t="s">
        <v>1032</v>
      </c>
      <c r="L482" s="62" t="s">
        <v>1655</v>
      </c>
      <c r="M482" s="62" t="s">
        <v>2378</v>
      </c>
      <c r="N482" s="62" t="s">
        <v>2369</v>
      </c>
      <c r="O482" s="62" t="s">
        <v>1654</v>
      </c>
      <c r="P482" s="62" t="s">
        <v>795</v>
      </c>
      <c r="Q482" s="117">
        <v>102716</v>
      </c>
      <c r="R482" s="123">
        <v>52371</v>
      </c>
      <c r="S482" s="62" t="s">
        <v>796</v>
      </c>
      <c r="T482"/>
      <c r="U482"/>
    </row>
    <row r="483" spans="1:21" x14ac:dyDescent="0.2">
      <c r="A483" s="64" t="s">
        <v>905</v>
      </c>
      <c r="B483" s="64" t="s">
        <v>821</v>
      </c>
      <c r="C483" s="64" t="s">
        <v>821</v>
      </c>
      <c r="D483" s="64"/>
      <c r="E483" s="64"/>
      <c r="F483" s="64"/>
      <c r="G483" s="71" t="s">
        <v>691</v>
      </c>
      <c r="H483" s="38" t="s">
        <v>1392</v>
      </c>
      <c r="I483" s="62" t="s">
        <v>1170</v>
      </c>
      <c r="J483" s="65" t="s">
        <v>698</v>
      </c>
      <c r="K483" s="62" t="s">
        <v>1177</v>
      </c>
      <c r="L483" s="62" t="s">
        <v>1655</v>
      </c>
      <c r="M483" s="62" t="s">
        <v>2378</v>
      </c>
      <c r="N483" s="62" t="s">
        <v>2369</v>
      </c>
      <c r="O483" s="62" t="s">
        <v>1654</v>
      </c>
      <c r="P483" s="62"/>
      <c r="Q483" s="118"/>
      <c r="R483" s="38"/>
      <c r="S483" s="62" t="s">
        <v>919</v>
      </c>
      <c r="T483"/>
      <c r="U483"/>
    </row>
    <row r="484" spans="1:21" x14ac:dyDescent="0.2">
      <c r="A484" s="64" t="s">
        <v>905</v>
      </c>
      <c r="B484" s="64" t="s">
        <v>821</v>
      </c>
      <c r="C484" s="64" t="s">
        <v>821</v>
      </c>
      <c r="D484" s="64"/>
      <c r="E484" s="64"/>
      <c r="F484" s="64"/>
      <c r="G484" s="71" t="s">
        <v>691</v>
      </c>
      <c r="H484" s="38" t="s">
        <v>1393</v>
      </c>
      <c r="I484" s="62" t="s">
        <v>1170</v>
      </c>
      <c r="J484" s="65" t="s">
        <v>698</v>
      </c>
      <c r="K484" s="62" t="s">
        <v>1179</v>
      </c>
      <c r="L484" s="62" t="s">
        <v>1655</v>
      </c>
      <c r="M484" s="62" t="s">
        <v>2378</v>
      </c>
      <c r="N484" s="62" t="s">
        <v>2369</v>
      </c>
      <c r="O484" s="62" t="s">
        <v>1654</v>
      </c>
      <c r="P484" s="62"/>
      <c r="Q484" s="118"/>
      <c r="R484" s="38"/>
      <c r="S484" s="62" t="s">
        <v>919</v>
      </c>
      <c r="T484"/>
      <c r="U484"/>
    </row>
    <row r="485" spans="1:21" x14ac:dyDescent="0.2">
      <c r="A485" s="64" t="s">
        <v>905</v>
      </c>
      <c r="B485" s="64" t="s">
        <v>821</v>
      </c>
      <c r="C485" s="64" t="s">
        <v>821</v>
      </c>
      <c r="D485" s="64"/>
      <c r="E485" s="64"/>
      <c r="F485" s="64"/>
      <c r="G485" s="71" t="s">
        <v>691</v>
      </c>
      <c r="H485" s="38" t="s">
        <v>1394</v>
      </c>
      <c r="I485" s="62" t="s">
        <v>1170</v>
      </c>
      <c r="J485" s="65" t="s">
        <v>698</v>
      </c>
      <c r="K485" s="62" t="s">
        <v>1181</v>
      </c>
      <c r="L485" s="62" t="s">
        <v>1655</v>
      </c>
      <c r="M485" s="62" t="s">
        <v>2378</v>
      </c>
      <c r="N485" s="62" t="s">
        <v>2369</v>
      </c>
      <c r="O485" s="62" t="s">
        <v>1654</v>
      </c>
      <c r="P485" s="62"/>
      <c r="Q485" s="118"/>
      <c r="R485" s="38"/>
      <c r="S485" s="62" t="s">
        <v>919</v>
      </c>
      <c r="T485"/>
      <c r="U485"/>
    </row>
    <row r="486" spans="1:21" x14ac:dyDescent="0.2">
      <c r="A486" s="64" t="s">
        <v>905</v>
      </c>
      <c r="B486" s="64" t="s">
        <v>821</v>
      </c>
      <c r="C486" s="64" t="s">
        <v>821</v>
      </c>
      <c r="D486" s="64"/>
      <c r="E486" s="64"/>
      <c r="F486" s="64"/>
      <c r="G486" s="71" t="s">
        <v>691</v>
      </c>
      <c r="H486" s="38" t="s">
        <v>1395</v>
      </c>
      <c r="I486" s="62" t="s">
        <v>1170</v>
      </c>
      <c r="J486" s="65" t="s">
        <v>698</v>
      </c>
      <c r="K486" s="62" t="s">
        <v>1183</v>
      </c>
      <c r="L486" s="62" t="s">
        <v>1655</v>
      </c>
      <c r="M486" s="62" t="s">
        <v>2378</v>
      </c>
      <c r="N486" s="62" t="s">
        <v>2369</v>
      </c>
      <c r="O486" s="62" t="s">
        <v>1654</v>
      </c>
      <c r="P486" s="62"/>
      <c r="Q486" s="118"/>
      <c r="R486" s="38"/>
      <c r="S486" s="62" t="s">
        <v>919</v>
      </c>
      <c r="T486"/>
      <c r="U486"/>
    </row>
    <row r="487" spans="1:21" x14ac:dyDescent="0.2">
      <c r="A487" s="64" t="s">
        <v>905</v>
      </c>
      <c r="B487" s="64" t="s">
        <v>821</v>
      </c>
      <c r="C487" s="64" t="s">
        <v>821</v>
      </c>
      <c r="D487" s="64"/>
      <c r="E487" s="64"/>
      <c r="F487" s="64"/>
      <c r="G487" s="71" t="s">
        <v>691</v>
      </c>
      <c r="H487" s="38" t="s">
        <v>1396</v>
      </c>
      <c r="I487" s="62" t="s">
        <v>1170</v>
      </c>
      <c r="J487" s="65" t="s">
        <v>698</v>
      </c>
      <c r="K487" s="62" t="s">
        <v>1185</v>
      </c>
      <c r="L487" s="62" t="s">
        <v>1655</v>
      </c>
      <c r="M487" s="62" t="s">
        <v>2378</v>
      </c>
      <c r="N487" s="62" t="s">
        <v>2369</v>
      </c>
      <c r="O487" s="62" t="s">
        <v>1654</v>
      </c>
      <c r="P487" s="62"/>
      <c r="Q487" s="118"/>
      <c r="R487" s="38"/>
      <c r="S487" s="62" t="s">
        <v>919</v>
      </c>
      <c r="T487"/>
      <c r="U487"/>
    </row>
    <row r="488" spans="1:21" x14ac:dyDescent="0.2">
      <c r="A488" s="64" t="s">
        <v>905</v>
      </c>
      <c r="B488" s="64" t="s">
        <v>821</v>
      </c>
      <c r="C488" s="64" t="s">
        <v>821</v>
      </c>
      <c r="D488" s="64"/>
      <c r="E488" s="64"/>
      <c r="F488" s="64"/>
      <c r="G488" s="71" t="s">
        <v>691</v>
      </c>
      <c r="H488" s="38" t="s">
        <v>1397</v>
      </c>
      <c r="I488" s="62" t="s">
        <v>1170</v>
      </c>
      <c r="J488" s="65" t="s">
        <v>698</v>
      </c>
      <c r="K488" s="62" t="s">
        <v>1187</v>
      </c>
      <c r="L488" s="62" t="s">
        <v>1655</v>
      </c>
      <c r="M488" s="62" t="s">
        <v>2378</v>
      </c>
      <c r="N488" s="62" t="s">
        <v>2369</v>
      </c>
      <c r="O488" s="62" t="s">
        <v>1654</v>
      </c>
      <c r="P488" s="62"/>
      <c r="Q488" s="118"/>
      <c r="R488" s="38"/>
      <c r="S488" s="62" t="s">
        <v>919</v>
      </c>
      <c r="T488"/>
      <c r="U488"/>
    </row>
    <row r="489" spans="1:21" x14ac:dyDescent="0.2">
      <c r="A489" s="64" t="s">
        <v>905</v>
      </c>
      <c r="B489" s="64" t="s">
        <v>821</v>
      </c>
      <c r="C489" s="64" t="s">
        <v>821</v>
      </c>
      <c r="D489" s="64"/>
      <c r="E489" s="64"/>
      <c r="F489" s="64"/>
      <c r="G489" s="71" t="s">
        <v>691</v>
      </c>
      <c r="H489" s="38" t="s">
        <v>1398</v>
      </c>
      <c r="I489" s="62" t="s">
        <v>1170</v>
      </c>
      <c r="J489" s="65" t="s">
        <v>698</v>
      </c>
      <c r="K489" s="62" t="s">
        <v>1171</v>
      </c>
      <c r="L489" s="62" t="s">
        <v>1655</v>
      </c>
      <c r="M489" s="62" t="s">
        <v>2378</v>
      </c>
      <c r="N489" s="62" t="s">
        <v>2369</v>
      </c>
      <c r="O489" s="62" t="s">
        <v>1654</v>
      </c>
      <c r="P489" s="62"/>
      <c r="Q489" s="118"/>
      <c r="R489" s="38"/>
      <c r="S489" s="62" t="s">
        <v>919</v>
      </c>
      <c r="T489"/>
      <c r="U489"/>
    </row>
    <row r="490" spans="1:21" x14ac:dyDescent="0.2">
      <c r="A490" s="64" t="s">
        <v>905</v>
      </c>
      <c r="B490" s="64" t="s">
        <v>821</v>
      </c>
      <c r="C490" s="64" t="s">
        <v>821</v>
      </c>
      <c r="D490" s="64"/>
      <c r="E490" s="64"/>
      <c r="F490" s="64"/>
      <c r="G490" s="71" t="s">
        <v>691</v>
      </c>
      <c r="H490" s="38" t="s">
        <v>1399</v>
      </c>
      <c r="I490" s="62" t="s">
        <v>1170</v>
      </c>
      <c r="J490" s="65" t="s">
        <v>698</v>
      </c>
      <c r="K490" s="62" t="s">
        <v>1173</v>
      </c>
      <c r="L490" s="62" t="s">
        <v>1655</v>
      </c>
      <c r="M490" s="62" t="s">
        <v>2378</v>
      </c>
      <c r="N490" s="62" t="s">
        <v>2369</v>
      </c>
      <c r="O490" s="62" t="s">
        <v>1654</v>
      </c>
      <c r="P490" s="62"/>
      <c r="Q490" s="118"/>
      <c r="R490" s="38"/>
      <c r="S490" s="62" t="s">
        <v>919</v>
      </c>
      <c r="T490"/>
      <c r="U490"/>
    </row>
    <row r="491" spans="1:21" x14ac:dyDescent="0.2">
      <c r="A491" s="64" t="s">
        <v>905</v>
      </c>
      <c r="B491" s="64" t="s">
        <v>821</v>
      </c>
      <c r="C491" s="64" t="s">
        <v>821</v>
      </c>
      <c r="D491" s="64"/>
      <c r="E491" s="64"/>
      <c r="F491" s="64"/>
      <c r="G491" s="71" t="s">
        <v>691</v>
      </c>
      <c r="H491" s="38" t="s">
        <v>1400</v>
      </c>
      <c r="I491" s="62" t="s">
        <v>1170</v>
      </c>
      <c r="J491" s="65" t="s">
        <v>698</v>
      </c>
      <c r="K491" s="62" t="s">
        <v>1175</v>
      </c>
      <c r="L491" s="62" t="s">
        <v>1655</v>
      </c>
      <c r="M491" s="62" t="s">
        <v>2378</v>
      </c>
      <c r="N491" s="62" t="s">
        <v>2369</v>
      </c>
      <c r="O491" s="62" t="s">
        <v>1654</v>
      </c>
      <c r="P491" s="62"/>
      <c r="Q491" s="118"/>
      <c r="R491" s="38"/>
      <c r="S491" s="62" t="s">
        <v>919</v>
      </c>
      <c r="T491"/>
      <c r="U491"/>
    </row>
    <row r="492" spans="1:21" x14ac:dyDescent="0.2">
      <c r="A492" s="64" t="s">
        <v>905</v>
      </c>
      <c r="B492" s="64" t="s">
        <v>821</v>
      </c>
      <c r="C492" s="64" t="s">
        <v>821</v>
      </c>
      <c r="D492" s="64"/>
      <c r="E492" s="64"/>
      <c r="F492" s="64"/>
      <c r="G492" s="71" t="s">
        <v>691</v>
      </c>
      <c r="H492" s="38" t="s">
        <v>1401</v>
      </c>
      <c r="I492" s="62" t="s">
        <v>1170</v>
      </c>
      <c r="J492" s="65" t="s">
        <v>698</v>
      </c>
      <c r="K492" s="62" t="s">
        <v>1189</v>
      </c>
      <c r="L492" s="62" t="s">
        <v>1655</v>
      </c>
      <c r="M492" s="62" t="s">
        <v>2378</v>
      </c>
      <c r="N492" s="62" t="s">
        <v>2369</v>
      </c>
      <c r="O492" s="62" t="s">
        <v>1654</v>
      </c>
      <c r="P492" s="62"/>
      <c r="Q492" s="118"/>
      <c r="R492" s="38"/>
      <c r="S492" s="62" t="s">
        <v>919</v>
      </c>
      <c r="T492"/>
      <c r="U492"/>
    </row>
    <row r="493" spans="1:21" x14ac:dyDescent="0.2">
      <c r="A493" s="64" t="s">
        <v>905</v>
      </c>
      <c r="B493" s="64" t="s">
        <v>821</v>
      </c>
      <c r="C493" s="64" t="s">
        <v>821</v>
      </c>
      <c r="D493" s="64"/>
      <c r="E493" s="64"/>
      <c r="F493" s="64"/>
      <c r="G493" s="71" t="s">
        <v>691</v>
      </c>
      <c r="H493" s="38" t="s">
        <v>1778</v>
      </c>
      <c r="I493" s="62" t="s">
        <v>793</v>
      </c>
      <c r="J493" s="65" t="s">
        <v>1777</v>
      </c>
      <c r="K493" s="5" t="s">
        <v>798</v>
      </c>
      <c r="L493" s="62" t="s">
        <v>1655</v>
      </c>
      <c r="M493" s="62" t="s">
        <v>2351</v>
      </c>
      <c r="N493" s="62" t="s">
        <v>2369</v>
      </c>
      <c r="O493" s="62" t="s">
        <v>1654</v>
      </c>
      <c r="P493" s="62"/>
      <c r="Q493" s="118"/>
      <c r="R493" s="38"/>
      <c r="S493" s="62" t="s">
        <v>919</v>
      </c>
      <c r="T493"/>
      <c r="U493"/>
    </row>
    <row r="494" spans="1:21" x14ac:dyDescent="0.2">
      <c r="A494" s="64" t="s">
        <v>905</v>
      </c>
      <c r="B494" s="64" t="s">
        <v>821</v>
      </c>
      <c r="C494" s="64" t="s">
        <v>821</v>
      </c>
      <c r="D494" s="64"/>
      <c r="E494" s="64"/>
      <c r="F494" s="64"/>
      <c r="G494" s="71" t="s">
        <v>691</v>
      </c>
      <c r="H494" s="38" t="s">
        <v>1779</v>
      </c>
      <c r="I494" s="62" t="s">
        <v>793</v>
      </c>
      <c r="J494" s="65" t="s">
        <v>1777</v>
      </c>
      <c r="K494" s="5" t="s">
        <v>803</v>
      </c>
      <c r="L494" s="62" t="s">
        <v>1655</v>
      </c>
      <c r="M494" s="62" t="s">
        <v>2351</v>
      </c>
      <c r="N494" s="62" t="s">
        <v>2369</v>
      </c>
      <c r="O494" s="62" t="s">
        <v>1654</v>
      </c>
      <c r="P494" s="62"/>
      <c r="Q494" s="118"/>
      <c r="R494" s="38"/>
      <c r="S494" s="62" t="s">
        <v>919</v>
      </c>
      <c r="T494"/>
      <c r="U494"/>
    </row>
    <row r="495" spans="1:21" x14ac:dyDescent="0.2">
      <c r="A495" s="64" t="s">
        <v>905</v>
      </c>
      <c r="B495" s="64" t="s">
        <v>821</v>
      </c>
      <c r="C495" s="64" t="s">
        <v>821</v>
      </c>
      <c r="D495" s="64"/>
      <c r="E495" s="64"/>
      <c r="F495" s="64"/>
      <c r="G495" s="71" t="s">
        <v>691</v>
      </c>
      <c r="H495" s="38" t="s">
        <v>1780</v>
      </c>
      <c r="I495" s="62" t="s">
        <v>793</v>
      </c>
      <c r="J495" s="65" t="s">
        <v>1777</v>
      </c>
      <c r="K495" s="5" t="s">
        <v>805</v>
      </c>
      <c r="L495" s="62" t="s">
        <v>1655</v>
      </c>
      <c r="M495" s="62" t="s">
        <v>2351</v>
      </c>
      <c r="N495" s="62" t="s">
        <v>2369</v>
      </c>
      <c r="O495" s="62" t="s">
        <v>1654</v>
      </c>
      <c r="P495" s="62"/>
      <c r="Q495" s="118"/>
      <c r="R495" s="38"/>
      <c r="S495" s="62" t="s">
        <v>919</v>
      </c>
      <c r="T495"/>
      <c r="U495"/>
    </row>
    <row r="496" spans="1:21" x14ac:dyDescent="0.2">
      <c r="A496" s="64" t="s">
        <v>905</v>
      </c>
      <c r="B496" s="64" t="s">
        <v>821</v>
      </c>
      <c r="C496" s="64" t="s">
        <v>821</v>
      </c>
      <c r="D496" s="64"/>
      <c r="E496" s="64"/>
      <c r="F496" s="64"/>
      <c r="G496" s="71" t="s">
        <v>691</v>
      </c>
      <c r="H496" s="38" t="s">
        <v>1781</v>
      </c>
      <c r="I496" s="62" t="s">
        <v>793</v>
      </c>
      <c r="J496" s="65" t="s">
        <v>1777</v>
      </c>
      <c r="K496" s="5" t="s">
        <v>807</v>
      </c>
      <c r="L496" s="62" t="s">
        <v>1655</v>
      </c>
      <c r="M496" s="62" t="s">
        <v>2351</v>
      </c>
      <c r="N496" s="62" t="s">
        <v>2369</v>
      </c>
      <c r="O496" s="62" t="s">
        <v>1654</v>
      </c>
      <c r="P496" s="62"/>
      <c r="Q496" s="118"/>
      <c r="R496" s="38"/>
      <c r="S496" s="62" t="s">
        <v>919</v>
      </c>
      <c r="T496"/>
      <c r="U496"/>
    </row>
    <row r="497" spans="1:21" x14ac:dyDescent="0.2">
      <c r="A497" s="64" t="s">
        <v>905</v>
      </c>
      <c r="B497" s="64" t="s">
        <v>821</v>
      </c>
      <c r="C497" s="64" t="s">
        <v>821</v>
      </c>
      <c r="D497" s="64"/>
      <c r="E497" s="64"/>
      <c r="F497" s="64"/>
      <c r="G497" s="71" t="s">
        <v>691</v>
      </c>
      <c r="H497" s="38" t="s">
        <v>1782</v>
      </c>
      <c r="I497" s="62" t="s">
        <v>793</v>
      </c>
      <c r="J497" s="65" t="s">
        <v>1777</v>
      </c>
      <c r="K497" s="5" t="s">
        <v>948</v>
      </c>
      <c r="L497" s="62" t="s">
        <v>1655</v>
      </c>
      <c r="M497" s="62" t="s">
        <v>2351</v>
      </c>
      <c r="N497" s="62" t="s">
        <v>2369</v>
      </c>
      <c r="O497" s="62" t="s">
        <v>1654</v>
      </c>
      <c r="P497" s="62"/>
      <c r="Q497" s="118"/>
      <c r="R497" s="38"/>
      <c r="S497" s="62" t="s">
        <v>919</v>
      </c>
      <c r="T497"/>
      <c r="U497"/>
    </row>
    <row r="498" spans="1:21" x14ac:dyDescent="0.2">
      <c r="A498" s="64" t="s">
        <v>905</v>
      </c>
      <c r="B498" s="64" t="s">
        <v>821</v>
      </c>
      <c r="C498" s="64" t="s">
        <v>821</v>
      </c>
      <c r="D498" s="64"/>
      <c r="E498" s="64"/>
      <c r="F498" s="64"/>
      <c r="G498" s="71" t="s">
        <v>691</v>
      </c>
      <c r="H498" s="38" t="s">
        <v>1783</v>
      </c>
      <c r="I498" s="62" t="s">
        <v>1170</v>
      </c>
      <c r="J498" s="65" t="s">
        <v>1777</v>
      </c>
      <c r="K498" s="5" t="s">
        <v>1177</v>
      </c>
      <c r="L498" s="62" t="s">
        <v>1655</v>
      </c>
      <c r="M498" s="62" t="s">
        <v>2351</v>
      </c>
      <c r="N498" s="62" t="s">
        <v>2369</v>
      </c>
      <c r="O498" s="62" t="s">
        <v>1654</v>
      </c>
      <c r="P498" s="62"/>
      <c r="Q498" s="118"/>
      <c r="R498" s="38"/>
      <c r="S498" s="62" t="s">
        <v>919</v>
      </c>
      <c r="T498"/>
      <c r="U498"/>
    </row>
    <row r="499" spans="1:21" x14ac:dyDescent="0.2">
      <c r="A499" s="64" t="s">
        <v>905</v>
      </c>
      <c r="B499" s="64" t="s">
        <v>821</v>
      </c>
      <c r="C499" s="64" t="s">
        <v>821</v>
      </c>
      <c r="D499" s="64"/>
      <c r="E499" s="64"/>
      <c r="F499" s="64"/>
      <c r="G499" s="71" t="s">
        <v>691</v>
      </c>
      <c r="H499" s="38" t="s">
        <v>1792</v>
      </c>
      <c r="I499" s="62" t="s">
        <v>1170</v>
      </c>
      <c r="J499" s="65" t="s">
        <v>1777</v>
      </c>
      <c r="K499" s="5" t="s">
        <v>1179</v>
      </c>
      <c r="L499" s="62" t="s">
        <v>1655</v>
      </c>
      <c r="M499" s="62" t="s">
        <v>2351</v>
      </c>
      <c r="N499" s="62" t="s">
        <v>2369</v>
      </c>
      <c r="O499" s="62" t="s">
        <v>1654</v>
      </c>
      <c r="P499" s="62"/>
      <c r="Q499" s="118"/>
      <c r="R499" s="38"/>
      <c r="S499" s="62" t="s">
        <v>919</v>
      </c>
      <c r="T499"/>
      <c r="U499"/>
    </row>
    <row r="500" spans="1:21" x14ac:dyDescent="0.2">
      <c r="A500" s="64" t="s">
        <v>905</v>
      </c>
      <c r="B500" s="64" t="s">
        <v>821</v>
      </c>
      <c r="C500" s="64" t="s">
        <v>821</v>
      </c>
      <c r="D500" s="64"/>
      <c r="E500" s="64"/>
      <c r="F500" s="64"/>
      <c r="G500" s="71" t="s">
        <v>691</v>
      </c>
      <c r="H500" s="38" t="s">
        <v>1784</v>
      </c>
      <c r="I500" s="62" t="s">
        <v>1170</v>
      </c>
      <c r="J500" s="65" t="s">
        <v>1777</v>
      </c>
      <c r="K500" s="5" t="s">
        <v>1181</v>
      </c>
      <c r="L500" s="62" t="s">
        <v>1655</v>
      </c>
      <c r="M500" s="62" t="s">
        <v>2351</v>
      </c>
      <c r="N500" s="62" t="s">
        <v>2369</v>
      </c>
      <c r="O500" s="62" t="s">
        <v>1654</v>
      </c>
      <c r="P500" s="62"/>
      <c r="Q500" s="118"/>
      <c r="R500" s="38"/>
      <c r="S500" s="62" t="s">
        <v>919</v>
      </c>
      <c r="T500"/>
      <c r="U500"/>
    </row>
    <row r="501" spans="1:21" x14ac:dyDescent="0.2">
      <c r="A501" s="64" t="s">
        <v>905</v>
      </c>
      <c r="B501" s="64" t="s">
        <v>821</v>
      </c>
      <c r="C501" s="64" t="s">
        <v>821</v>
      </c>
      <c r="D501" s="64"/>
      <c r="E501" s="64"/>
      <c r="F501" s="64"/>
      <c r="G501" s="71" t="s">
        <v>691</v>
      </c>
      <c r="H501" s="38" t="s">
        <v>1785</v>
      </c>
      <c r="I501" s="62" t="s">
        <v>1170</v>
      </c>
      <c r="J501" s="65" t="s">
        <v>1777</v>
      </c>
      <c r="K501" s="5" t="s">
        <v>1183</v>
      </c>
      <c r="L501" s="62" t="s">
        <v>1655</v>
      </c>
      <c r="M501" s="62" t="s">
        <v>2351</v>
      </c>
      <c r="N501" s="62" t="s">
        <v>2369</v>
      </c>
      <c r="O501" s="62" t="s">
        <v>1654</v>
      </c>
      <c r="P501" s="62"/>
      <c r="Q501" s="118"/>
      <c r="R501" s="38"/>
      <c r="S501" s="62" t="s">
        <v>919</v>
      </c>
      <c r="T501"/>
      <c r="U501"/>
    </row>
    <row r="502" spans="1:21" x14ac:dyDescent="0.2">
      <c r="A502" s="64" t="s">
        <v>905</v>
      </c>
      <c r="B502" s="64" t="s">
        <v>821</v>
      </c>
      <c r="C502" s="64" t="s">
        <v>821</v>
      </c>
      <c r="D502" s="64"/>
      <c r="E502" s="64"/>
      <c r="F502" s="64"/>
      <c r="G502" s="71" t="s">
        <v>691</v>
      </c>
      <c r="H502" s="38" t="s">
        <v>1786</v>
      </c>
      <c r="I502" s="62" t="s">
        <v>1170</v>
      </c>
      <c r="J502" s="65" t="s">
        <v>1777</v>
      </c>
      <c r="K502" s="5" t="s">
        <v>1185</v>
      </c>
      <c r="L502" s="62" t="s">
        <v>1655</v>
      </c>
      <c r="M502" s="62" t="s">
        <v>2351</v>
      </c>
      <c r="N502" s="62" t="s">
        <v>2369</v>
      </c>
      <c r="O502" s="62" t="s">
        <v>1654</v>
      </c>
      <c r="P502" s="62"/>
      <c r="Q502" s="118"/>
      <c r="R502" s="38"/>
      <c r="S502" s="62" t="s">
        <v>919</v>
      </c>
      <c r="T502"/>
      <c r="U502"/>
    </row>
    <row r="503" spans="1:21" x14ac:dyDescent="0.2">
      <c r="A503" s="64" t="s">
        <v>905</v>
      </c>
      <c r="B503" s="64" t="s">
        <v>821</v>
      </c>
      <c r="C503" s="64" t="s">
        <v>821</v>
      </c>
      <c r="D503" s="64"/>
      <c r="E503" s="64"/>
      <c r="F503" s="64"/>
      <c r="G503" s="71" t="s">
        <v>691</v>
      </c>
      <c r="H503" s="38" t="s">
        <v>1787</v>
      </c>
      <c r="I503" s="62" t="s">
        <v>1170</v>
      </c>
      <c r="J503" s="65" t="s">
        <v>1777</v>
      </c>
      <c r="K503" s="5" t="s">
        <v>1187</v>
      </c>
      <c r="L503" s="62" t="s">
        <v>1655</v>
      </c>
      <c r="M503" s="62" t="s">
        <v>2351</v>
      </c>
      <c r="N503" s="62" t="s">
        <v>2369</v>
      </c>
      <c r="O503" s="62" t="s">
        <v>1654</v>
      </c>
      <c r="P503" s="62"/>
      <c r="Q503" s="118"/>
      <c r="R503" s="38"/>
      <c r="S503" s="62" t="s">
        <v>919</v>
      </c>
      <c r="T503"/>
      <c r="U503"/>
    </row>
    <row r="504" spans="1:21" x14ac:dyDescent="0.2">
      <c r="A504" s="64" t="s">
        <v>905</v>
      </c>
      <c r="B504" s="64" t="s">
        <v>821</v>
      </c>
      <c r="C504" s="64" t="s">
        <v>821</v>
      </c>
      <c r="D504" s="64"/>
      <c r="E504" s="64"/>
      <c r="F504" s="64"/>
      <c r="G504" s="71" t="s">
        <v>691</v>
      </c>
      <c r="H504" s="38" t="s">
        <v>1788</v>
      </c>
      <c r="I504" s="62" t="s">
        <v>1170</v>
      </c>
      <c r="J504" s="65" t="s">
        <v>1777</v>
      </c>
      <c r="K504" s="5" t="s">
        <v>1171</v>
      </c>
      <c r="L504" s="62" t="s">
        <v>1655</v>
      </c>
      <c r="M504" s="62" t="s">
        <v>2351</v>
      </c>
      <c r="N504" s="62" t="s">
        <v>2369</v>
      </c>
      <c r="O504" s="62" t="s">
        <v>1654</v>
      </c>
      <c r="P504" s="62"/>
      <c r="Q504" s="118"/>
      <c r="R504" s="38"/>
      <c r="S504" s="62" t="s">
        <v>919</v>
      </c>
      <c r="T504"/>
      <c r="U504"/>
    </row>
    <row r="505" spans="1:21" x14ac:dyDescent="0.2">
      <c r="A505" s="64" t="s">
        <v>905</v>
      </c>
      <c r="B505" s="64" t="s">
        <v>821</v>
      </c>
      <c r="C505" s="64" t="s">
        <v>821</v>
      </c>
      <c r="D505" s="64"/>
      <c r="E505" s="64"/>
      <c r="F505" s="64"/>
      <c r="G505" s="71" t="s">
        <v>691</v>
      </c>
      <c r="H505" s="38" t="s">
        <v>1789</v>
      </c>
      <c r="I505" s="62" t="s">
        <v>1170</v>
      </c>
      <c r="J505" s="65" t="s">
        <v>1777</v>
      </c>
      <c r="K505" s="5" t="s">
        <v>1173</v>
      </c>
      <c r="L505" s="62" t="s">
        <v>1655</v>
      </c>
      <c r="M505" s="62" t="s">
        <v>2351</v>
      </c>
      <c r="N505" s="62" t="s">
        <v>2369</v>
      </c>
      <c r="O505" s="62" t="s">
        <v>1654</v>
      </c>
      <c r="P505" s="62"/>
      <c r="Q505" s="118"/>
      <c r="R505" s="38"/>
      <c r="S505" s="62" t="s">
        <v>919</v>
      </c>
      <c r="T505"/>
      <c r="U505"/>
    </row>
    <row r="506" spans="1:21" x14ac:dyDescent="0.2">
      <c r="A506" s="64" t="s">
        <v>905</v>
      </c>
      <c r="B506" s="64" t="s">
        <v>821</v>
      </c>
      <c r="C506" s="64" t="s">
        <v>821</v>
      </c>
      <c r="D506" s="64"/>
      <c r="E506" s="64"/>
      <c r="F506" s="64"/>
      <c r="G506" s="71" t="s">
        <v>691</v>
      </c>
      <c r="H506" s="38" t="s">
        <v>1790</v>
      </c>
      <c r="I506" s="62" t="s">
        <v>1170</v>
      </c>
      <c r="J506" s="65" t="s">
        <v>1777</v>
      </c>
      <c r="K506" s="5" t="s">
        <v>1175</v>
      </c>
      <c r="L506" s="62" t="s">
        <v>1655</v>
      </c>
      <c r="M506" s="62" t="s">
        <v>2351</v>
      </c>
      <c r="N506" s="62" t="s">
        <v>2369</v>
      </c>
      <c r="O506" s="62" t="s">
        <v>1654</v>
      </c>
      <c r="P506" s="62"/>
      <c r="Q506" s="118"/>
      <c r="R506" s="38"/>
      <c r="S506" s="62" t="s">
        <v>919</v>
      </c>
      <c r="T506"/>
      <c r="U506"/>
    </row>
    <row r="507" spans="1:21" x14ac:dyDescent="0.2">
      <c r="A507" s="64" t="s">
        <v>905</v>
      </c>
      <c r="B507" s="64" t="s">
        <v>821</v>
      </c>
      <c r="C507" s="64" t="s">
        <v>821</v>
      </c>
      <c r="D507" s="64"/>
      <c r="E507" s="64"/>
      <c r="F507" s="64"/>
      <c r="G507" s="71" t="s">
        <v>691</v>
      </c>
      <c r="H507" s="38" t="s">
        <v>1791</v>
      </c>
      <c r="I507" s="62" t="s">
        <v>1170</v>
      </c>
      <c r="J507" s="65" t="s">
        <v>1777</v>
      </c>
      <c r="K507" s="5" t="s">
        <v>1189</v>
      </c>
      <c r="L507" s="62" t="s">
        <v>1655</v>
      </c>
      <c r="M507" s="62" t="s">
        <v>2351</v>
      </c>
      <c r="N507" s="62" t="s">
        <v>2369</v>
      </c>
      <c r="O507" s="62" t="s">
        <v>1654</v>
      </c>
      <c r="P507" s="62"/>
      <c r="Q507" s="118"/>
      <c r="R507" s="38"/>
      <c r="S507" s="62" t="s">
        <v>919</v>
      </c>
      <c r="T507"/>
      <c r="U507"/>
    </row>
    <row r="508" spans="1:21" x14ac:dyDescent="0.2">
      <c r="A508" s="64" t="s">
        <v>905</v>
      </c>
      <c r="B508" s="64" t="s">
        <v>821</v>
      </c>
      <c r="C508" s="64"/>
      <c r="D508" s="116"/>
      <c r="E508" s="64"/>
      <c r="F508" s="64" t="s">
        <v>821</v>
      </c>
      <c r="G508" s="71" t="s">
        <v>691</v>
      </c>
      <c r="H508" s="5" t="s">
        <v>1867</v>
      </c>
      <c r="I508" s="62" t="s">
        <v>793</v>
      </c>
      <c r="J508" s="65"/>
      <c r="K508" s="65"/>
      <c r="L508" s="62" t="s">
        <v>1655</v>
      </c>
      <c r="M508" s="62"/>
      <c r="N508" s="62"/>
      <c r="O508" s="62" t="s">
        <v>1654</v>
      </c>
      <c r="P508" s="65"/>
      <c r="Q508" s="117"/>
      <c r="R508" s="5"/>
      <c r="S508" s="62" t="s">
        <v>919</v>
      </c>
      <c r="T508"/>
      <c r="U508"/>
    </row>
    <row r="509" spans="1:21" x14ac:dyDescent="0.2">
      <c r="A509" s="64" t="s">
        <v>905</v>
      </c>
      <c r="B509" s="64" t="s">
        <v>821</v>
      </c>
      <c r="C509" s="64" t="s">
        <v>821</v>
      </c>
      <c r="D509" s="64" t="s">
        <v>821</v>
      </c>
      <c r="E509" s="64"/>
      <c r="F509" s="64"/>
      <c r="G509" s="71" t="s">
        <v>691</v>
      </c>
      <c r="H509" s="38" t="s">
        <v>1041</v>
      </c>
      <c r="I509" s="62" t="s">
        <v>793</v>
      </c>
      <c r="J509" s="65">
        <v>1</v>
      </c>
      <c r="K509" s="62" t="s">
        <v>798</v>
      </c>
      <c r="L509" s="62" t="s">
        <v>1655</v>
      </c>
      <c r="M509" s="62" t="s">
        <v>2379</v>
      </c>
      <c r="N509" s="62" t="s">
        <v>2387</v>
      </c>
      <c r="O509" s="62" t="s">
        <v>1654</v>
      </c>
      <c r="P509" s="62" t="s">
        <v>799</v>
      </c>
      <c r="Q509" s="117">
        <v>314234</v>
      </c>
      <c r="R509" s="123">
        <v>68512</v>
      </c>
      <c r="S509" s="62" t="s">
        <v>919</v>
      </c>
      <c r="T509"/>
      <c r="U509"/>
    </row>
    <row r="510" spans="1:21" x14ac:dyDescent="0.2">
      <c r="A510" s="64" t="s">
        <v>905</v>
      </c>
      <c r="B510" s="64" t="s">
        <v>821</v>
      </c>
      <c r="C510" s="64" t="s">
        <v>821</v>
      </c>
      <c r="D510" s="64"/>
      <c r="E510" s="64"/>
      <c r="F510" s="64"/>
      <c r="G510" s="71" t="s">
        <v>691</v>
      </c>
      <c r="H510" s="38" t="s">
        <v>1402</v>
      </c>
      <c r="I510" s="62" t="s">
        <v>1170</v>
      </c>
      <c r="J510" s="65">
        <v>1</v>
      </c>
      <c r="K510" s="62" t="s">
        <v>1177</v>
      </c>
      <c r="L510" s="62" t="s">
        <v>1655</v>
      </c>
      <c r="M510" s="62" t="s">
        <v>2379</v>
      </c>
      <c r="N510" s="62" t="s">
        <v>2387</v>
      </c>
      <c r="O510" s="62" t="s">
        <v>1654</v>
      </c>
      <c r="P510" s="62"/>
      <c r="Q510" s="118"/>
      <c r="R510" s="38"/>
      <c r="S510" s="62" t="s">
        <v>919</v>
      </c>
      <c r="T510"/>
      <c r="U510"/>
    </row>
    <row r="511" spans="1:21" x14ac:dyDescent="0.2">
      <c r="A511" s="64" t="s">
        <v>905</v>
      </c>
      <c r="B511" s="64" t="s">
        <v>821</v>
      </c>
      <c r="C511" s="64" t="s">
        <v>821</v>
      </c>
      <c r="D511" s="64"/>
      <c r="E511" s="64"/>
      <c r="F511" s="64"/>
      <c r="G511" s="71" t="s">
        <v>691</v>
      </c>
      <c r="H511" s="38" t="s">
        <v>1403</v>
      </c>
      <c r="I511" s="62" t="s">
        <v>1170</v>
      </c>
      <c r="J511" s="65">
        <v>12</v>
      </c>
      <c r="K511" s="62" t="s">
        <v>1177</v>
      </c>
      <c r="L511" s="62" t="s">
        <v>1655</v>
      </c>
      <c r="M511" s="62" t="s">
        <v>2379</v>
      </c>
      <c r="N511" s="62" t="s">
        <v>2387</v>
      </c>
      <c r="O511" s="62" t="s">
        <v>1654</v>
      </c>
      <c r="P511" s="62"/>
      <c r="Q511" s="118"/>
      <c r="R511" s="38"/>
      <c r="S511" s="62" t="s">
        <v>919</v>
      </c>
      <c r="T511"/>
      <c r="U511"/>
    </row>
    <row r="512" spans="1:21" x14ac:dyDescent="0.2">
      <c r="A512" s="64" t="s">
        <v>905</v>
      </c>
      <c r="B512" s="64" t="s">
        <v>821</v>
      </c>
      <c r="C512" s="64" t="s">
        <v>821</v>
      </c>
      <c r="D512" s="64" t="s">
        <v>821</v>
      </c>
      <c r="E512" s="64"/>
      <c r="F512" s="64"/>
      <c r="G512" s="71" t="s">
        <v>691</v>
      </c>
      <c r="H512" s="38" t="s">
        <v>1043</v>
      </c>
      <c r="I512" s="62" t="s">
        <v>793</v>
      </c>
      <c r="J512" s="65">
        <v>13</v>
      </c>
      <c r="K512" s="62" t="s">
        <v>798</v>
      </c>
      <c r="L512" s="62" t="s">
        <v>1655</v>
      </c>
      <c r="M512" s="62" t="s">
        <v>2379</v>
      </c>
      <c r="N512" s="62" t="s">
        <v>2387</v>
      </c>
      <c r="O512" s="62" t="s">
        <v>1654</v>
      </c>
      <c r="P512" s="62" t="s">
        <v>799</v>
      </c>
      <c r="Q512" s="117">
        <v>408594</v>
      </c>
      <c r="R512" s="123">
        <v>86807</v>
      </c>
      <c r="S512" s="62" t="s">
        <v>919</v>
      </c>
      <c r="T512"/>
      <c r="U512"/>
    </row>
    <row r="513" spans="1:21" x14ac:dyDescent="0.2">
      <c r="A513" s="64" t="s">
        <v>905</v>
      </c>
      <c r="B513" s="64" t="s">
        <v>821</v>
      </c>
      <c r="C513" s="64" t="s">
        <v>821</v>
      </c>
      <c r="D513" s="64"/>
      <c r="E513" s="64"/>
      <c r="F513" s="64"/>
      <c r="G513" s="71" t="s">
        <v>691</v>
      </c>
      <c r="H513" s="38" t="s">
        <v>1404</v>
      </c>
      <c r="I513" s="62" t="s">
        <v>1170</v>
      </c>
      <c r="J513" s="65">
        <v>13</v>
      </c>
      <c r="K513" s="62" t="s">
        <v>1177</v>
      </c>
      <c r="L513" s="62" t="s">
        <v>1655</v>
      </c>
      <c r="M513" s="62" t="s">
        <v>2379</v>
      </c>
      <c r="N513" s="62" t="s">
        <v>2387</v>
      </c>
      <c r="O513" s="62" t="s">
        <v>1654</v>
      </c>
      <c r="P513" s="62"/>
      <c r="Q513" s="118"/>
      <c r="R513" s="38"/>
      <c r="S513" s="62" t="s">
        <v>919</v>
      </c>
      <c r="T513"/>
      <c r="U513"/>
    </row>
    <row r="514" spans="1:21" x14ac:dyDescent="0.2">
      <c r="A514" s="64" t="s">
        <v>905</v>
      </c>
      <c r="B514" s="64" t="s">
        <v>821</v>
      </c>
      <c r="C514" s="64" t="s">
        <v>821</v>
      </c>
      <c r="D514" s="64" t="s">
        <v>821</v>
      </c>
      <c r="E514" s="64"/>
      <c r="F514" s="64"/>
      <c r="G514" s="71" t="s">
        <v>691</v>
      </c>
      <c r="H514" s="38" t="s">
        <v>1044</v>
      </c>
      <c r="I514" s="62" t="s">
        <v>793</v>
      </c>
      <c r="J514" s="65">
        <v>14</v>
      </c>
      <c r="K514" s="62" t="s">
        <v>798</v>
      </c>
      <c r="L514" s="62" t="s">
        <v>1655</v>
      </c>
      <c r="M514" s="62" t="s">
        <v>2379</v>
      </c>
      <c r="N514" s="62" t="s">
        <v>2387</v>
      </c>
      <c r="O514" s="62" t="s">
        <v>1654</v>
      </c>
      <c r="P514" s="62" t="s">
        <v>799</v>
      </c>
      <c r="Q514" s="117">
        <v>445572</v>
      </c>
      <c r="R514" s="123">
        <v>99641</v>
      </c>
      <c r="S514" s="62" t="s">
        <v>919</v>
      </c>
      <c r="T514"/>
      <c r="U514"/>
    </row>
    <row r="515" spans="1:21" x14ac:dyDescent="0.2">
      <c r="A515" s="64" t="s">
        <v>905</v>
      </c>
      <c r="B515" s="64" t="s">
        <v>821</v>
      </c>
      <c r="C515" s="64" t="s">
        <v>821</v>
      </c>
      <c r="D515" s="64"/>
      <c r="E515" s="64"/>
      <c r="F515" s="64"/>
      <c r="G515" s="71" t="s">
        <v>691</v>
      </c>
      <c r="H515" s="38" t="s">
        <v>1405</v>
      </c>
      <c r="I515" s="62" t="s">
        <v>1170</v>
      </c>
      <c r="J515" s="65">
        <v>14</v>
      </c>
      <c r="K515" s="62" t="s">
        <v>1177</v>
      </c>
      <c r="L515" s="62" t="s">
        <v>1655</v>
      </c>
      <c r="M515" s="62" t="s">
        <v>2379</v>
      </c>
      <c r="N515" s="62" t="s">
        <v>2387</v>
      </c>
      <c r="O515" s="62" t="s">
        <v>1654</v>
      </c>
      <c r="P515" s="62"/>
      <c r="Q515" s="118"/>
      <c r="R515" s="38"/>
      <c r="S515" s="62" t="s">
        <v>919</v>
      </c>
      <c r="T515"/>
      <c r="U515"/>
    </row>
    <row r="516" spans="1:21" x14ac:dyDescent="0.2">
      <c r="A516" s="64" t="s">
        <v>905</v>
      </c>
      <c r="B516" s="64" t="s">
        <v>821</v>
      </c>
      <c r="C516" s="64" t="s">
        <v>821</v>
      </c>
      <c r="D516" s="64" t="s">
        <v>821</v>
      </c>
      <c r="E516" s="64"/>
      <c r="F516" s="64"/>
      <c r="G516" s="71" t="s">
        <v>691</v>
      </c>
      <c r="H516" s="38" t="s">
        <v>1045</v>
      </c>
      <c r="I516" s="62" t="s">
        <v>793</v>
      </c>
      <c r="J516" s="65">
        <v>15</v>
      </c>
      <c r="K516" s="62" t="s">
        <v>798</v>
      </c>
      <c r="L516" s="62" t="s">
        <v>1655</v>
      </c>
      <c r="M516" s="62" t="s">
        <v>2379</v>
      </c>
      <c r="N516" s="62" t="s">
        <v>2387</v>
      </c>
      <c r="O516" s="62" t="s">
        <v>1654</v>
      </c>
      <c r="P516" s="62" t="s">
        <v>799</v>
      </c>
      <c r="Q516" s="117">
        <v>270085</v>
      </c>
      <c r="R516" s="123">
        <v>62070</v>
      </c>
      <c r="S516" s="62" t="s">
        <v>919</v>
      </c>
      <c r="T516"/>
      <c r="U516"/>
    </row>
    <row r="517" spans="1:21" x14ac:dyDescent="0.2">
      <c r="A517" s="64" t="s">
        <v>905</v>
      </c>
      <c r="B517" s="64" t="s">
        <v>821</v>
      </c>
      <c r="C517" s="64" t="s">
        <v>821</v>
      </c>
      <c r="D517" s="64"/>
      <c r="E517" s="64"/>
      <c r="F517" s="64"/>
      <c r="G517" s="71" t="s">
        <v>691</v>
      </c>
      <c r="H517" s="38" t="s">
        <v>1406</v>
      </c>
      <c r="I517" s="62" t="s">
        <v>1170</v>
      </c>
      <c r="J517" s="65">
        <v>15</v>
      </c>
      <c r="K517" s="62" t="s">
        <v>1177</v>
      </c>
      <c r="L517" s="62" t="s">
        <v>1655</v>
      </c>
      <c r="M517" s="62" t="s">
        <v>2379</v>
      </c>
      <c r="N517" s="62" t="s">
        <v>2387</v>
      </c>
      <c r="O517" s="62" t="s">
        <v>1654</v>
      </c>
      <c r="P517" s="62"/>
      <c r="Q517" s="118"/>
      <c r="R517" s="38"/>
      <c r="S517" s="62" t="s">
        <v>919</v>
      </c>
      <c r="T517"/>
      <c r="U517"/>
    </row>
    <row r="518" spans="1:21" x14ac:dyDescent="0.2">
      <c r="A518" s="64" t="s">
        <v>905</v>
      </c>
      <c r="B518" s="64" t="s">
        <v>821</v>
      </c>
      <c r="C518" s="64" t="s">
        <v>821</v>
      </c>
      <c r="D518" s="64" t="s">
        <v>821</v>
      </c>
      <c r="E518" s="64"/>
      <c r="F518" s="64"/>
      <c r="G518" s="71" t="s">
        <v>691</v>
      </c>
      <c r="H518" s="38" t="s">
        <v>1042</v>
      </c>
      <c r="I518" s="62" t="s">
        <v>793</v>
      </c>
      <c r="J518" s="65">
        <v>2</v>
      </c>
      <c r="K518" s="62" t="s">
        <v>798</v>
      </c>
      <c r="L518" s="62" t="s">
        <v>1655</v>
      </c>
      <c r="M518" s="62" t="s">
        <v>2379</v>
      </c>
      <c r="N518" s="62" t="s">
        <v>2387</v>
      </c>
      <c r="O518" s="62" t="s">
        <v>1654</v>
      </c>
      <c r="P518" s="62" t="s">
        <v>799</v>
      </c>
      <c r="Q518" s="117">
        <v>356304</v>
      </c>
      <c r="R518" s="123">
        <v>88662</v>
      </c>
      <c r="S518" s="62" t="s">
        <v>919</v>
      </c>
      <c r="T518"/>
      <c r="U518"/>
    </row>
    <row r="519" spans="1:21" x14ac:dyDescent="0.2">
      <c r="A519" s="64" t="s">
        <v>905</v>
      </c>
      <c r="B519" s="64" t="s">
        <v>821</v>
      </c>
      <c r="C519" s="64" t="s">
        <v>821</v>
      </c>
      <c r="D519" s="64"/>
      <c r="E519" s="64"/>
      <c r="F519" s="64"/>
      <c r="G519" s="71" t="s">
        <v>691</v>
      </c>
      <c r="H519" s="38" t="s">
        <v>1794</v>
      </c>
      <c r="I519" s="62" t="s">
        <v>793</v>
      </c>
      <c r="J519" s="65" t="s">
        <v>913</v>
      </c>
      <c r="K519" s="5" t="s">
        <v>803</v>
      </c>
      <c r="L519" s="62" t="s">
        <v>1655</v>
      </c>
      <c r="M519" s="62" t="s">
        <v>2379</v>
      </c>
      <c r="N519" s="62" t="s">
        <v>2387</v>
      </c>
      <c r="O519" s="62" t="s">
        <v>1654</v>
      </c>
      <c r="P519" s="62"/>
      <c r="Q519" s="118"/>
      <c r="R519" s="38"/>
      <c r="S519" s="62" t="s">
        <v>919</v>
      </c>
      <c r="T519"/>
      <c r="U519"/>
    </row>
    <row r="520" spans="1:21" x14ac:dyDescent="0.2">
      <c r="A520" s="64" t="s">
        <v>905</v>
      </c>
      <c r="B520" s="64" t="s">
        <v>821</v>
      </c>
      <c r="C520" s="64" t="s">
        <v>821</v>
      </c>
      <c r="D520" s="64"/>
      <c r="E520" s="64"/>
      <c r="F520" s="64"/>
      <c r="G520" s="71" t="s">
        <v>691</v>
      </c>
      <c r="H520" s="38" t="s">
        <v>1802</v>
      </c>
      <c r="I520" s="62" t="s">
        <v>793</v>
      </c>
      <c r="J520" s="65" t="s">
        <v>913</v>
      </c>
      <c r="K520" s="5" t="s">
        <v>805</v>
      </c>
      <c r="L520" s="62" t="s">
        <v>1655</v>
      </c>
      <c r="M520" s="62" t="s">
        <v>2379</v>
      </c>
      <c r="N520" s="62" t="s">
        <v>2387</v>
      </c>
      <c r="O520" s="62" t="s">
        <v>1654</v>
      </c>
      <c r="P520" s="62"/>
      <c r="Q520" s="118"/>
      <c r="R520" s="38"/>
      <c r="S520" s="62" t="s">
        <v>919</v>
      </c>
      <c r="T520"/>
      <c r="U520"/>
    </row>
    <row r="521" spans="1:21" x14ac:dyDescent="0.2">
      <c r="A521" s="64" t="s">
        <v>905</v>
      </c>
      <c r="B521" s="64" t="s">
        <v>821</v>
      </c>
      <c r="C521" s="64" t="s">
        <v>821</v>
      </c>
      <c r="D521" s="64"/>
      <c r="E521" s="64"/>
      <c r="F521" s="64"/>
      <c r="G521" s="71" t="s">
        <v>691</v>
      </c>
      <c r="H521" s="38" t="s">
        <v>1407</v>
      </c>
      <c r="I521" s="62" t="s">
        <v>1170</v>
      </c>
      <c r="J521" s="65">
        <v>2</v>
      </c>
      <c r="K521" s="62" t="s">
        <v>1177</v>
      </c>
      <c r="L521" s="62" t="s">
        <v>1655</v>
      </c>
      <c r="M521" s="62" t="s">
        <v>2379</v>
      </c>
      <c r="N521" s="62" t="s">
        <v>2387</v>
      </c>
      <c r="O521" s="62" t="s">
        <v>1654</v>
      </c>
      <c r="P521" s="62"/>
      <c r="Q521" s="118"/>
      <c r="R521" s="38"/>
      <c r="S521" s="62" t="s">
        <v>919</v>
      </c>
      <c r="T521"/>
      <c r="U521"/>
    </row>
    <row r="522" spans="1:21" x14ac:dyDescent="0.2">
      <c r="A522" s="64" t="s">
        <v>905</v>
      </c>
      <c r="B522" s="64" t="s">
        <v>821</v>
      </c>
      <c r="C522" s="64" t="s">
        <v>821</v>
      </c>
      <c r="D522" s="64"/>
      <c r="E522" s="64"/>
      <c r="F522" s="64"/>
      <c r="G522" s="71" t="s">
        <v>691</v>
      </c>
      <c r="H522" s="38" t="s">
        <v>1795</v>
      </c>
      <c r="I522" s="62" t="s">
        <v>1170</v>
      </c>
      <c r="J522" s="65" t="s">
        <v>913</v>
      </c>
      <c r="K522" s="5" t="s">
        <v>1181</v>
      </c>
      <c r="L522" s="62" t="s">
        <v>1655</v>
      </c>
      <c r="M522" s="62" t="s">
        <v>2379</v>
      </c>
      <c r="N522" s="62" t="s">
        <v>2387</v>
      </c>
      <c r="O522" s="62" t="s">
        <v>1654</v>
      </c>
      <c r="P522" s="62"/>
      <c r="Q522" s="118"/>
      <c r="R522" s="38"/>
      <c r="S522" s="62" t="s">
        <v>919</v>
      </c>
      <c r="T522"/>
      <c r="U522"/>
    </row>
    <row r="523" spans="1:21" x14ac:dyDescent="0.2">
      <c r="A523" s="64" t="s">
        <v>905</v>
      </c>
      <c r="B523" s="64" t="s">
        <v>821</v>
      </c>
      <c r="C523" s="64" t="s">
        <v>821</v>
      </c>
      <c r="D523" s="64"/>
      <c r="E523" s="64"/>
      <c r="F523" s="64"/>
      <c r="G523" s="71" t="s">
        <v>691</v>
      </c>
      <c r="H523" s="38" t="s">
        <v>1796</v>
      </c>
      <c r="I523" s="62" t="s">
        <v>1170</v>
      </c>
      <c r="J523" s="65" t="s">
        <v>913</v>
      </c>
      <c r="K523" s="5" t="s">
        <v>1183</v>
      </c>
      <c r="L523" s="62" t="s">
        <v>1655</v>
      </c>
      <c r="M523" s="62" t="s">
        <v>2379</v>
      </c>
      <c r="N523" s="62" t="s">
        <v>2387</v>
      </c>
      <c r="O523" s="62" t="s">
        <v>1654</v>
      </c>
      <c r="P523" s="62"/>
      <c r="Q523" s="118"/>
      <c r="R523" s="38"/>
      <c r="S523" s="62" t="s">
        <v>919</v>
      </c>
      <c r="T523"/>
      <c r="U523"/>
    </row>
    <row r="524" spans="1:21" x14ac:dyDescent="0.2">
      <c r="A524" s="64" t="s">
        <v>905</v>
      </c>
      <c r="B524" s="64" t="s">
        <v>821</v>
      </c>
      <c r="C524" s="64" t="s">
        <v>821</v>
      </c>
      <c r="D524" s="64"/>
      <c r="E524" s="64"/>
      <c r="F524" s="64"/>
      <c r="G524" s="71" t="s">
        <v>691</v>
      </c>
      <c r="H524" s="38" t="s">
        <v>1797</v>
      </c>
      <c r="I524" s="62" t="s">
        <v>1170</v>
      </c>
      <c r="J524" s="65" t="s">
        <v>913</v>
      </c>
      <c r="K524" s="5" t="s">
        <v>1185</v>
      </c>
      <c r="L524" s="62" t="s">
        <v>1655</v>
      </c>
      <c r="M524" s="62" t="s">
        <v>2379</v>
      </c>
      <c r="N524" s="62" t="s">
        <v>2387</v>
      </c>
      <c r="O524" s="62" t="s">
        <v>1654</v>
      </c>
      <c r="P524" s="62"/>
      <c r="Q524" s="118"/>
      <c r="R524" s="38"/>
      <c r="S524" s="62" t="s">
        <v>919</v>
      </c>
      <c r="T524"/>
      <c r="U524"/>
    </row>
    <row r="525" spans="1:21" x14ac:dyDescent="0.2">
      <c r="A525" s="64" t="s">
        <v>905</v>
      </c>
      <c r="B525" s="64" t="s">
        <v>821</v>
      </c>
      <c r="C525" s="64" t="s">
        <v>821</v>
      </c>
      <c r="D525" s="64"/>
      <c r="E525" s="64"/>
      <c r="F525" s="64"/>
      <c r="G525" s="71" t="s">
        <v>691</v>
      </c>
      <c r="H525" s="38" t="s">
        <v>1798</v>
      </c>
      <c r="I525" s="62" t="s">
        <v>1170</v>
      </c>
      <c r="J525" s="65" t="s">
        <v>913</v>
      </c>
      <c r="K525" s="5" t="s">
        <v>1187</v>
      </c>
      <c r="L525" s="62" t="s">
        <v>1655</v>
      </c>
      <c r="M525" s="62" t="s">
        <v>2379</v>
      </c>
      <c r="N525" s="62" t="s">
        <v>2387</v>
      </c>
      <c r="O525" s="62" t="s">
        <v>1654</v>
      </c>
      <c r="P525" s="62"/>
      <c r="Q525" s="118"/>
      <c r="R525" s="38"/>
      <c r="S525" s="62" t="s">
        <v>919</v>
      </c>
      <c r="T525"/>
      <c r="U525"/>
    </row>
    <row r="526" spans="1:21" x14ac:dyDescent="0.2">
      <c r="A526" s="64" t="s">
        <v>905</v>
      </c>
      <c r="B526" s="64" t="s">
        <v>791</v>
      </c>
      <c r="C526" s="64" t="s">
        <v>821</v>
      </c>
      <c r="D526" s="64"/>
      <c r="E526" s="64"/>
      <c r="F526" s="64"/>
      <c r="G526" s="71" t="s">
        <v>691</v>
      </c>
      <c r="H526" s="38" t="s">
        <v>1799</v>
      </c>
      <c r="I526" s="62" t="s">
        <v>1170</v>
      </c>
      <c r="J526" s="65" t="s">
        <v>913</v>
      </c>
      <c r="K526" s="5" t="s">
        <v>1171</v>
      </c>
      <c r="L526" s="62" t="s">
        <v>1655</v>
      </c>
      <c r="M526" s="62" t="s">
        <v>2379</v>
      </c>
      <c r="N526" s="62" t="s">
        <v>2387</v>
      </c>
      <c r="O526" s="62" t="s">
        <v>1654</v>
      </c>
      <c r="P526" s="62"/>
      <c r="Q526" s="118"/>
      <c r="R526" s="38"/>
      <c r="S526" s="62" t="s">
        <v>919</v>
      </c>
      <c r="T526"/>
      <c r="U526"/>
    </row>
    <row r="527" spans="1:21" x14ac:dyDescent="0.2">
      <c r="A527" s="64" t="s">
        <v>905</v>
      </c>
      <c r="B527" s="64" t="s">
        <v>821</v>
      </c>
      <c r="C527" s="64" t="s">
        <v>821</v>
      </c>
      <c r="D527" s="64"/>
      <c r="E527" s="64"/>
      <c r="F527" s="64"/>
      <c r="G527" s="71" t="s">
        <v>691</v>
      </c>
      <c r="H527" s="38" t="s">
        <v>1800</v>
      </c>
      <c r="I527" s="62" t="s">
        <v>1170</v>
      </c>
      <c r="J527" s="65" t="s">
        <v>913</v>
      </c>
      <c r="K527" s="5" t="s">
        <v>1173</v>
      </c>
      <c r="L527" s="62" t="s">
        <v>1655</v>
      </c>
      <c r="M527" s="62" t="s">
        <v>2379</v>
      </c>
      <c r="N527" s="62" t="s">
        <v>2387</v>
      </c>
      <c r="O527" s="62" t="s">
        <v>1654</v>
      </c>
      <c r="P527" s="62"/>
      <c r="Q527" s="118"/>
      <c r="R527" s="38"/>
      <c r="S527" s="62" t="s">
        <v>919</v>
      </c>
      <c r="T527"/>
      <c r="U527"/>
    </row>
    <row r="528" spans="1:21" x14ac:dyDescent="0.2">
      <c r="A528" s="64" t="s">
        <v>905</v>
      </c>
      <c r="B528" s="64" t="s">
        <v>821</v>
      </c>
      <c r="C528" s="64" t="s">
        <v>821</v>
      </c>
      <c r="D528" s="64"/>
      <c r="E528" s="64"/>
      <c r="F528" s="64"/>
      <c r="G528" s="71" t="s">
        <v>691</v>
      </c>
      <c r="H528" s="38" t="s">
        <v>1801</v>
      </c>
      <c r="I528" s="62" t="s">
        <v>1170</v>
      </c>
      <c r="J528" s="65" t="s">
        <v>913</v>
      </c>
      <c r="K528" s="5" t="s">
        <v>1175</v>
      </c>
      <c r="L528" s="62" t="s">
        <v>1655</v>
      </c>
      <c r="M528" s="62" t="s">
        <v>2379</v>
      </c>
      <c r="N528" s="62" t="s">
        <v>2387</v>
      </c>
      <c r="O528" s="62" t="s">
        <v>1654</v>
      </c>
      <c r="P528" s="62"/>
      <c r="Q528" s="118"/>
      <c r="R528" s="38"/>
      <c r="S528" s="62" t="s">
        <v>919</v>
      </c>
      <c r="T528"/>
      <c r="U528"/>
    </row>
    <row r="529" spans="1:21" x14ac:dyDescent="0.2">
      <c r="A529" s="64" t="s">
        <v>905</v>
      </c>
      <c r="B529" s="64" t="s">
        <v>821</v>
      </c>
      <c r="C529" s="64" t="s">
        <v>821</v>
      </c>
      <c r="D529" s="64"/>
      <c r="E529" s="64"/>
      <c r="F529" s="64"/>
      <c r="G529" s="71" t="s">
        <v>691</v>
      </c>
      <c r="H529" s="38" t="s">
        <v>1809</v>
      </c>
      <c r="I529" s="62" t="s">
        <v>1170</v>
      </c>
      <c r="J529" s="65" t="s">
        <v>913</v>
      </c>
      <c r="K529" s="5" t="s">
        <v>1189</v>
      </c>
      <c r="L529" s="62" t="s">
        <v>1655</v>
      </c>
      <c r="M529" s="62" t="s">
        <v>2379</v>
      </c>
      <c r="N529" s="62" t="s">
        <v>2387</v>
      </c>
      <c r="O529" s="62" t="s">
        <v>1654</v>
      </c>
      <c r="P529" s="62"/>
      <c r="Q529" s="118"/>
      <c r="R529" s="38"/>
      <c r="S529" s="62" t="s">
        <v>919</v>
      </c>
      <c r="T529"/>
      <c r="U529"/>
    </row>
    <row r="530" spans="1:21" x14ac:dyDescent="0.2">
      <c r="A530" s="64" t="s">
        <v>905</v>
      </c>
      <c r="B530" s="64" t="s">
        <v>821</v>
      </c>
      <c r="C530" s="64" t="s">
        <v>1700</v>
      </c>
      <c r="D530" s="64"/>
      <c r="E530" s="64"/>
      <c r="F530" s="64"/>
      <c r="G530" s="71" t="s">
        <v>691</v>
      </c>
      <c r="H530" s="38" t="s">
        <v>1046</v>
      </c>
      <c r="I530" s="62" t="s">
        <v>793</v>
      </c>
      <c r="J530" s="65">
        <v>25</v>
      </c>
      <c r="K530" s="62" t="s">
        <v>798</v>
      </c>
      <c r="L530" s="62" t="s">
        <v>1655</v>
      </c>
      <c r="M530" s="62" t="s">
        <v>2380</v>
      </c>
      <c r="N530" s="62" t="s">
        <v>2387</v>
      </c>
      <c r="O530" s="62" t="s">
        <v>1654</v>
      </c>
      <c r="P530" s="62"/>
      <c r="Q530" s="118"/>
      <c r="R530" s="38"/>
      <c r="S530" s="62" t="s">
        <v>919</v>
      </c>
      <c r="T530"/>
      <c r="U530"/>
    </row>
    <row r="531" spans="1:21" x14ac:dyDescent="0.2">
      <c r="A531" s="64" t="s">
        <v>905</v>
      </c>
      <c r="B531" s="64" t="s">
        <v>821</v>
      </c>
      <c r="C531" s="64" t="s">
        <v>821</v>
      </c>
      <c r="D531" s="64"/>
      <c r="E531" s="64"/>
      <c r="F531" s="64"/>
      <c r="G531" s="71" t="s">
        <v>691</v>
      </c>
      <c r="H531" s="38" t="s">
        <v>1821</v>
      </c>
      <c r="I531" s="62" t="s">
        <v>793</v>
      </c>
      <c r="J531" s="65" t="s">
        <v>1810</v>
      </c>
      <c r="K531" s="5" t="s">
        <v>803</v>
      </c>
      <c r="L531" s="62" t="s">
        <v>1655</v>
      </c>
      <c r="M531" s="62" t="s">
        <v>2380</v>
      </c>
      <c r="N531" s="62" t="s">
        <v>2387</v>
      </c>
      <c r="O531" s="62" t="s">
        <v>1654</v>
      </c>
      <c r="P531" s="62"/>
      <c r="Q531" s="118"/>
      <c r="R531" s="38"/>
      <c r="S531" s="62" t="s">
        <v>919</v>
      </c>
      <c r="T531"/>
      <c r="U531"/>
    </row>
    <row r="532" spans="1:21" x14ac:dyDescent="0.2">
      <c r="A532" s="64" t="s">
        <v>905</v>
      </c>
      <c r="B532" s="64" t="s">
        <v>821</v>
      </c>
      <c r="C532" s="64" t="s">
        <v>821</v>
      </c>
      <c r="D532" s="64"/>
      <c r="E532" s="64"/>
      <c r="F532" s="64"/>
      <c r="G532" s="71" t="s">
        <v>691</v>
      </c>
      <c r="H532" s="38" t="s">
        <v>1822</v>
      </c>
      <c r="I532" s="62" t="s">
        <v>793</v>
      </c>
      <c r="J532" s="65" t="s">
        <v>1810</v>
      </c>
      <c r="K532" s="5" t="s">
        <v>805</v>
      </c>
      <c r="L532" s="62" t="s">
        <v>1655</v>
      </c>
      <c r="M532" s="62" t="s">
        <v>2380</v>
      </c>
      <c r="N532" s="62" t="s">
        <v>2387</v>
      </c>
      <c r="O532" s="62" t="s">
        <v>1654</v>
      </c>
      <c r="P532" s="62"/>
      <c r="Q532" s="118"/>
      <c r="R532" s="38"/>
      <c r="S532" s="62" t="s">
        <v>919</v>
      </c>
      <c r="T532"/>
      <c r="U532"/>
    </row>
    <row r="533" spans="1:21" x14ac:dyDescent="0.2">
      <c r="A533" s="64" t="s">
        <v>905</v>
      </c>
      <c r="B533" s="64" t="s">
        <v>821</v>
      </c>
      <c r="C533" s="64" t="s">
        <v>821</v>
      </c>
      <c r="D533" s="64"/>
      <c r="E533" s="64"/>
      <c r="F533" s="64"/>
      <c r="G533" s="71" t="s">
        <v>691</v>
      </c>
      <c r="H533" s="38" t="s">
        <v>1823</v>
      </c>
      <c r="I533" s="62" t="s">
        <v>793</v>
      </c>
      <c r="J533" s="65" t="s">
        <v>1810</v>
      </c>
      <c r="K533" s="5" t="s">
        <v>807</v>
      </c>
      <c r="L533" s="62" t="s">
        <v>1655</v>
      </c>
      <c r="M533" s="62" t="s">
        <v>2380</v>
      </c>
      <c r="N533" s="62" t="s">
        <v>2387</v>
      </c>
      <c r="O533" s="62" t="s">
        <v>1654</v>
      </c>
      <c r="P533" s="62"/>
      <c r="Q533" s="118"/>
      <c r="R533" s="38"/>
      <c r="S533" s="62" t="s">
        <v>919</v>
      </c>
      <c r="T533"/>
      <c r="U533"/>
    </row>
    <row r="534" spans="1:21" x14ac:dyDescent="0.2">
      <c r="A534" s="64" t="s">
        <v>905</v>
      </c>
      <c r="B534" s="64" t="s">
        <v>821</v>
      </c>
      <c r="C534" s="64" t="s">
        <v>821</v>
      </c>
      <c r="D534" s="64"/>
      <c r="E534" s="64"/>
      <c r="F534" s="64"/>
      <c r="G534" s="71" t="s">
        <v>691</v>
      </c>
      <c r="H534" s="38" t="s">
        <v>1408</v>
      </c>
      <c r="I534" s="62" t="s">
        <v>1170</v>
      </c>
      <c r="J534" s="65">
        <v>25</v>
      </c>
      <c r="K534" s="62" t="s">
        <v>1177</v>
      </c>
      <c r="L534" s="62" t="s">
        <v>1655</v>
      </c>
      <c r="M534" s="62" t="s">
        <v>2380</v>
      </c>
      <c r="N534" s="62" t="s">
        <v>2387</v>
      </c>
      <c r="O534" s="62" t="s">
        <v>1654</v>
      </c>
      <c r="P534" s="62"/>
      <c r="Q534" s="118"/>
      <c r="R534" s="38"/>
      <c r="S534" s="62" t="s">
        <v>919</v>
      </c>
      <c r="T534"/>
      <c r="U534"/>
    </row>
    <row r="535" spans="1:21" x14ac:dyDescent="0.2">
      <c r="A535" s="64" t="s">
        <v>905</v>
      </c>
      <c r="B535" s="64" t="s">
        <v>821</v>
      </c>
      <c r="C535" s="64" t="s">
        <v>821</v>
      </c>
      <c r="D535" s="64"/>
      <c r="E535" s="64"/>
      <c r="F535" s="64"/>
      <c r="G535" s="71" t="s">
        <v>691</v>
      </c>
      <c r="H535" s="38" t="s">
        <v>1824</v>
      </c>
      <c r="I535" s="62" t="s">
        <v>1170</v>
      </c>
      <c r="J535" s="65" t="s">
        <v>1810</v>
      </c>
      <c r="K535" s="5" t="s">
        <v>1181</v>
      </c>
      <c r="L535" s="62" t="s">
        <v>1655</v>
      </c>
      <c r="M535" s="62" t="s">
        <v>2380</v>
      </c>
      <c r="N535" s="62" t="s">
        <v>2387</v>
      </c>
      <c r="O535" s="62" t="s">
        <v>1654</v>
      </c>
      <c r="P535" s="62"/>
      <c r="Q535" s="118"/>
      <c r="R535" s="38"/>
      <c r="S535" s="62" t="s">
        <v>919</v>
      </c>
      <c r="T535"/>
      <c r="U535"/>
    </row>
    <row r="536" spans="1:21" x14ac:dyDescent="0.2">
      <c r="A536" s="64" t="s">
        <v>905</v>
      </c>
      <c r="B536" s="64" t="s">
        <v>821</v>
      </c>
      <c r="C536" s="64" t="s">
        <v>821</v>
      </c>
      <c r="D536" s="64"/>
      <c r="E536" s="64"/>
      <c r="F536" s="64"/>
      <c r="G536" s="71" t="s">
        <v>691</v>
      </c>
      <c r="H536" s="38" t="s">
        <v>1825</v>
      </c>
      <c r="I536" s="62" t="s">
        <v>1170</v>
      </c>
      <c r="J536" s="65" t="s">
        <v>1810</v>
      </c>
      <c r="K536" s="5" t="s">
        <v>1183</v>
      </c>
      <c r="L536" s="62" t="s">
        <v>1655</v>
      </c>
      <c r="M536" s="62" t="s">
        <v>2380</v>
      </c>
      <c r="N536" s="62" t="s">
        <v>2387</v>
      </c>
      <c r="O536" s="62" t="s">
        <v>1654</v>
      </c>
      <c r="P536" s="62"/>
      <c r="Q536" s="118"/>
      <c r="R536" s="38"/>
      <c r="S536" s="62" t="s">
        <v>919</v>
      </c>
      <c r="T536"/>
      <c r="U536"/>
    </row>
    <row r="537" spans="1:21" x14ac:dyDescent="0.2">
      <c r="A537" s="64" t="s">
        <v>905</v>
      </c>
      <c r="B537" s="64" t="s">
        <v>821</v>
      </c>
      <c r="C537" s="64" t="s">
        <v>1700</v>
      </c>
      <c r="D537" s="64"/>
      <c r="E537" s="64"/>
      <c r="F537" s="64"/>
      <c r="G537" s="71" t="s">
        <v>691</v>
      </c>
      <c r="H537" s="38" t="s">
        <v>1047</v>
      </c>
      <c r="I537" s="62" t="s">
        <v>793</v>
      </c>
      <c r="J537" s="65">
        <v>26</v>
      </c>
      <c r="K537" s="62" t="s">
        <v>798</v>
      </c>
      <c r="L537" s="62" t="s">
        <v>1655</v>
      </c>
      <c r="M537" s="62" t="s">
        <v>2380</v>
      </c>
      <c r="N537" s="62" t="s">
        <v>2387</v>
      </c>
      <c r="O537" s="62" t="s">
        <v>1654</v>
      </c>
      <c r="P537" s="62"/>
      <c r="Q537" s="118"/>
      <c r="R537" s="38"/>
      <c r="S537" s="62" t="s">
        <v>919</v>
      </c>
      <c r="T537"/>
      <c r="U537"/>
    </row>
    <row r="538" spans="1:21" x14ac:dyDescent="0.2">
      <c r="A538" s="64" t="s">
        <v>905</v>
      </c>
      <c r="B538" s="64" t="s">
        <v>821</v>
      </c>
      <c r="C538" s="64" t="s">
        <v>821</v>
      </c>
      <c r="D538" s="64"/>
      <c r="E538" s="64"/>
      <c r="F538" s="64"/>
      <c r="G538" s="71" t="s">
        <v>691</v>
      </c>
      <c r="H538" s="38" t="s">
        <v>1409</v>
      </c>
      <c r="I538" s="62" t="s">
        <v>1170</v>
      </c>
      <c r="J538" s="65">
        <v>26</v>
      </c>
      <c r="K538" s="62" t="s">
        <v>1177</v>
      </c>
      <c r="L538" s="62" t="s">
        <v>1655</v>
      </c>
      <c r="M538" s="62" t="s">
        <v>2380</v>
      </c>
      <c r="N538" s="62" t="s">
        <v>2387</v>
      </c>
      <c r="O538" s="62" t="s">
        <v>1654</v>
      </c>
      <c r="P538" s="62"/>
      <c r="Q538" s="118"/>
      <c r="R538" s="38"/>
      <c r="S538" s="62" t="s">
        <v>919</v>
      </c>
      <c r="T538"/>
      <c r="U538"/>
    </row>
    <row r="539" spans="1:21" x14ac:dyDescent="0.2">
      <c r="A539" s="64" t="s">
        <v>905</v>
      </c>
      <c r="B539" s="64" t="s">
        <v>821</v>
      </c>
      <c r="C539" s="64" t="s">
        <v>1700</v>
      </c>
      <c r="D539" s="64"/>
      <c r="E539" s="64"/>
      <c r="F539" s="64"/>
      <c r="G539" s="71" t="s">
        <v>691</v>
      </c>
      <c r="H539" s="38" t="s">
        <v>1048</v>
      </c>
      <c r="I539" s="62" t="s">
        <v>793</v>
      </c>
      <c r="J539" s="65">
        <v>3</v>
      </c>
      <c r="K539" s="62" t="s">
        <v>798</v>
      </c>
      <c r="L539" s="62" t="s">
        <v>1655</v>
      </c>
      <c r="M539" s="62" t="s">
        <v>2381</v>
      </c>
      <c r="N539" s="62" t="s">
        <v>2387</v>
      </c>
      <c r="O539" s="62" t="s">
        <v>1654</v>
      </c>
      <c r="P539" s="62"/>
      <c r="Q539" s="118"/>
      <c r="R539" s="38"/>
      <c r="S539" s="62" t="s">
        <v>919</v>
      </c>
      <c r="T539"/>
      <c r="U539"/>
    </row>
    <row r="540" spans="1:21" x14ac:dyDescent="0.2">
      <c r="A540" s="64" t="s">
        <v>905</v>
      </c>
      <c r="B540" s="64" t="s">
        <v>821</v>
      </c>
      <c r="C540" s="64" t="s">
        <v>821</v>
      </c>
      <c r="D540" s="64"/>
      <c r="E540" s="64"/>
      <c r="F540" s="64"/>
      <c r="G540" s="71" t="s">
        <v>691</v>
      </c>
      <c r="H540" s="38" t="s">
        <v>1811</v>
      </c>
      <c r="I540" s="62" t="s">
        <v>793</v>
      </c>
      <c r="J540" s="65" t="s">
        <v>909</v>
      </c>
      <c r="K540" s="5" t="s">
        <v>803</v>
      </c>
      <c r="L540" s="62" t="s">
        <v>1655</v>
      </c>
      <c r="M540" s="62" t="s">
        <v>2381</v>
      </c>
      <c r="N540" s="62" t="s">
        <v>2387</v>
      </c>
      <c r="O540" s="62" t="s">
        <v>1654</v>
      </c>
      <c r="P540" s="62"/>
      <c r="Q540" s="118"/>
      <c r="R540" s="38"/>
      <c r="S540" s="62" t="s">
        <v>919</v>
      </c>
      <c r="T540"/>
      <c r="U540"/>
    </row>
    <row r="541" spans="1:21" x14ac:dyDescent="0.2">
      <c r="A541" s="64" t="s">
        <v>905</v>
      </c>
      <c r="B541" s="64" t="s">
        <v>821</v>
      </c>
      <c r="C541" s="64" t="s">
        <v>821</v>
      </c>
      <c r="D541" s="64"/>
      <c r="E541" s="64"/>
      <c r="F541" s="64"/>
      <c r="G541" s="71" t="s">
        <v>691</v>
      </c>
      <c r="H541" s="38" t="s">
        <v>1812</v>
      </c>
      <c r="I541" s="62" t="s">
        <v>793</v>
      </c>
      <c r="J541" s="65" t="s">
        <v>909</v>
      </c>
      <c r="K541" s="5" t="s">
        <v>805</v>
      </c>
      <c r="L541" s="62" t="s">
        <v>1655</v>
      </c>
      <c r="M541" s="62" t="s">
        <v>2381</v>
      </c>
      <c r="N541" s="62" t="s">
        <v>2387</v>
      </c>
      <c r="O541" s="62" t="s">
        <v>1654</v>
      </c>
      <c r="P541" s="62"/>
      <c r="Q541" s="118"/>
      <c r="R541" s="38"/>
      <c r="S541" s="62" t="s">
        <v>919</v>
      </c>
      <c r="T541"/>
      <c r="U541"/>
    </row>
    <row r="542" spans="1:21" x14ac:dyDescent="0.2">
      <c r="A542" s="64" t="s">
        <v>905</v>
      </c>
      <c r="B542" s="64" t="s">
        <v>821</v>
      </c>
      <c r="C542" s="64" t="s">
        <v>821</v>
      </c>
      <c r="D542" s="64"/>
      <c r="E542" s="64"/>
      <c r="F542" s="64"/>
      <c r="G542" s="71" t="s">
        <v>691</v>
      </c>
      <c r="H542" s="38" t="s">
        <v>1813</v>
      </c>
      <c r="I542" s="62" t="s">
        <v>793</v>
      </c>
      <c r="J542" s="65" t="s">
        <v>909</v>
      </c>
      <c r="K542" s="5" t="s">
        <v>807</v>
      </c>
      <c r="L542" s="62" t="s">
        <v>1655</v>
      </c>
      <c r="M542" s="62" t="s">
        <v>2381</v>
      </c>
      <c r="N542" s="62" t="s">
        <v>2387</v>
      </c>
      <c r="O542" s="62" t="s">
        <v>1654</v>
      </c>
      <c r="P542" s="62"/>
      <c r="Q542" s="118"/>
      <c r="R542" s="38"/>
      <c r="S542" s="62" t="s">
        <v>919</v>
      </c>
      <c r="T542"/>
      <c r="U542"/>
    </row>
    <row r="543" spans="1:21" x14ac:dyDescent="0.2">
      <c r="A543" s="64" t="s">
        <v>905</v>
      </c>
      <c r="B543" s="64" t="s">
        <v>821</v>
      </c>
      <c r="C543" s="64" t="s">
        <v>821</v>
      </c>
      <c r="D543" s="64"/>
      <c r="E543" s="64"/>
      <c r="F543" s="64"/>
      <c r="G543" s="71" t="s">
        <v>691</v>
      </c>
      <c r="H543" s="38" t="s">
        <v>1814</v>
      </c>
      <c r="I543" s="62" t="s">
        <v>793</v>
      </c>
      <c r="J543" s="65" t="s">
        <v>909</v>
      </c>
      <c r="K543" s="5" t="s">
        <v>948</v>
      </c>
      <c r="L543" s="62" t="s">
        <v>1655</v>
      </c>
      <c r="M543" s="62" t="s">
        <v>2381</v>
      </c>
      <c r="N543" s="62" t="s">
        <v>2387</v>
      </c>
      <c r="O543" s="62" t="s">
        <v>1654</v>
      </c>
      <c r="P543" s="62"/>
      <c r="Q543" s="118"/>
      <c r="R543" s="38"/>
      <c r="S543" s="62" t="s">
        <v>919</v>
      </c>
      <c r="T543"/>
      <c r="U543"/>
    </row>
    <row r="544" spans="1:21" x14ac:dyDescent="0.2">
      <c r="A544" s="64" t="s">
        <v>905</v>
      </c>
      <c r="B544" s="64" t="s">
        <v>821</v>
      </c>
      <c r="C544" s="64" t="s">
        <v>821</v>
      </c>
      <c r="D544" s="64"/>
      <c r="E544" s="64"/>
      <c r="F544" s="64"/>
      <c r="G544" s="71" t="s">
        <v>691</v>
      </c>
      <c r="H544" s="38" t="s">
        <v>1815</v>
      </c>
      <c r="I544" s="62" t="s">
        <v>793</v>
      </c>
      <c r="J544" s="65" t="s">
        <v>909</v>
      </c>
      <c r="K544" s="5" t="s">
        <v>942</v>
      </c>
      <c r="L544" s="62" t="s">
        <v>1655</v>
      </c>
      <c r="M544" s="62" t="s">
        <v>2381</v>
      </c>
      <c r="N544" s="62" t="s">
        <v>2387</v>
      </c>
      <c r="O544" s="62" t="s">
        <v>1654</v>
      </c>
      <c r="P544" s="62"/>
      <c r="Q544" s="118"/>
      <c r="R544" s="38"/>
      <c r="S544" s="62" t="s">
        <v>919</v>
      </c>
      <c r="T544"/>
      <c r="U544"/>
    </row>
    <row r="545" spans="1:21" x14ac:dyDescent="0.2">
      <c r="A545" s="64" t="s">
        <v>905</v>
      </c>
      <c r="B545" s="64" t="s">
        <v>821</v>
      </c>
      <c r="C545" s="64" t="s">
        <v>821</v>
      </c>
      <c r="D545" s="64"/>
      <c r="E545" s="64"/>
      <c r="F545" s="64"/>
      <c r="G545" s="71" t="s">
        <v>691</v>
      </c>
      <c r="H545" s="38" t="s">
        <v>1410</v>
      </c>
      <c r="I545" s="62" t="s">
        <v>1170</v>
      </c>
      <c r="J545" s="65">
        <v>3</v>
      </c>
      <c r="K545" s="62" t="s">
        <v>1177</v>
      </c>
      <c r="L545" s="62" t="s">
        <v>1655</v>
      </c>
      <c r="M545" s="62" t="s">
        <v>2381</v>
      </c>
      <c r="N545" s="62" t="s">
        <v>2387</v>
      </c>
      <c r="O545" s="62" t="s">
        <v>1654</v>
      </c>
      <c r="P545" s="62"/>
      <c r="Q545" s="118"/>
      <c r="R545" s="38"/>
      <c r="S545" s="62" t="s">
        <v>919</v>
      </c>
      <c r="T545"/>
      <c r="U545"/>
    </row>
    <row r="546" spans="1:21" x14ac:dyDescent="0.2">
      <c r="A546" s="64" t="s">
        <v>905</v>
      </c>
      <c r="B546" s="64" t="s">
        <v>821</v>
      </c>
      <c r="C546" s="64" t="s">
        <v>821</v>
      </c>
      <c r="D546" s="64"/>
      <c r="E546" s="64"/>
      <c r="F546" s="64"/>
      <c r="G546" s="71" t="s">
        <v>691</v>
      </c>
      <c r="H546" s="38" t="s">
        <v>1816</v>
      </c>
      <c r="I546" s="62" t="s">
        <v>1170</v>
      </c>
      <c r="J546" s="65" t="s">
        <v>909</v>
      </c>
      <c r="K546" s="5" t="s">
        <v>1181</v>
      </c>
      <c r="L546" s="62" t="s">
        <v>1655</v>
      </c>
      <c r="M546" s="62" t="s">
        <v>2381</v>
      </c>
      <c r="N546" s="62" t="s">
        <v>2387</v>
      </c>
      <c r="O546" s="62" t="s">
        <v>1654</v>
      </c>
      <c r="P546" s="62"/>
      <c r="Q546" s="118"/>
      <c r="R546" s="38"/>
      <c r="S546" s="62" t="s">
        <v>919</v>
      </c>
      <c r="T546"/>
      <c r="U546"/>
    </row>
    <row r="547" spans="1:21" x14ac:dyDescent="0.2">
      <c r="A547" s="64" t="s">
        <v>905</v>
      </c>
      <c r="B547" s="64" t="s">
        <v>821</v>
      </c>
      <c r="C547" s="64" t="s">
        <v>821</v>
      </c>
      <c r="D547" s="64"/>
      <c r="E547" s="64"/>
      <c r="F547" s="64"/>
      <c r="G547" s="71" t="s">
        <v>691</v>
      </c>
      <c r="H547" s="38" t="s">
        <v>1817</v>
      </c>
      <c r="I547" s="62" t="s">
        <v>1170</v>
      </c>
      <c r="J547" s="65" t="s">
        <v>909</v>
      </c>
      <c r="K547" s="5" t="s">
        <v>1183</v>
      </c>
      <c r="L547" s="62" t="s">
        <v>1655</v>
      </c>
      <c r="M547" s="62" t="s">
        <v>2381</v>
      </c>
      <c r="N547" s="62" t="s">
        <v>2387</v>
      </c>
      <c r="O547" s="62" t="s">
        <v>1654</v>
      </c>
      <c r="P547" s="62"/>
      <c r="Q547" s="118"/>
      <c r="R547" s="38"/>
      <c r="S547" s="62" t="s">
        <v>919</v>
      </c>
      <c r="T547"/>
      <c r="U547"/>
    </row>
    <row r="548" spans="1:21" x14ac:dyDescent="0.2">
      <c r="A548" s="64" t="s">
        <v>905</v>
      </c>
      <c r="B548" s="64" t="s">
        <v>821</v>
      </c>
      <c r="C548" s="64" t="s">
        <v>821</v>
      </c>
      <c r="D548" s="64"/>
      <c r="E548" s="64"/>
      <c r="F548" s="64"/>
      <c r="G548" s="71" t="s">
        <v>691</v>
      </c>
      <c r="H548" s="38" t="s">
        <v>1818</v>
      </c>
      <c r="I548" s="62" t="s">
        <v>1170</v>
      </c>
      <c r="J548" s="65" t="s">
        <v>909</v>
      </c>
      <c r="K548" s="5" t="s">
        <v>1185</v>
      </c>
      <c r="L548" s="62" t="s">
        <v>1655</v>
      </c>
      <c r="M548" s="62" t="s">
        <v>2381</v>
      </c>
      <c r="N548" s="62" t="s">
        <v>2387</v>
      </c>
      <c r="O548" s="62" t="s">
        <v>1654</v>
      </c>
      <c r="P548" s="62"/>
      <c r="Q548" s="118"/>
      <c r="R548" s="38"/>
      <c r="S548" s="62" t="s">
        <v>919</v>
      </c>
      <c r="T548"/>
      <c r="U548"/>
    </row>
    <row r="549" spans="1:21" x14ac:dyDescent="0.2">
      <c r="A549" s="64" t="s">
        <v>905</v>
      </c>
      <c r="B549" s="64" t="s">
        <v>821</v>
      </c>
      <c r="C549" s="64" t="s">
        <v>821</v>
      </c>
      <c r="D549" s="64"/>
      <c r="E549" s="64"/>
      <c r="F549" s="64"/>
      <c r="G549" s="71" t="s">
        <v>691</v>
      </c>
      <c r="H549" s="38" t="s">
        <v>1819</v>
      </c>
      <c r="I549" s="62" t="s">
        <v>1170</v>
      </c>
      <c r="J549" s="65" t="s">
        <v>909</v>
      </c>
      <c r="K549" s="5" t="s">
        <v>1187</v>
      </c>
      <c r="L549" s="62" t="s">
        <v>1655</v>
      </c>
      <c r="M549" s="62" t="s">
        <v>2381</v>
      </c>
      <c r="N549" s="62" t="s">
        <v>2387</v>
      </c>
      <c r="O549" s="62" t="s">
        <v>1654</v>
      </c>
      <c r="P549" s="62"/>
      <c r="Q549" s="118"/>
      <c r="R549" s="38"/>
      <c r="S549" s="62" t="s">
        <v>919</v>
      </c>
      <c r="T549"/>
      <c r="U549"/>
    </row>
    <row r="550" spans="1:21" x14ac:dyDescent="0.2">
      <c r="A550" s="64" t="s">
        <v>905</v>
      </c>
      <c r="B550" s="64" t="s">
        <v>821</v>
      </c>
      <c r="C550" s="64" t="s">
        <v>821</v>
      </c>
      <c r="D550" s="64"/>
      <c r="E550" s="64"/>
      <c r="F550" s="64"/>
      <c r="G550" s="71" t="s">
        <v>691</v>
      </c>
      <c r="H550" s="38" t="s">
        <v>1820</v>
      </c>
      <c r="I550" s="62" t="s">
        <v>1170</v>
      </c>
      <c r="J550" s="65" t="s">
        <v>909</v>
      </c>
      <c r="K550" s="5" t="s">
        <v>1171</v>
      </c>
      <c r="L550" s="62" t="s">
        <v>1655</v>
      </c>
      <c r="M550" s="62" t="s">
        <v>2381</v>
      </c>
      <c r="N550" s="62" t="s">
        <v>2387</v>
      </c>
      <c r="O550" s="62" t="s">
        <v>1654</v>
      </c>
      <c r="P550" s="62"/>
      <c r="Q550" s="118"/>
      <c r="R550" s="38"/>
      <c r="S550" s="62" t="s">
        <v>919</v>
      </c>
      <c r="T550"/>
      <c r="U550"/>
    </row>
    <row r="551" spans="1:21" x14ac:dyDescent="0.2">
      <c r="A551" s="64" t="s">
        <v>905</v>
      </c>
      <c r="B551" s="64" t="s">
        <v>791</v>
      </c>
      <c r="C551" s="64"/>
      <c r="D551" s="64" t="s">
        <v>821</v>
      </c>
      <c r="E551" s="64"/>
      <c r="F551" s="64"/>
      <c r="G551" s="71" t="s">
        <v>685</v>
      </c>
      <c r="H551" s="65" t="s">
        <v>985</v>
      </c>
      <c r="I551" s="62" t="s">
        <v>793</v>
      </c>
      <c r="J551" s="65" t="s">
        <v>985</v>
      </c>
      <c r="K551" s="65"/>
      <c r="L551" s="62" t="s">
        <v>1664</v>
      </c>
      <c r="M551" s="62"/>
      <c r="N551" s="62"/>
      <c r="O551" s="62" t="s">
        <v>1663</v>
      </c>
      <c r="P551" s="62" t="s">
        <v>795</v>
      </c>
      <c r="Q551" s="117">
        <v>109751</v>
      </c>
      <c r="R551" s="123">
        <v>53141</v>
      </c>
      <c r="S551" s="62" t="s">
        <v>796</v>
      </c>
      <c r="T551"/>
      <c r="U551"/>
    </row>
    <row r="552" spans="1:21" x14ac:dyDescent="0.2">
      <c r="A552" s="64" t="s">
        <v>905</v>
      </c>
      <c r="B552" s="64" t="s">
        <v>791</v>
      </c>
      <c r="C552" s="64"/>
      <c r="D552" s="64" t="s">
        <v>821</v>
      </c>
      <c r="E552" s="64"/>
      <c r="F552" s="64"/>
      <c r="G552" s="71" t="s">
        <v>685</v>
      </c>
      <c r="H552" s="65" t="s">
        <v>1049</v>
      </c>
      <c r="I552" s="62" t="s">
        <v>793</v>
      </c>
      <c r="J552" s="65">
        <v>17</v>
      </c>
      <c r="K552" s="65"/>
      <c r="L552" s="67" t="s">
        <v>1664</v>
      </c>
      <c r="M552" s="67"/>
      <c r="N552" s="67"/>
      <c r="O552" s="62" t="s">
        <v>1663</v>
      </c>
      <c r="P552" s="62" t="s">
        <v>795</v>
      </c>
      <c r="Q552" s="117">
        <v>369889</v>
      </c>
      <c r="R552" s="123">
        <v>146649</v>
      </c>
      <c r="S552" s="62" t="s">
        <v>919</v>
      </c>
      <c r="T552"/>
      <c r="U552"/>
    </row>
    <row r="553" spans="1:21" x14ac:dyDescent="0.2">
      <c r="A553" s="64" t="s">
        <v>905</v>
      </c>
      <c r="B553" s="64" t="s">
        <v>791</v>
      </c>
      <c r="C553" s="64"/>
      <c r="D553" s="64" t="s">
        <v>821</v>
      </c>
      <c r="E553" s="64"/>
      <c r="F553" s="64"/>
      <c r="G553" s="71" t="s">
        <v>685</v>
      </c>
      <c r="H553" s="65" t="s">
        <v>1050</v>
      </c>
      <c r="I553" s="62" t="s">
        <v>793</v>
      </c>
      <c r="J553" s="65" t="s">
        <v>1050</v>
      </c>
      <c r="K553" s="65"/>
      <c r="L553" s="62" t="s">
        <v>1664</v>
      </c>
      <c r="M553" s="62"/>
      <c r="N553" s="62"/>
      <c r="O553" s="62" t="s">
        <v>1663</v>
      </c>
      <c r="P553" s="62" t="s">
        <v>795</v>
      </c>
      <c r="Q553" s="117">
        <v>103654</v>
      </c>
      <c r="R553" s="123">
        <v>48156</v>
      </c>
      <c r="S553" s="62" t="s">
        <v>796</v>
      </c>
      <c r="T553"/>
      <c r="U553"/>
    </row>
    <row r="554" spans="1:21" x14ac:dyDescent="0.2">
      <c r="A554" s="64" t="s">
        <v>905</v>
      </c>
      <c r="B554" s="64" t="s">
        <v>791</v>
      </c>
      <c r="C554" s="64" t="s">
        <v>821</v>
      </c>
      <c r="D554" s="64" t="s">
        <v>821</v>
      </c>
      <c r="E554" s="64"/>
      <c r="F554" s="64"/>
      <c r="G554" s="71" t="s">
        <v>699</v>
      </c>
      <c r="H554" s="38" t="s">
        <v>1051</v>
      </c>
      <c r="I554" s="62" t="s">
        <v>793</v>
      </c>
      <c r="J554" s="65">
        <v>18</v>
      </c>
      <c r="K554" s="62" t="s">
        <v>798</v>
      </c>
      <c r="L554" s="62" t="s">
        <v>1655</v>
      </c>
      <c r="M554" s="62" t="s">
        <v>2380</v>
      </c>
      <c r="N554" s="62" t="s">
        <v>2387</v>
      </c>
      <c r="O554" s="62" t="s">
        <v>1654</v>
      </c>
      <c r="P554" s="62" t="s">
        <v>799</v>
      </c>
      <c r="Q554" s="117">
        <v>265130</v>
      </c>
      <c r="R554" s="123">
        <v>70016</v>
      </c>
      <c r="S554" s="62" t="s">
        <v>919</v>
      </c>
      <c r="T554"/>
      <c r="U554"/>
    </row>
    <row r="555" spans="1:21" x14ac:dyDescent="0.2">
      <c r="A555" s="64" t="s">
        <v>905</v>
      </c>
      <c r="B555" s="64" t="s">
        <v>791</v>
      </c>
      <c r="C555" s="64" t="s">
        <v>821</v>
      </c>
      <c r="D555" s="64"/>
      <c r="E555" s="64"/>
      <c r="F555" s="64"/>
      <c r="G555" s="71" t="s">
        <v>699</v>
      </c>
      <c r="H555" s="38" t="s">
        <v>1411</v>
      </c>
      <c r="I555" s="62" t="s">
        <v>1170</v>
      </c>
      <c r="J555" s="65">
        <v>18</v>
      </c>
      <c r="K555" s="62" t="s">
        <v>1177</v>
      </c>
      <c r="L555" s="62" t="s">
        <v>1655</v>
      </c>
      <c r="M555" s="62" t="s">
        <v>2380</v>
      </c>
      <c r="N555" s="62" t="s">
        <v>2387</v>
      </c>
      <c r="O555" s="62" t="s">
        <v>1654</v>
      </c>
      <c r="P555" s="62"/>
      <c r="Q555" s="118"/>
      <c r="R555" s="38"/>
      <c r="S555" s="62" t="s">
        <v>919</v>
      </c>
      <c r="T555"/>
      <c r="U555"/>
    </row>
    <row r="556" spans="1:21" x14ac:dyDescent="0.2">
      <c r="A556" s="64" t="s">
        <v>905</v>
      </c>
      <c r="B556" s="64" t="s">
        <v>791</v>
      </c>
      <c r="C556" s="64" t="s">
        <v>821</v>
      </c>
      <c r="D556" s="64"/>
      <c r="E556" s="64"/>
      <c r="F556" s="64"/>
      <c r="G556" s="71" t="s">
        <v>699</v>
      </c>
      <c r="H556" s="38" t="s">
        <v>1412</v>
      </c>
      <c r="I556" s="62" t="s">
        <v>1170</v>
      </c>
      <c r="J556" s="65">
        <v>18</v>
      </c>
      <c r="K556" s="62" t="s">
        <v>1181</v>
      </c>
      <c r="L556" s="62" t="s">
        <v>1655</v>
      </c>
      <c r="M556" s="62" t="s">
        <v>2380</v>
      </c>
      <c r="N556" s="62" t="s">
        <v>2387</v>
      </c>
      <c r="O556" s="62" t="s">
        <v>1654</v>
      </c>
      <c r="P556" s="62"/>
      <c r="Q556" s="118"/>
      <c r="R556" s="38"/>
      <c r="S556" s="62" t="s">
        <v>919</v>
      </c>
      <c r="T556"/>
      <c r="U556"/>
    </row>
    <row r="557" spans="1:21" x14ac:dyDescent="0.2">
      <c r="A557" s="64" t="s">
        <v>905</v>
      </c>
      <c r="B557" s="64" t="s">
        <v>791</v>
      </c>
      <c r="C557" s="64" t="s">
        <v>821</v>
      </c>
      <c r="D557" s="64"/>
      <c r="E557" s="64"/>
      <c r="F557" s="64"/>
      <c r="G557" s="71" t="s">
        <v>699</v>
      </c>
      <c r="H557" s="38" t="s">
        <v>1413</v>
      </c>
      <c r="I557" s="62" t="s">
        <v>1170</v>
      </c>
      <c r="J557" s="65">
        <v>18</v>
      </c>
      <c r="K557" s="62" t="s">
        <v>1183</v>
      </c>
      <c r="L557" s="62" t="s">
        <v>1655</v>
      </c>
      <c r="M557" s="62" t="s">
        <v>2380</v>
      </c>
      <c r="N557" s="62" t="s">
        <v>2387</v>
      </c>
      <c r="O557" s="62" t="s">
        <v>1654</v>
      </c>
      <c r="P557" s="62"/>
      <c r="Q557" s="118"/>
      <c r="R557" s="38"/>
      <c r="S557" s="62" t="s">
        <v>919</v>
      </c>
      <c r="T557"/>
      <c r="U557"/>
    </row>
    <row r="558" spans="1:21" x14ac:dyDescent="0.2">
      <c r="A558" s="64" t="s">
        <v>905</v>
      </c>
      <c r="B558" s="64" t="s">
        <v>791</v>
      </c>
      <c r="C558" s="64" t="s">
        <v>821</v>
      </c>
      <c r="D558" s="64"/>
      <c r="E558" s="64"/>
      <c r="F558" s="64"/>
      <c r="G558" s="71" t="s">
        <v>699</v>
      </c>
      <c r="H558" s="38" t="s">
        <v>1414</v>
      </c>
      <c r="I558" s="62" t="s">
        <v>1170</v>
      </c>
      <c r="J558" s="65">
        <v>18</v>
      </c>
      <c r="K558" s="62" t="s">
        <v>1185</v>
      </c>
      <c r="L558" s="62" t="s">
        <v>1655</v>
      </c>
      <c r="M558" s="62" t="s">
        <v>2380</v>
      </c>
      <c r="N558" s="62" t="s">
        <v>2387</v>
      </c>
      <c r="O558" s="62" t="s">
        <v>1654</v>
      </c>
      <c r="P558" s="62"/>
      <c r="Q558" s="118"/>
      <c r="R558" s="38"/>
      <c r="S558" s="62" t="s">
        <v>919</v>
      </c>
      <c r="T558"/>
      <c r="U558"/>
    </row>
    <row r="559" spans="1:21" x14ac:dyDescent="0.2">
      <c r="A559" s="64" t="s">
        <v>905</v>
      </c>
      <c r="B559" s="64" t="s">
        <v>791</v>
      </c>
      <c r="C559" s="64" t="s">
        <v>821</v>
      </c>
      <c r="D559" s="64"/>
      <c r="E559" s="64"/>
      <c r="F559" s="64"/>
      <c r="G559" s="71" t="s">
        <v>699</v>
      </c>
      <c r="H559" s="38" t="s">
        <v>1415</v>
      </c>
      <c r="I559" s="62" t="s">
        <v>1170</v>
      </c>
      <c r="J559" s="65">
        <v>18</v>
      </c>
      <c r="K559" s="62" t="s">
        <v>1187</v>
      </c>
      <c r="L559" s="62" t="s">
        <v>1655</v>
      </c>
      <c r="M559" s="62" t="s">
        <v>2380</v>
      </c>
      <c r="N559" s="62" t="s">
        <v>2387</v>
      </c>
      <c r="O559" s="62" t="s">
        <v>1654</v>
      </c>
      <c r="P559" s="62"/>
      <c r="Q559" s="118"/>
      <c r="R559" s="38"/>
      <c r="S559" s="62" t="s">
        <v>919</v>
      </c>
      <c r="T559"/>
      <c r="U559"/>
    </row>
    <row r="560" spans="1:21" x14ac:dyDescent="0.2">
      <c r="A560" s="64" t="s">
        <v>905</v>
      </c>
      <c r="B560" s="64" t="s">
        <v>791</v>
      </c>
      <c r="C560" s="64" t="s">
        <v>821</v>
      </c>
      <c r="D560" s="64"/>
      <c r="E560" s="64"/>
      <c r="F560" s="64"/>
      <c r="G560" s="71" t="s">
        <v>699</v>
      </c>
      <c r="H560" s="38" t="s">
        <v>1416</v>
      </c>
      <c r="I560" s="62" t="s">
        <v>1170</v>
      </c>
      <c r="J560" s="65">
        <v>18</v>
      </c>
      <c r="K560" s="62" t="s">
        <v>1171</v>
      </c>
      <c r="L560" s="62" t="s">
        <v>1655</v>
      </c>
      <c r="M560" s="62" t="s">
        <v>2380</v>
      </c>
      <c r="N560" s="62" t="s">
        <v>2387</v>
      </c>
      <c r="O560" s="62" t="s">
        <v>1654</v>
      </c>
      <c r="P560" s="62"/>
      <c r="Q560" s="118"/>
      <c r="R560" s="38"/>
      <c r="S560" s="62" t="s">
        <v>919</v>
      </c>
      <c r="T560"/>
      <c r="U560"/>
    </row>
    <row r="561" spans="1:21" x14ac:dyDescent="0.2">
      <c r="A561" s="64" t="s">
        <v>905</v>
      </c>
      <c r="B561" s="64" t="s">
        <v>791</v>
      </c>
      <c r="C561" s="64" t="s">
        <v>821</v>
      </c>
      <c r="D561" s="64" t="s">
        <v>821</v>
      </c>
      <c r="E561" s="64"/>
      <c r="F561" s="64"/>
      <c r="G561" s="71" t="s">
        <v>699</v>
      </c>
      <c r="H561" s="38" t="s">
        <v>1052</v>
      </c>
      <c r="I561" s="62" t="s">
        <v>793</v>
      </c>
      <c r="J561" s="65">
        <v>19</v>
      </c>
      <c r="K561" s="62" t="s">
        <v>798</v>
      </c>
      <c r="L561" s="62" t="s">
        <v>1655</v>
      </c>
      <c r="M561" s="62" t="s">
        <v>2380</v>
      </c>
      <c r="N561" s="62" t="s">
        <v>2387</v>
      </c>
      <c r="O561" s="62" t="s">
        <v>1654</v>
      </c>
      <c r="P561" s="62" t="s">
        <v>799</v>
      </c>
      <c r="Q561" s="117">
        <v>402817</v>
      </c>
      <c r="R561" s="123">
        <v>114909</v>
      </c>
      <c r="S561" s="62" t="s">
        <v>919</v>
      </c>
      <c r="T561"/>
      <c r="U561"/>
    </row>
    <row r="562" spans="1:21" x14ac:dyDescent="0.2">
      <c r="A562" s="64" t="s">
        <v>905</v>
      </c>
      <c r="B562" s="64" t="s">
        <v>791</v>
      </c>
      <c r="C562" s="64" t="s">
        <v>821</v>
      </c>
      <c r="D562" s="64"/>
      <c r="E562" s="64"/>
      <c r="F562" s="64"/>
      <c r="G562" s="71" t="s">
        <v>699</v>
      </c>
      <c r="H562" s="38" t="s">
        <v>1417</v>
      </c>
      <c r="I562" s="62" t="s">
        <v>1170</v>
      </c>
      <c r="J562" s="65">
        <v>19</v>
      </c>
      <c r="K562" s="62" t="s">
        <v>1177</v>
      </c>
      <c r="L562" s="62" t="s">
        <v>1655</v>
      </c>
      <c r="M562" s="62" t="s">
        <v>2380</v>
      </c>
      <c r="N562" s="62" t="s">
        <v>2387</v>
      </c>
      <c r="O562" s="62" t="s">
        <v>1654</v>
      </c>
      <c r="P562" s="62"/>
      <c r="Q562" s="118"/>
      <c r="R562" s="38"/>
      <c r="S562" s="62" t="s">
        <v>919</v>
      </c>
      <c r="T562"/>
      <c r="U562"/>
    </row>
    <row r="563" spans="1:21" x14ac:dyDescent="0.2">
      <c r="A563" s="64" t="s">
        <v>905</v>
      </c>
      <c r="B563" s="64" t="s">
        <v>791</v>
      </c>
      <c r="C563" s="64" t="s">
        <v>821</v>
      </c>
      <c r="D563" s="64"/>
      <c r="E563" s="64"/>
      <c r="F563" s="64"/>
      <c r="G563" s="71" t="s">
        <v>699</v>
      </c>
      <c r="H563" s="38" t="s">
        <v>1418</v>
      </c>
      <c r="I563" s="62" t="s">
        <v>1170</v>
      </c>
      <c r="J563" s="65">
        <v>19</v>
      </c>
      <c r="K563" s="62" t="s">
        <v>1181</v>
      </c>
      <c r="L563" s="62" t="s">
        <v>1655</v>
      </c>
      <c r="M563" s="62" t="s">
        <v>2380</v>
      </c>
      <c r="N563" s="62" t="s">
        <v>2387</v>
      </c>
      <c r="O563" s="62" t="s">
        <v>1654</v>
      </c>
      <c r="P563" s="62"/>
      <c r="Q563" s="118"/>
      <c r="R563" s="38"/>
      <c r="S563" s="62" t="s">
        <v>919</v>
      </c>
      <c r="T563"/>
      <c r="U563"/>
    </row>
    <row r="564" spans="1:21" x14ac:dyDescent="0.2">
      <c r="A564" s="64" t="s">
        <v>905</v>
      </c>
      <c r="B564" s="64" t="s">
        <v>791</v>
      </c>
      <c r="C564" s="64" t="s">
        <v>821</v>
      </c>
      <c r="D564" s="64"/>
      <c r="E564" s="64"/>
      <c r="F564" s="64"/>
      <c r="G564" s="71" t="s">
        <v>699</v>
      </c>
      <c r="H564" s="38" t="s">
        <v>1419</v>
      </c>
      <c r="I564" s="62" t="s">
        <v>1170</v>
      </c>
      <c r="J564" s="65">
        <v>19</v>
      </c>
      <c r="K564" s="62" t="s">
        <v>1183</v>
      </c>
      <c r="L564" s="62" t="s">
        <v>1655</v>
      </c>
      <c r="M564" s="62" t="s">
        <v>2380</v>
      </c>
      <c r="N564" s="62" t="s">
        <v>2387</v>
      </c>
      <c r="O564" s="62" t="s">
        <v>1654</v>
      </c>
      <c r="P564" s="62"/>
      <c r="Q564" s="118"/>
      <c r="R564" s="38"/>
      <c r="S564" s="62" t="s">
        <v>919</v>
      </c>
      <c r="T564"/>
      <c r="U564"/>
    </row>
    <row r="565" spans="1:21" x14ac:dyDescent="0.2">
      <c r="A565" s="64" t="s">
        <v>905</v>
      </c>
      <c r="B565" s="64" t="s">
        <v>791</v>
      </c>
      <c r="C565" s="64" t="s">
        <v>821</v>
      </c>
      <c r="D565" s="64"/>
      <c r="E565" s="64"/>
      <c r="F565" s="64"/>
      <c r="G565" s="71" t="s">
        <v>699</v>
      </c>
      <c r="H565" s="38" t="s">
        <v>1420</v>
      </c>
      <c r="I565" s="62" t="s">
        <v>1170</v>
      </c>
      <c r="J565" s="65">
        <v>19</v>
      </c>
      <c r="K565" s="62" t="s">
        <v>1185</v>
      </c>
      <c r="L565" s="62" t="s">
        <v>1655</v>
      </c>
      <c r="M565" s="62" t="s">
        <v>2380</v>
      </c>
      <c r="N565" s="62" t="s">
        <v>2387</v>
      </c>
      <c r="O565" s="62" t="s">
        <v>1654</v>
      </c>
      <c r="P565" s="62"/>
      <c r="Q565" s="118"/>
      <c r="R565" s="38"/>
      <c r="S565" s="62" t="s">
        <v>919</v>
      </c>
      <c r="T565"/>
      <c r="U565"/>
    </row>
    <row r="566" spans="1:21" x14ac:dyDescent="0.2">
      <c r="A566" s="64" t="s">
        <v>905</v>
      </c>
      <c r="B566" s="64" t="s">
        <v>791</v>
      </c>
      <c r="C566" s="64" t="s">
        <v>821</v>
      </c>
      <c r="D566" s="64"/>
      <c r="E566" s="64"/>
      <c r="F566" s="64"/>
      <c r="G566" s="71" t="s">
        <v>699</v>
      </c>
      <c r="H566" s="38" t="s">
        <v>1421</v>
      </c>
      <c r="I566" s="62" t="s">
        <v>1170</v>
      </c>
      <c r="J566" s="65">
        <v>19</v>
      </c>
      <c r="K566" s="62" t="s">
        <v>1187</v>
      </c>
      <c r="L566" s="62" t="s">
        <v>1655</v>
      </c>
      <c r="M566" s="62" t="s">
        <v>2380</v>
      </c>
      <c r="N566" s="62" t="s">
        <v>2387</v>
      </c>
      <c r="O566" s="62" t="s">
        <v>1654</v>
      </c>
      <c r="P566" s="62"/>
      <c r="Q566" s="118"/>
      <c r="R566" s="38"/>
      <c r="S566" s="62" t="s">
        <v>919</v>
      </c>
      <c r="T566"/>
      <c r="U566"/>
    </row>
    <row r="567" spans="1:21" x14ac:dyDescent="0.2">
      <c r="A567" s="64" t="s">
        <v>905</v>
      </c>
      <c r="B567" s="64" t="s">
        <v>791</v>
      </c>
      <c r="C567" s="64" t="s">
        <v>821</v>
      </c>
      <c r="D567" s="64"/>
      <c r="E567" s="64"/>
      <c r="F567" s="64"/>
      <c r="G567" s="71" t="s">
        <v>699</v>
      </c>
      <c r="H567" s="38" t="s">
        <v>1422</v>
      </c>
      <c r="I567" s="62" t="s">
        <v>1170</v>
      </c>
      <c r="J567" s="65">
        <v>19</v>
      </c>
      <c r="K567" s="62" t="s">
        <v>1171</v>
      </c>
      <c r="L567" s="62" t="s">
        <v>1655</v>
      </c>
      <c r="M567" s="62" t="s">
        <v>2380</v>
      </c>
      <c r="N567" s="62" t="s">
        <v>2387</v>
      </c>
      <c r="O567" s="62" t="s">
        <v>1654</v>
      </c>
      <c r="P567" s="62"/>
      <c r="Q567" s="118"/>
      <c r="R567" s="38"/>
      <c r="S567" s="62" t="s">
        <v>919</v>
      </c>
      <c r="T567"/>
      <c r="U567"/>
    </row>
    <row r="568" spans="1:21" x14ac:dyDescent="0.2">
      <c r="A568" s="64" t="s">
        <v>905</v>
      </c>
      <c r="B568" s="64" t="s">
        <v>791</v>
      </c>
      <c r="C568" s="64" t="s">
        <v>821</v>
      </c>
      <c r="D568" s="64" t="s">
        <v>821</v>
      </c>
      <c r="E568" s="64"/>
      <c r="F568" s="64"/>
      <c r="G568" s="71" t="s">
        <v>699</v>
      </c>
      <c r="H568" s="38" t="s">
        <v>1053</v>
      </c>
      <c r="I568" s="62" t="s">
        <v>793</v>
      </c>
      <c r="J568" s="65">
        <v>20</v>
      </c>
      <c r="K568" s="62" t="s">
        <v>798</v>
      </c>
      <c r="L568" s="62" t="s">
        <v>1655</v>
      </c>
      <c r="M568" s="62" t="s">
        <v>2380</v>
      </c>
      <c r="N568" s="62" t="s">
        <v>2387</v>
      </c>
      <c r="O568" s="62" t="s">
        <v>1654</v>
      </c>
      <c r="P568" s="62" t="s">
        <v>799</v>
      </c>
      <c r="Q568" s="117">
        <v>292106</v>
      </c>
      <c r="R568" s="123">
        <v>77220</v>
      </c>
      <c r="S568" s="62" t="s">
        <v>919</v>
      </c>
      <c r="T568"/>
      <c r="U568"/>
    </row>
    <row r="569" spans="1:21" x14ac:dyDescent="0.2">
      <c r="A569" s="64" t="s">
        <v>905</v>
      </c>
      <c r="B569" s="64" t="s">
        <v>791</v>
      </c>
      <c r="C569" s="64" t="s">
        <v>821</v>
      </c>
      <c r="D569" s="64"/>
      <c r="E569" s="64"/>
      <c r="F569" s="64"/>
      <c r="G569" s="71" t="s">
        <v>699</v>
      </c>
      <c r="H569" s="38" t="s">
        <v>1423</v>
      </c>
      <c r="I569" s="62" t="s">
        <v>1170</v>
      </c>
      <c r="J569" s="65">
        <v>20</v>
      </c>
      <c r="K569" s="62" t="s">
        <v>1177</v>
      </c>
      <c r="L569" s="62" t="s">
        <v>1655</v>
      </c>
      <c r="M569" s="62" t="s">
        <v>2380</v>
      </c>
      <c r="N569" s="62" t="s">
        <v>2387</v>
      </c>
      <c r="O569" s="62" t="s">
        <v>1654</v>
      </c>
      <c r="P569" s="62"/>
      <c r="Q569" s="118"/>
      <c r="R569" s="38"/>
      <c r="S569" s="62" t="s">
        <v>919</v>
      </c>
      <c r="T569"/>
      <c r="U569"/>
    </row>
    <row r="570" spans="1:21" x14ac:dyDescent="0.2">
      <c r="A570" s="64" t="s">
        <v>905</v>
      </c>
      <c r="B570" s="64" t="s">
        <v>791</v>
      </c>
      <c r="C570" s="64" t="s">
        <v>821</v>
      </c>
      <c r="D570" s="64"/>
      <c r="E570" s="64"/>
      <c r="F570" s="64"/>
      <c r="G570" s="71" t="s">
        <v>699</v>
      </c>
      <c r="H570" s="38" t="s">
        <v>1424</v>
      </c>
      <c r="I570" s="62" t="s">
        <v>1170</v>
      </c>
      <c r="J570" s="65">
        <v>20</v>
      </c>
      <c r="K570" s="62" t="s">
        <v>1181</v>
      </c>
      <c r="L570" s="62" t="s">
        <v>1655</v>
      </c>
      <c r="M570" s="62" t="s">
        <v>2380</v>
      </c>
      <c r="N570" s="62" t="s">
        <v>2387</v>
      </c>
      <c r="O570" s="62" t="s">
        <v>1654</v>
      </c>
      <c r="P570" s="62"/>
      <c r="Q570" s="118"/>
      <c r="R570" s="38"/>
      <c r="S570" s="62" t="s">
        <v>919</v>
      </c>
      <c r="T570"/>
      <c r="U570"/>
    </row>
    <row r="571" spans="1:21" x14ac:dyDescent="0.2">
      <c r="A571" s="64" t="s">
        <v>905</v>
      </c>
      <c r="B571" s="64" t="s">
        <v>791</v>
      </c>
      <c r="C571" s="64" t="s">
        <v>821</v>
      </c>
      <c r="D571" s="64"/>
      <c r="E571" s="64"/>
      <c r="F571" s="64"/>
      <c r="G571" s="71" t="s">
        <v>699</v>
      </c>
      <c r="H571" s="38" t="s">
        <v>1425</v>
      </c>
      <c r="I571" s="62" t="s">
        <v>1170</v>
      </c>
      <c r="J571" s="65">
        <v>20</v>
      </c>
      <c r="K571" s="62" t="s">
        <v>1183</v>
      </c>
      <c r="L571" s="62" t="s">
        <v>1655</v>
      </c>
      <c r="M571" s="62" t="s">
        <v>2380</v>
      </c>
      <c r="N571" s="62" t="s">
        <v>2387</v>
      </c>
      <c r="O571" s="62" t="s">
        <v>1654</v>
      </c>
      <c r="P571" s="62"/>
      <c r="Q571" s="118"/>
      <c r="R571" s="38"/>
      <c r="S571" s="62" t="s">
        <v>919</v>
      </c>
      <c r="T571"/>
      <c r="U571"/>
    </row>
    <row r="572" spans="1:21" x14ac:dyDescent="0.2">
      <c r="A572" s="64" t="s">
        <v>905</v>
      </c>
      <c r="B572" s="64" t="s">
        <v>791</v>
      </c>
      <c r="C572" s="64" t="s">
        <v>821</v>
      </c>
      <c r="D572" s="64"/>
      <c r="E572" s="64"/>
      <c r="F572" s="64"/>
      <c r="G572" s="71" t="s">
        <v>699</v>
      </c>
      <c r="H572" s="38" t="s">
        <v>1426</v>
      </c>
      <c r="I572" s="62" t="s">
        <v>1170</v>
      </c>
      <c r="J572" s="65">
        <v>20</v>
      </c>
      <c r="K572" s="62" t="s">
        <v>1185</v>
      </c>
      <c r="L572" s="62" t="s">
        <v>1655</v>
      </c>
      <c r="M572" s="62" t="s">
        <v>2380</v>
      </c>
      <c r="N572" s="62" t="s">
        <v>2387</v>
      </c>
      <c r="O572" s="62" t="s">
        <v>1654</v>
      </c>
      <c r="P572" s="62"/>
      <c r="Q572" s="118"/>
      <c r="R572" s="38"/>
      <c r="S572" s="62" t="s">
        <v>919</v>
      </c>
      <c r="T572"/>
      <c r="U572"/>
    </row>
    <row r="573" spans="1:21" x14ac:dyDescent="0.2">
      <c r="A573" s="64" t="s">
        <v>905</v>
      </c>
      <c r="B573" s="64" t="s">
        <v>791</v>
      </c>
      <c r="C573" s="64" t="s">
        <v>821</v>
      </c>
      <c r="D573" s="64"/>
      <c r="E573" s="64"/>
      <c r="F573" s="64"/>
      <c r="G573" s="71" t="s">
        <v>699</v>
      </c>
      <c r="H573" s="38" t="s">
        <v>1427</v>
      </c>
      <c r="I573" s="62" t="s">
        <v>1170</v>
      </c>
      <c r="J573" s="65">
        <v>20</v>
      </c>
      <c r="K573" s="62" t="s">
        <v>1187</v>
      </c>
      <c r="L573" s="62" t="s">
        <v>1655</v>
      </c>
      <c r="M573" s="62" t="s">
        <v>2380</v>
      </c>
      <c r="N573" s="62" t="s">
        <v>2387</v>
      </c>
      <c r="O573" s="62" t="s">
        <v>1654</v>
      </c>
      <c r="P573" s="62"/>
      <c r="Q573" s="118"/>
      <c r="R573" s="38"/>
      <c r="S573" s="62" t="s">
        <v>919</v>
      </c>
      <c r="T573"/>
      <c r="U573"/>
    </row>
    <row r="574" spans="1:21" x14ac:dyDescent="0.2">
      <c r="A574" s="64" t="s">
        <v>905</v>
      </c>
      <c r="B574" s="64" t="s">
        <v>791</v>
      </c>
      <c r="C574" s="64" t="s">
        <v>821</v>
      </c>
      <c r="D574" s="64"/>
      <c r="E574" s="64"/>
      <c r="F574" s="64"/>
      <c r="G574" s="71" t="s">
        <v>699</v>
      </c>
      <c r="H574" s="38" t="s">
        <v>1428</v>
      </c>
      <c r="I574" s="62" t="s">
        <v>1170</v>
      </c>
      <c r="J574" s="65">
        <v>20</v>
      </c>
      <c r="K574" s="62" t="s">
        <v>1171</v>
      </c>
      <c r="L574" s="62" t="s">
        <v>1655</v>
      </c>
      <c r="M574" s="62" t="s">
        <v>2380</v>
      </c>
      <c r="N574" s="62" t="s">
        <v>2387</v>
      </c>
      <c r="O574" s="62" t="s">
        <v>1654</v>
      </c>
      <c r="P574" s="62"/>
      <c r="Q574" s="118"/>
      <c r="R574" s="38"/>
      <c r="S574" s="62" t="s">
        <v>919</v>
      </c>
      <c r="T574"/>
      <c r="U574"/>
    </row>
    <row r="575" spans="1:21" x14ac:dyDescent="0.2">
      <c r="A575" s="64" t="s">
        <v>905</v>
      </c>
      <c r="B575" s="64" t="s">
        <v>791</v>
      </c>
      <c r="C575" s="64"/>
      <c r="D575" s="64" t="s">
        <v>821</v>
      </c>
      <c r="E575" s="64"/>
      <c r="F575" s="64"/>
      <c r="G575" s="71" t="s">
        <v>669</v>
      </c>
      <c r="H575" s="38" t="s">
        <v>1063</v>
      </c>
      <c r="I575" s="62" t="s">
        <v>793</v>
      </c>
      <c r="J575" s="65">
        <v>4</v>
      </c>
      <c r="K575" s="65"/>
      <c r="L575" s="68" t="s">
        <v>1655</v>
      </c>
      <c r="M575" s="68" t="s">
        <v>2382</v>
      </c>
      <c r="N575" s="68" t="s">
        <v>2369</v>
      </c>
      <c r="O575" s="62" t="s">
        <v>1654</v>
      </c>
      <c r="P575" s="62" t="s">
        <v>799</v>
      </c>
      <c r="Q575" s="117">
        <v>343777</v>
      </c>
      <c r="R575" s="123">
        <v>100223</v>
      </c>
      <c r="S575" s="62" t="s">
        <v>919</v>
      </c>
      <c r="T575"/>
      <c r="U575"/>
    </row>
    <row r="576" spans="1:21" x14ac:dyDescent="0.2">
      <c r="A576" s="64" t="s">
        <v>905</v>
      </c>
      <c r="B576" s="64" t="s">
        <v>791</v>
      </c>
      <c r="C576" s="64"/>
      <c r="D576" s="64" t="s">
        <v>821</v>
      </c>
      <c r="E576" s="64"/>
      <c r="F576" s="64"/>
      <c r="G576" s="71" t="s">
        <v>669</v>
      </c>
      <c r="H576" s="38" t="s">
        <v>1064</v>
      </c>
      <c r="I576" s="62" t="s">
        <v>793</v>
      </c>
      <c r="J576" s="65">
        <v>5</v>
      </c>
      <c r="K576" s="65"/>
      <c r="L576" s="68" t="s">
        <v>1655</v>
      </c>
      <c r="M576" s="68" t="s">
        <v>2382</v>
      </c>
      <c r="N576" s="68" t="s">
        <v>2369</v>
      </c>
      <c r="O576" s="62" t="s">
        <v>1654</v>
      </c>
      <c r="P576" s="62" t="s">
        <v>799</v>
      </c>
      <c r="Q576" s="117">
        <v>297635</v>
      </c>
      <c r="R576" s="123">
        <v>82781</v>
      </c>
      <c r="S576" s="62" t="s">
        <v>919</v>
      </c>
      <c r="T576"/>
      <c r="U576"/>
    </row>
    <row r="577" spans="1:21" x14ac:dyDescent="0.2">
      <c r="A577" s="64" t="s">
        <v>905</v>
      </c>
      <c r="B577" s="64" t="s">
        <v>791</v>
      </c>
      <c r="C577" s="64"/>
      <c r="D577" s="64" t="s">
        <v>821</v>
      </c>
      <c r="E577" s="64"/>
      <c r="F577" s="64"/>
      <c r="G577" s="71" t="s">
        <v>669</v>
      </c>
      <c r="H577" s="38" t="s">
        <v>1067</v>
      </c>
      <c r="I577" s="62" t="s">
        <v>793</v>
      </c>
      <c r="J577" s="65">
        <v>3</v>
      </c>
      <c r="K577" s="65"/>
      <c r="L577" s="68" t="s">
        <v>1655</v>
      </c>
      <c r="M577" s="68" t="s">
        <v>2382</v>
      </c>
      <c r="N577" s="68" t="s">
        <v>2369</v>
      </c>
      <c r="O577" s="62" t="s">
        <v>1654</v>
      </c>
      <c r="P577" s="62" t="s">
        <v>799</v>
      </c>
      <c r="Q577" s="117">
        <v>265350</v>
      </c>
      <c r="R577" s="123">
        <v>74598</v>
      </c>
      <c r="S577" s="62" t="s">
        <v>919</v>
      </c>
      <c r="T577"/>
      <c r="U577"/>
    </row>
    <row r="578" spans="1:21" x14ac:dyDescent="0.2">
      <c r="A578" s="64" t="s">
        <v>905</v>
      </c>
      <c r="B578" s="64" t="s">
        <v>791</v>
      </c>
      <c r="C578" s="64"/>
      <c r="D578" s="64" t="s">
        <v>821</v>
      </c>
      <c r="E578" s="64"/>
      <c r="F578" s="64"/>
      <c r="G578" s="71" t="s">
        <v>669</v>
      </c>
      <c r="H578" s="38" t="s">
        <v>1065</v>
      </c>
      <c r="I578" s="62" t="s">
        <v>793</v>
      </c>
      <c r="J578" s="65">
        <v>1</v>
      </c>
      <c r="K578" s="65"/>
      <c r="L578" s="68" t="s">
        <v>1655</v>
      </c>
      <c r="M578" s="68" t="s">
        <v>2382</v>
      </c>
      <c r="N578" s="68" t="s">
        <v>2369</v>
      </c>
      <c r="O578" s="62" t="s">
        <v>1654</v>
      </c>
      <c r="P578" s="62" t="s">
        <v>799</v>
      </c>
      <c r="Q578" s="117">
        <v>449217</v>
      </c>
      <c r="R578" s="123">
        <v>122870</v>
      </c>
      <c r="S578" s="62" t="s">
        <v>919</v>
      </c>
      <c r="T578"/>
      <c r="U578"/>
    </row>
    <row r="579" spans="1:21" x14ac:dyDescent="0.2">
      <c r="A579" s="64" t="s">
        <v>905</v>
      </c>
      <c r="B579" s="64" t="s">
        <v>791</v>
      </c>
      <c r="C579" s="64"/>
      <c r="D579" s="64" t="s">
        <v>821</v>
      </c>
      <c r="E579" s="64"/>
      <c r="F579" s="64"/>
      <c r="G579" s="71" t="s">
        <v>669</v>
      </c>
      <c r="H579" s="38" t="s">
        <v>1066</v>
      </c>
      <c r="I579" s="62" t="s">
        <v>793</v>
      </c>
      <c r="J579" s="65">
        <v>2</v>
      </c>
      <c r="K579" s="65"/>
      <c r="L579" s="68" t="s">
        <v>1655</v>
      </c>
      <c r="M579" s="68" t="s">
        <v>2382</v>
      </c>
      <c r="N579" s="68" t="s">
        <v>2369</v>
      </c>
      <c r="O579" s="62" t="s">
        <v>1654</v>
      </c>
      <c r="P579" s="62" t="s">
        <v>799</v>
      </c>
      <c r="Q579" s="117">
        <v>276903</v>
      </c>
      <c r="R579" s="123">
        <v>78528</v>
      </c>
      <c r="S579" s="62" t="s">
        <v>919</v>
      </c>
      <c r="T579"/>
      <c r="U579"/>
    </row>
    <row r="580" spans="1:21" x14ac:dyDescent="0.2">
      <c r="A580" s="64" t="s">
        <v>905</v>
      </c>
      <c r="B580" s="64" t="s">
        <v>791</v>
      </c>
      <c r="C580" s="64"/>
      <c r="D580" s="64" t="s">
        <v>821</v>
      </c>
      <c r="E580" s="64"/>
      <c r="F580" s="64"/>
      <c r="G580" s="71" t="s">
        <v>669</v>
      </c>
      <c r="H580" s="38" t="s">
        <v>1054</v>
      </c>
      <c r="I580" s="62" t="s">
        <v>793</v>
      </c>
      <c r="J580" s="65" t="s">
        <v>1055</v>
      </c>
      <c r="K580" s="65"/>
      <c r="L580" s="68" t="s">
        <v>1655</v>
      </c>
      <c r="M580" s="68" t="s">
        <v>2382</v>
      </c>
      <c r="N580" s="68" t="s">
        <v>2369</v>
      </c>
      <c r="O580" s="62" t="s">
        <v>1654</v>
      </c>
      <c r="P580" s="62" t="s">
        <v>795</v>
      </c>
      <c r="Q580" s="117">
        <v>97547</v>
      </c>
      <c r="R580" s="123">
        <v>54144</v>
      </c>
      <c r="S580" s="62" t="s">
        <v>796</v>
      </c>
      <c r="T580"/>
      <c r="U580"/>
    </row>
    <row r="581" spans="1:21" x14ac:dyDescent="0.2">
      <c r="A581" s="64" t="s">
        <v>905</v>
      </c>
      <c r="B581" s="64" t="s">
        <v>791</v>
      </c>
      <c r="C581" s="64"/>
      <c r="D581" s="64" t="s">
        <v>821</v>
      </c>
      <c r="E581" s="64"/>
      <c r="F581" s="64"/>
      <c r="G581" s="71" t="s">
        <v>669</v>
      </c>
      <c r="H581" s="38" t="s">
        <v>1060</v>
      </c>
      <c r="I581" s="62" t="s">
        <v>793</v>
      </c>
      <c r="J581" s="65" t="s">
        <v>1061</v>
      </c>
      <c r="K581" s="65"/>
      <c r="L581" s="68" t="s">
        <v>1655</v>
      </c>
      <c r="M581" s="68" t="s">
        <v>2382</v>
      </c>
      <c r="N581" s="68" t="s">
        <v>2369</v>
      </c>
      <c r="O581" s="62" t="s">
        <v>1654</v>
      </c>
      <c r="P581" s="62" t="s">
        <v>795</v>
      </c>
      <c r="Q581" s="117">
        <v>68086</v>
      </c>
      <c r="R581" s="123">
        <v>31902</v>
      </c>
      <c r="S581" s="62" t="s">
        <v>796</v>
      </c>
      <c r="T581"/>
      <c r="U581"/>
    </row>
    <row r="582" spans="1:21" x14ac:dyDescent="0.2">
      <c r="A582" s="64" t="s">
        <v>905</v>
      </c>
      <c r="B582" s="64" t="s">
        <v>791</v>
      </c>
      <c r="C582" s="64"/>
      <c r="D582" s="64" t="s">
        <v>821</v>
      </c>
      <c r="E582" s="64"/>
      <c r="F582" s="64"/>
      <c r="G582" s="71" t="s">
        <v>669</v>
      </c>
      <c r="H582" s="38" t="s">
        <v>1062</v>
      </c>
      <c r="I582" s="62" t="s">
        <v>793</v>
      </c>
      <c r="J582" s="65" t="s">
        <v>1050</v>
      </c>
      <c r="K582" s="65"/>
      <c r="L582" s="68" t="s">
        <v>1655</v>
      </c>
      <c r="M582" s="68" t="s">
        <v>2382</v>
      </c>
      <c r="N582" s="68" t="s">
        <v>2369</v>
      </c>
      <c r="O582" s="62" t="s">
        <v>1654</v>
      </c>
      <c r="P582" s="62" t="s">
        <v>795</v>
      </c>
      <c r="Q582" s="117">
        <v>403194</v>
      </c>
      <c r="R582" s="123">
        <v>241769</v>
      </c>
      <c r="S582" s="62" t="s">
        <v>796</v>
      </c>
      <c r="T582"/>
      <c r="U582"/>
    </row>
    <row r="583" spans="1:21" x14ac:dyDescent="0.2">
      <c r="A583" s="64" t="s">
        <v>905</v>
      </c>
      <c r="B583" s="64" t="s">
        <v>791</v>
      </c>
      <c r="C583" s="64"/>
      <c r="D583" s="64" t="s">
        <v>821</v>
      </c>
      <c r="E583" s="64"/>
      <c r="F583" s="64"/>
      <c r="G583" s="71" t="s">
        <v>669</v>
      </c>
      <c r="H583" s="38" t="s">
        <v>1058</v>
      </c>
      <c r="I583" s="62" t="s">
        <v>793</v>
      </c>
      <c r="J583" s="65" t="s">
        <v>1059</v>
      </c>
      <c r="K583" s="65"/>
      <c r="L583" s="68" t="s">
        <v>1655</v>
      </c>
      <c r="M583" s="68" t="s">
        <v>2382</v>
      </c>
      <c r="N583" s="68" t="s">
        <v>2369</v>
      </c>
      <c r="O583" s="62" t="s">
        <v>1654</v>
      </c>
      <c r="P583" s="62" t="s">
        <v>795</v>
      </c>
      <c r="Q583" s="117">
        <v>101774</v>
      </c>
      <c r="R583" s="123">
        <v>40715</v>
      </c>
      <c r="S583" s="62" t="s">
        <v>796</v>
      </c>
      <c r="T583"/>
      <c r="U583"/>
    </row>
    <row r="584" spans="1:21" x14ac:dyDescent="0.2">
      <c r="A584" s="64" t="s">
        <v>905</v>
      </c>
      <c r="B584" s="64" t="s">
        <v>791</v>
      </c>
      <c r="C584" s="64"/>
      <c r="D584" s="64" t="s">
        <v>821</v>
      </c>
      <c r="E584" s="64"/>
      <c r="F584" s="64"/>
      <c r="G584" s="71" t="s">
        <v>669</v>
      </c>
      <c r="H584" s="38" t="s">
        <v>1056</v>
      </c>
      <c r="I584" s="62" t="s">
        <v>793</v>
      </c>
      <c r="J584" s="65" t="s">
        <v>700</v>
      </c>
      <c r="K584" s="65"/>
      <c r="L584" s="68" t="s">
        <v>1655</v>
      </c>
      <c r="M584" s="68" t="s">
        <v>2382</v>
      </c>
      <c r="N584" s="68" t="s">
        <v>2369</v>
      </c>
      <c r="O584" s="62" t="s">
        <v>1654</v>
      </c>
      <c r="P584" s="62" t="s">
        <v>795</v>
      </c>
      <c r="Q584" s="117">
        <v>58742</v>
      </c>
      <c r="R584" s="123">
        <v>26042</v>
      </c>
      <c r="S584" s="62" t="s">
        <v>796</v>
      </c>
      <c r="T584"/>
      <c r="U584"/>
    </row>
    <row r="585" spans="1:21" x14ac:dyDescent="0.2">
      <c r="A585" s="64" t="s">
        <v>905</v>
      </c>
      <c r="B585" s="64" t="s">
        <v>791</v>
      </c>
      <c r="C585" s="64"/>
      <c r="D585" s="64" t="s">
        <v>821</v>
      </c>
      <c r="E585" s="64"/>
      <c r="F585" s="64"/>
      <c r="G585" s="71" t="s">
        <v>669</v>
      </c>
      <c r="H585" s="38" t="s">
        <v>1057</v>
      </c>
      <c r="I585" s="62" t="s">
        <v>793</v>
      </c>
      <c r="J585" s="65" t="s">
        <v>701</v>
      </c>
      <c r="K585" s="65"/>
      <c r="L585" s="68" t="s">
        <v>1655</v>
      </c>
      <c r="M585" s="68" t="s">
        <v>2382</v>
      </c>
      <c r="N585" s="68" t="s">
        <v>2369</v>
      </c>
      <c r="O585" s="62" t="s">
        <v>1654</v>
      </c>
      <c r="P585" s="62" t="s">
        <v>795</v>
      </c>
      <c r="Q585" s="117">
        <v>180788</v>
      </c>
      <c r="R585" s="123">
        <v>83580</v>
      </c>
      <c r="S585" s="62" t="s">
        <v>796</v>
      </c>
      <c r="T585"/>
      <c r="U585"/>
    </row>
    <row r="586" spans="1:21" x14ac:dyDescent="0.2">
      <c r="A586" s="64" t="s">
        <v>905</v>
      </c>
      <c r="B586" s="64" t="s">
        <v>791</v>
      </c>
      <c r="C586" s="64"/>
      <c r="D586" s="64" t="s">
        <v>821</v>
      </c>
      <c r="E586" s="64"/>
      <c r="F586" s="64"/>
      <c r="G586" s="71" t="s">
        <v>702</v>
      </c>
      <c r="H586" s="38" t="s">
        <v>1080</v>
      </c>
      <c r="I586" s="62" t="s">
        <v>793</v>
      </c>
      <c r="J586" s="65" t="s">
        <v>1073</v>
      </c>
      <c r="K586" s="65"/>
      <c r="L586" s="68" t="s">
        <v>1655</v>
      </c>
      <c r="M586" s="68" t="s">
        <v>2366</v>
      </c>
      <c r="N586" s="68" t="s">
        <v>2369</v>
      </c>
      <c r="O586" s="62" t="s">
        <v>1654</v>
      </c>
      <c r="P586" s="62" t="s">
        <v>799</v>
      </c>
      <c r="Q586" s="117">
        <v>299558</v>
      </c>
      <c r="R586" s="123">
        <v>71855</v>
      </c>
      <c r="S586" s="62" t="s">
        <v>919</v>
      </c>
      <c r="T586"/>
      <c r="U586"/>
    </row>
    <row r="587" spans="1:21" x14ac:dyDescent="0.2">
      <c r="A587" s="64" t="s">
        <v>905</v>
      </c>
      <c r="B587" s="64" t="s">
        <v>791</v>
      </c>
      <c r="C587" s="64"/>
      <c r="D587" s="64" t="s">
        <v>821</v>
      </c>
      <c r="E587" s="64"/>
      <c r="F587" s="64"/>
      <c r="G587" s="71" t="s">
        <v>702</v>
      </c>
      <c r="H587" s="38" t="s">
        <v>1082</v>
      </c>
      <c r="I587" s="62" t="s">
        <v>793</v>
      </c>
      <c r="J587" s="65">
        <v>451</v>
      </c>
      <c r="K587" s="65"/>
      <c r="L587" s="68" t="s">
        <v>1655</v>
      </c>
      <c r="M587" s="68" t="s">
        <v>2366</v>
      </c>
      <c r="N587" s="68" t="s">
        <v>2369</v>
      </c>
      <c r="O587" s="62" t="s">
        <v>1654</v>
      </c>
      <c r="P587" s="62" t="s">
        <v>799</v>
      </c>
      <c r="Q587" s="117">
        <v>285302</v>
      </c>
      <c r="R587" s="123">
        <v>64228</v>
      </c>
      <c r="S587" s="62" t="s">
        <v>919</v>
      </c>
      <c r="T587"/>
      <c r="U587"/>
    </row>
    <row r="588" spans="1:21" x14ac:dyDescent="0.2">
      <c r="A588" s="64" t="s">
        <v>905</v>
      </c>
      <c r="B588" s="64" t="s">
        <v>791</v>
      </c>
      <c r="C588" s="64"/>
      <c r="D588" s="64" t="s">
        <v>821</v>
      </c>
      <c r="E588" s="64"/>
      <c r="F588" s="64"/>
      <c r="G588" s="71" t="s">
        <v>702</v>
      </c>
      <c r="H588" s="38" t="s">
        <v>1081</v>
      </c>
      <c r="I588" s="62" t="s">
        <v>793</v>
      </c>
      <c r="J588" s="65" t="s">
        <v>1075</v>
      </c>
      <c r="K588" s="65"/>
      <c r="L588" s="68" t="s">
        <v>1655</v>
      </c>
      <c r="M588" s="68" t="s">
        <v>2366</v>
      </c>
      <c r="N588" s="68" t="s">
        <v>2369</v>
      </c>
      <c r="O588" s="62" t="s">
        <v>1654</v>
      </c>
      <c r="P588" s="62" t="s">
        <v>799</v>
      </c>
      <c r="Q588" s="117">
        <v>277071</v>
      </c>
      <c r="R588" s="123">
        <v>65669</v>
      </c>
      <c r="S588" s="62" t="s">
        <v>919</v>
      </c>
      <c r="T588"/>
      <c r="U588"/>
    </row>
    <row r="589" spans="1:21" x14ac:dyDescent="0.2">
      <c r="A589" s="64" t="s">
        <v>905</v>
      </c>
      <c r="B589" s="64" t="s">
        <v>791</v>
      </c>
      <c r="C589" s="64"/>
      <c r="D589" s="64" t="s">
        <v>821</v>
      </c>
      <c r="E589" s="64"/>
      <c r="F589" s="64"/>
      <c r="G589" s="71" t="s">
        <v>702</v>
      </c>
      <c r="H589" s="38" t="s">
        <v>1072</v>
      </c>
      <c r="I589" s="62" t="s">
        <v>793</v>
      </c>
      <c r="J589" s="65" t="s">
        <v>1073</v>
      </c>
      <c r="K589" s="65"/>
      <c r="L589" s="68" t="s">
        <v>1655</v>
      </c>
      <c r="M589" s="68" t="s">
        <v>2366</v>
      </c>
      <c r="N589" s="68" t="s">
        <v>2369</v>
      </c>
      <c r="O589" s="62" t="s">
        <v>1654</v>
      </c>
      <c r="P589" s="62" t="s">
        <v>795</v>
      </c>
      <c r="Q589" s="117">
        <v>198573</v>
      </c>
      <c r="R589" s="123">
        <v>108872</v>
      </c>
      <c r="S589" s="62" t="s">
        <v>796</v>
      </c>
      <c r="T589"/>
      <c r="U589"/>
    </row>
    <row r="590" spans="1:21" x14ac:dyDescent="0.2">
      <c r="A590" s="64" t="s">
        <v>905</v>
      </c>
      <c r="B590" s="64" t="s">
        <v>791</v>
      </c>
      <c r="C590" s="64"/>
      <c r="D590" s="64" t="s">
        <v>821</v>
      </c>
      <c r="E590" s="64"/>
      <c r="F590" s="64"/>
      <c r="G590" s="71" t="s">
        <v>702</v>
      </c>
      <c r="H590" s="38" t="s">
        <v>1078</v>
      </c>
      <c r="I590" s="62" t="s">
        <v>793</v>
      </c>
      <c r="J590" s="65" t="s">
        <v>1079</v>
      </c>
      <c r="K590" s="65"/>
      <c r="L590" s="68" t="s">
        <v>1655</v>
      </c>
      <c r="M590" s="68" t="s">
        <v>2366</v>
      </c>
      <c r="N590" s="68" t="s">
        <v>2369</v>
      </c>
      <c r="O590" s="62" t="s">
        <v>1654</v>
      </c>
      <c r="P590" s="62" t="s">
        <v>795</v>
      </c>
      <c r="Q590" s="117">
        <v>78897</v>
      </c>
      <c r="R590" s="123">
        <v>35598</v>
      </c>
      <c r="S590" s="62" t="s">
        <v>796</v>
      </c>
      <c r="T590"/>
      <c r="U590"/>
    </row>
    <row r="591" spans="1:21" x14ac:dyDescent="0.2">
      <c r="A591" s="64" t="s">
        <v>905</v>
      </c>
      <c r="B591" s="64" t="s">
        <v>791</v>
      </c>
      <c r="C591" s="64"/>
      <c r="D591" s="64" t="s">
        <v>821</v>
      </c>
      <c r="E591" s="64"/>
      <c r="F591" s="64"/>
      <c r="G591" s="71" t="s">
        <v>702</v>
      </c>
      <c r="H591" s="38" t="s">
        <v>1070</v>
      </c>
      <c r="I591" s="62" t="s">
        <v>793</v>
      </c>
      <c r="J591" s="65" t="s">
        <v>1071</v>
      </c>
      <c r="K591" s="65"/>
      <c r="L591" s="68" t="s">
        <v>1655</v>
      </c>
      <c r="M591" s="68" t="s">
        <v>2366</v>
      </c>
      <c r="N591" s="68" t="s">
        <v>2369</v>
      </c>
      <c r="O591" s="62" t="s">
        <v>1654</v>
      </c>
      <c r="P591" s="62" t="s">
        <v>795</v>
      </c>
      <c r="Q591" s="117">
        <v>708740</v>
      </c>
      <c r="R591" s="123">
        <v>288267</v>
      </c>
      <c r="S591" s="62" t="s">
        <v>796</v>
      </c>
      <c r="T591"/>
      <c r="U591"/>
    </row>
    <row r="592" spans="1:21" x14ac:dyDescent="0.2">
      <c r="A592" s="64" t="s">
        <v>905</v>
      </c>
      <c r="B592" s="64" t="s">
        <v>791</v>
      </c>
      <c r="C592" s="64"/>
      <c r="D592" s="64" t="s">
        <v>821</v>
      </c>
      <c r="E592" s="64"/>
      <c r="F592" s="64"/>
      <c r="G592" s="71" t="s">
        <v>702</v>
      </c>
      <c r="H592" s="38" t="s">
        <v>1076</v>
      </c>
      <c r="I592" s="62" t="s">
        <v>793</v>
      </c>
      <c r="J592" s="65" t="s">
        <v>1077</v>
      </c>
      <c r="K592" s="65"/>
      <c r="L592" s="68" t="s">
        <v>1655</v>
      </c>
      <c r="M592" s="68" t="s">
        <v>2366</v>
      </c>
      <c r="N592" s="68" t="s">
        <v>2369</v>
      </c>
      <c r="O592" s="62" t="s">
        <v>1654</v>
      </c>
      <c r="P592" s="62" t="s">
        <v>795</v>
      </c>
      <c r="Q592" s="117">
        <v>80048</v>
      </c>
      <c r="R592" s="123">
        <v>35891</v>
      </c>
      <c r="S592" s="62" t="s">
        <v>796</v>
      </c>
      <c r="T592"/>
      <c r="U592"/>
    </row>
    <row r="593" spans="1:21" x14ac:dyDescent="0.2">
      <c r="A593" s="64" t="s">
        <v>905</v>
      </c>
      <c r="B593" s="64" t="s">
        <v>791</v>
      </c>
      <c r="C593" s="64"/>
      <c r="D593" s="64" t="s">
        <v>821</v>
      </c>
      <c r="E593" s="64"/>
      <c r="F593" s="64"/>
      <c r="G593" s="71" t="s">
        <v>702</v>
      </c>
      <c r="H593" s="38" t="s">
        <v>1074</v>
      </c>
      <c r="I593" s="62" t="s">
        <v>793</v>
      </c>
      <c r="J593" s="65" t="s">
        <v>1075</v>
      </c>
      <c r="K593" s="65"/>
      <c r="L593" s="68" t="s">
        <v>1655</v>
      </c>
      <c r="M593" s="68" t="s">
        <v>2366</v>
      </c>
      <c r="N593" s="68" t="s">
        <v>2369</v>
      </c>
      <c r="O593" s="62" t="s">
        <v>1654</v>
      </c>
      <c r="P593" s="62" t="s">
        <v>795</v>
      </c>
      <c r="Q593" s="117">
        <v>314604</v>
      </c>
      <c r="R593" s="123">
        <v>182192</v>
      </c>
      <c r="S593" s="62" t="s">
        <v>796</v>
      </c>
      <c r="T593"/>
      <c r="U593"/>
    </row>
    <row r="594" spans="1:21" x14ac:dyDescent="0.2">
      <c r="A594" s="64" t="s">
        <v>905</v>
      </c>
      <c r="B594" s="64" t="s">
        <v>791</v>
      </c>
      <c r="C594" s="64"/>
      <c r="D594" s="64" t="s">
        <v>821</v>
      </c>
      <c r="E594" s="64"/>
      <c r="F594" s="64"/>
      <c r="G594" s="71" t="s">
        <v>702</v>
      </c>
      <c r="H594" s="38" t="s">
        <v>1068</v>
      </c>
      <c r="I594" s="62" t="s">
        <v>793</v>
      </c>
      <c r="J594" s="65" t="s">
        <v>1069</v>
      </c>
      <c r="K594" s="65"/>
      <c r="L594" s="68" t="s">
        <v>1655</v>
      </c>
      <c r="M594" s="68" t="s">
        <v>2366</v>
      </c>
      <c r="N594" s="68" t="s">
        <v>2369</v>
      </c>
      <c r="O594" s="62" t="s">
        <v>1654</v>
      </c>
      <c r="P594" s="62" t="s">
        <v>795</v>
      </c>
      <c r="Q594" s="117">
        <v>443240</v>
      </c>
      <c r="R594" s="123">
        <v>166714</v>
      </c>
      <c r="S594" s="62" t="s">
        <v>796</v>
      </c>
      <c r="T594"/>
      <c r="U594"/>
    </row>
    <row r="595" spans="1:21" x14ac:dyDescent="0.2">
      <c r="A595" s="64" t="s">
        <v>905</v>
      </c>
      <c r="B595" s="64" t="s">
        <v>791</v>
      </c>
      <c r="C595" s="64" t="s">
        <v>821</v>
      </c>
      <c r="D595" s="64" t="s">
        <v>821</v>
      </c>
      <c r="E595" s="64"/>
      <c r="F595" s="64"/>
      <c r="G595" s="71" t="s">
        <v>703</v>
      </c>
      <c r="H595" s="38" t="s">
        <v>1083</v>
      </c>
      <c r="I595" s="62" t="s">
        <v>793</v>
      </c>
      <c r="J595" s="65" t="s">
        <v>704</v>
      </c>
      <c r="K595" s="62" t="s">
        <v>798</v>
      </c>
      <c r="L595" s="62" t="s">
        <v>1655</v>
      </c>
      <c r="M595" s="62" t="s">
        <v>2383</v>
      </c>
      <c r="N595" s="68" t="s">
        <v>2369</v>
      </c>
      <c r="O595" s="62" t="s">
        <v>1654</v>
      </c>
      <c r="P595" s="62" t="s">
        <v>799</v>
      </c>
      <c r="Q595" s="117">
        <v>267888</v>
      </c>
      <c r="R595" s="123">
        <v>62520</v>
      </c>
      <c r="S595" s="62" t="s">
        <v>919</v>
      </c>
      <c r="T595"/>
      <c r="U595"/>
    </row>
    <row r="596" spans="1:21" x14ac:dyDescent="0.2">
      <c r="A596" s="64" t="s">
        <v>905</v>
      </c>
      <c r="B596" s="64" t="s">
        <v>791</v>
      </c>
      <c r="C596" s="64" t="s">
        <v>821</v>
      </c>
      <c r="D596" s="64" t="s">
        <v>821</v>
      </c>
      <c r="E596" s="64"/>
      <c r="F596" s="64"/>
      <c r="G596" s="71" t="s">
        <v>703</v>
      </c>
      <c r="H596" s="38" t="s">
        <v>1084</v>
      </c>
      <c r="I596" s="62" t="s">
        <v>793</v>
      </c>
      <c r="J596" s="65" t="s">
        <v>704</v>
      </c>
      <c r="K596" s="62" t="s">
        <v>803</v>
      </c>
      <c r="L596" s="62" t="s">
        <v>1655</v>
      </c>
      <c r="M596" s="62" t="s">
        <v>2383</v>
      </c>
      <c r="N596" s="68" t="s">
        <v>2369</v>
      </c>
      <c r="O596" s="62" t="s">
        <v>1654</v>
      </c>
      <c r="P596" s="62" t="s">
        <v>799</v>
      </c>
      <c r="Q596" s="117">
        <v>266328</v>
      </c>
      <c r="R596" s="123">
        <v>65405</v>
      </c>
      <c r="S596" s="62" t="s">
        <v>919</v>
      </c>
      <c r="T596"/>
      <c r="U596"/>
    </row>
    <row r="597" spans="1:21" x14ac:dyDescent="0.2">
      <c r="A597" s="64" t="s">
        <v>905</v>
      </c>
      <c r="B597" s="64" t="s">
        <v>791</v>
      </c>
      <c r="C597" s="64" t="s">
        <v>821</v>
      </c>
      <c r="D597" s="64"/>
      <c r="E597" s="64"/>
      <c r="F597" s="64"/>
      <c r="G597" s="71" t="s">
        <v>703</v>
      </c>
      <c r="H597" s="38" t="s">
        <v>1429</v>
      </c>
      <c r="I597" s="62" t="s">
        <v>1170</v>
      </c>
      <c r="J597" s="65" t="s">
        <v>704</v>
      </c>
      <c r="K597" s="62" t="s">
        <v>1177</v>
      </c>
      <c r="L597" s="62" t="s">
        <v>1655</v>
      </c>
      <c r="M597" s="62" t="s">
        <v>2383</v>
      </c>
      <c r="N597" s="68" t="s">
        <v>2369</v>
      </c>
      <c r="O597" s="62" t="s">
        <v>1654</v>
      </c>
      <c r="P597" s="62"/>
      <c r="Q597" s="118"/>
      <c r="R597" s="38"/>
      <c r="S597" s="62" t="s">
        <v>919</v>
      </c>
      <c r="T597"/>
      <c r="U597"/>
    </row>
    <row r="598" spans="1:21" x14ac:dyDescent="0.2">
      <c r="A598" s="64" t="s">
        <v>905</v>
      </c>
      <c r="B598" s="64" t="s">
        <v>791</v>
      </c>
      <c r="C598" s="64" t="s">
        <v>821</v>
      </c>
      <c r="D598" s="64"/>
      <c r="E598" s="64"/>
      <c r="F598" s="64"/>
      <c r="G598" s="71" t="s">
        <v>703</v>
      </c>
      <c r="H598" s="38" t="s">
        <v>1430</v>
      </c>
      <c r="I598" s="62" t="s">
        <v>1170</v>
      </c>
      <c r="J598" s="65" t="s">
        <v>704</v>
      </c>
      <c r="K598" s="62" t="s">
        <v>1179</v>
      </c>
      <c r="L598" s="62" t="s">
        <v>1655</v>
      </c>
      <c r="M598" s="62" t="s">
        <v>2383</v>
      </c>
      <c r="N598" s="68" t="s">
        <v>2369</v>
      </c>
      <c r="O598" s="62" t="s">
        <v>1654</v>
      </c>
      <c r="P598" s="62"/>
      <c r="Q598" s="118"/>
      <c r="R598" s="38"/>
      <c r="S598" s="62" t="s">
        <v>919</v>
      </c>
      <c r="T598"/>
      <c r="U598"/>
    </row>
    <row r="599" spans="1:21" x14ac:dyDescent="0.2">
      <c r="A599" s="64" t="s">
        <v>905</v>
      </c>
      <c r="B599" s="64" t="s">
        <v>791</v>
      </c>
      <c r="C599" s="64" t="s">
        <v>821</v>
      </c>
      <c r="D599" s="64"/>
      <c r="E599" s="64"/>
      <c r="F599" s="64"/>
      <c r="G599" s="71" t="s">
        <v>703</v>
      </c>
      <c r="H599" s="38" t="s">
        <v>1431</v>
      </c>
      <c r="I599" s="62" t="s">
        <v>1170</v>
      </c>
      <c r="J599" s="65" t="s">
        <v>704</v>
      </c>
      <c r="K599" s="62" t="s">
        <v>1181</v>
      </c>
      <c r="L599" s="62" t="s">
        <v>1655</v>
      </c>
      <c r="M599" s="62" t="s">
        <v>2383</v>
      </c>
      <c r="N599" s="68" t="s">
        <v>2369</v>
      </c>
      <c r="O599" s="62" t="s">
        <v>1654</v>
      </c>
      <c r="P599" s="62"/>
      <c r="Q599" s="118"/>
      <c r="R599" s="38"/>
      <c r="S599" s="62" t="s">
        <v>919</v>
      </c>
      <c r="T599"/>
      <c r="U599"/>
    </row>
    <row r="600" spans="1:21" x14ac:dyDescent="0.2">
      <c r="A600" s="64" t="s">
        <v>905</v>
      </c>
      <c r="B600" s="64" t="s">
        <v>791</v>
      </c>
      <c r="C600" s="64" t="s">
        <v>821</v>
      </c>
      <c r="D600" s="64"/>
      <c r="E600" s="64"/>
      <c r="F600" s="64"/>
      <c r="G600" s="71" t="s">
        <v>703</v>
      </c>
      <c r="H600" s="38" t="s">
        <v>1432</v>
      </c>
      <c r="I600" s="62" t="s">
        <v>1170</v>
      </c>
      <c r="J600" s="65" t="s">
        <v>704</v>
      </c>
      <c r="K600" s="62" t="s">
        <v>1183</v>
      </c>
      <c r="L600" s="62" t="s">
        <v>1655</v>
      </c>
      <c r="M600" s="62" t="s">
        <v>2383</v>
      </c>
      <c r="N600" s="68" t="s">
        <v>2369</v>
      </c>
      <c r="O600" s="62" t="s">
        <v>1654</v>
      </c>
      <c r="P600" s="62"/>
      <c r="Q600" s="118"/>
      <c r="R600" s="38"/>
      <c r="S600" s="62" t="s">
        <v>919</v>
      </c>
      <c r="T600"/>
      <c r="U600"/>
    </row>
    <row r="601" spans="1:21" x14ac:dyDescent="0.2">
      <c r="A601" s="64" t="s">
        <v>905</v>
      </c>
      <c r="B601" s="64" t="s">
        <v>791</v>
      </c>
      <c r="C601" s="64" t="s">
        <v>821</v>
      </c>
      <c r="D601" s="64"/>
      <c r="E601" s="64"/>
      <c r="F601" s="64"/>
      <c r="G601" s="71" t="s">
        <v>703</v>
      </c>
      <c r="H601" s="38" t="s">
        <v>1433</v>
      </c>
      <c r="I601" s="62" t="s">
        <v>1170</v>
      </c>
      <c r="J601" s="65" t="s">
        <v>704</v>
      </c>
      <c r="K601" s="62" t="s">
        <v>1185</v>
      </c>
      <c r="L601" s="62" t="s">
        <v>1655</v>
      </c>
      <c r="M601" s="62" t="s">
        <v>2383</v>
      </c>
      <c r="N601" s="68" t="s">
        <v>2369</v>
      </c>
      <c r="O601" s="62" t="s">
        <v>1654</v>
      </c>
      <c r="P601" s="62"/>
      <c r="Q601" s="118"/>
      <c r="R601" s="38"/>
      <c r="S601" s="62" t="s">
        <v>919</v>
      </c>
      <c r="T601"/>
      <c r="U601"/>
    </row>
    <row r="602" spans="1:21" x14ac:dyDescent="0.2">
      <c r="A602" s="64" t="s">
        <v>905</v>
      </c>
      <c r="B602" s="64" t="s">
        <v>791</v>
      </c>
      <c r="C602" s="64" t="s">
        <v>821</v>
      </c>
      <c r="D602" s="64"/>
      <c r="E602" s="64"/>
      <c r="F602" s="64"/>
      <c r="G602" s="71" t="s">
        <v>703</v>
      </c>
      <c r="H602" s="38" t="s">
        <v>1434</v>
      </c>
      <c r="I602" s="62" t="s">
        <v>1170</v>
      </c>
      <c r="J602" s="65" t="s">
        <v>704</v>
      </c>
      <c r="K602" s="62" t="s">
        <v>1187</v>
      </c>
      <c r="L602" s="62" t="s">
        <v>1655</v>
      </c>
      <c r="M602" s="62" t="s">
        <v>2383</v>
      </c>
      <c r="N602" s="68" t="s">
        <v>2369</v>
      </c>
      <c r="O602" s="62" t="s">
        <v>1654</v>
      </c>
      <c r="P602" s="62"/>
      <c r="Q602" s="118"/>
      <c r="R602" s="38"/>
      <c r="S602" s="62" t="s">
        <v>919</v>
      </c>
      <c r="T602"/>
      <c r="U602"/>
    </row>
    <row r="603" spans="1:21" x14ac:dyDescent="0.2">
      <c r="A603" s="64" t="s">
        <v>905</v>
      </c>
      <c r="B603" s="64" t="s">
        <v>791</v>
      </c>
      <c r="C603" s="64" t="s">
        <v>821</v>
      </c>
      <c r="D603" s="64"/>
      <c r="E603" s="64"/>
      <c r="F603" s="64"/>
      <c r="G603" s="71" t="s">
        <v>703</v>
      </c>
      <c r="H603" s="38" t="s">
        <v>1435</v>
      </c>
      <c r="I603" s="62" t="s">
        <v>1170</v>
      </c>
      <c r="J603" s="65" t="s">
        <v>704</v>
      </c>
      <c r="K603" s="62" t="s">
        <v>1171</v>
      </c>
      <c r="L603" s="62" t="s">
        <v>1655</v>
      </c>
      <c r="M603" s="62" t="s">
        <v>2383</v>
      </c>
      <c r="N603" s="68" t="s">
        <v>2369</v>
      </c>
      <c r="O603" s="62" t="s">
        <v>1654</v>
      </c>
      <c r="P603" s="62"/>
      <c r="Q603" s="118"/>
      <c r="R603" s="38"/>
      <c r="S603" s="62" t="s">
        <v>919</v>
      </c>
      <c r="T603"/>
      <c r="U603"/>
    </row>
    <row r="604" spans="1:21" x14ac:dyDescent="0.2">
      <c r="A604" s="64" t="s">
        <v>905</v>
      </c>
      <c r="B604" s="64" t="s">
        <v>791</v>
      </c>
      <c r="C604" s="64" t="s">
        <v>821</v>
      </c>
      <c r="D604" s="64"/>
      <c r="E604" s="64"/>
      <c r="F604" s="64"/>
      <c r="G604" s="71" t="s">
        <v>703</v>
      </c>
      <c r="H604" s="38" t="s">
        <v>1436</v>
      </c>
      <c r="I604" s="62" t="s">
        <v>1170</v>
      </c>
      <c r="J604" s="65" t="s">
        <v>704</v>
      </c>
      <c r="K604" s="62" t="s">
        <v>1173</v>
      </c>
      <c r="L604" s="62" t="s">
        <v>1655</v>
      </c>
      <c r="M604" s="62" t="s">
        <v>2383</v>
      </c>
      <c r="N604" s="68" t="s">
        <v>2369</v>
      </c>
      <c r="O604" s="62" t="s">
        <v>1654</v>
      </c>
      <c r="P604" s="62"/>
      <c r="Q604" s="118"/>
      <c r="R604" s="38"/>
      <c r="S604" s="62" t="s">
        <v>919</v>
      </c>
      <c r="T604"/>
      <c r="U604"/>
    </row>
    <row r="605" spans="1:21" x14ac:dyDescent="0.2">
      <c r="A605" s="64" t="s">
        <v>905</v>
      </c>
      <c r="B605" s="64" t="s">
        <v>791</v>
      </c>
      <c r="C605" s="64" t="s">
        <v>821</v>
      </c>
      <c r="D605" s="64"/>
      <c r="E605" s="64"/>
      <c r="F605" s="64"/>
      <c r="G605" s="71" t="s">
        <v>703</v>
      </c>
      <c r="H605" s="38" t="s">
        <v>1437</v>
      </c>
      <c r="I605" s="62" t="s">
        <v>1170</v>
      </c>
      <c r="J605" s="65" t="s">
        <v>704</v>
      </c>
      <c r="K605" s="62" t="s">
        <v>1175</v>
      </c>
      <c r="L605" s="62" t="s">
        <v>1655</v>
      </c>
      <c r="M605" s="62" t="s">
        <v>2383</v>
      </c>
      <c r="N605" s="68" t="s">
        <v>2369</v>
      </c>
      <c r="O605" s="62" t="s">
        <v>1654</v>
      </c>
      <c r="P605" s="62"/>
      <c r="Q605" s="118"/>
      <c r="R605" s="38"/>
      <c r="S605" s="62" t="s">
        <v>919</v>
      </c>
      <c r="T605"/>
      <c r="U605"/>
    </row>
    <row r="606" spans="1:21" x14ac:dyDescent="0.2">
      <c r="A606" s="64" t="s">
        <v>905</v>
      </c>
      <c r="B606" s="64" t="s">
        <v>791</v>
      </c>
      <c r="C606" s="64" t="s">
        <v>821</v>
      </c>
      <c r="D606" s="64"/>
      <c r="E606" s="64"/>
      <c r="F606" s="64"/>
      <c r="G606" s="71" t="s">
        <v>703</v>
      </c>
      <c r="H606" s="38" t="s">
        <v>1438</v>
      </c>
      <c r="I606" s="62" t="s">
        <v>1170</v>
      </c>
      <c r="J606" s="65" t="s">
        <v>704</v>
      </c>
      <c r="K606" s="62" t="s">
        <v>1189</v>
      </c>
      <c r="L606" s="62" t="s">
        <v>1655</v>
      </c>
      <c r="M606" s="62" t="s">
        <v>2382</v>
      </c>
      <c r="N606" s="68" t="s">
        <v>2369</v>
      </c>
      <c r="O606" s="62" t="s">
        <v>1654</v>
      </c>
      <c r="P606" s="62"/>
      <c r="Q606" s="118"/>
      <c r="R606" s="38"/>
      <c r="S606" s="62" t="s">
        <v>919</v>
      </c>
      <c r="T606"/>
      <c r="U606"/>
    </row>
    <row r="607" spans="1:21" x14ac:dyDescent="0.2">
      <c r="A607" s="64" t="s">
        <v>905</v>
      </c>
      <c r="B607" s="64" t="s">
        <v>791</v>
      </c>
      <c r="C607" s="64" t="s">
        <v>821</v>
      </c>
      <c r="D607" s="64" t="s">
        <v>821</v>
      </c>
      <c r="E607" s="64"/>
      <c r="F607" s="64"/>
      <c r="G607" s="71" t="s">
        <v>703</v>
      </c>
      <c r="H607" s="38" t="s">
        <v>1085</v>
      </c>
      <c r="I607" s="62" t="s">
        <v>793</v>
      </c>
      <c r="J607" s="65" t="s">
        <v>705</v>
      </c>
      <c r="K607" s="62" t="s">
        <v>798</v>
      </c>
      <c r="L607" s="62" t="s">
        <v>1655</v>
      </c>
      <c r="M607" s="62" t="s">
        <v>2382</v>
      </c>
      <c r="N607" s="68" t="s">
        <v>2369</v>
      </c>
      <c r="O607" s="62" t="s">
        <v>1654</v>
      </c>
      <c r="P607" s="62" t="s">
        <v>799</v>
      </c>
      <c r="Q607" s="117">
        <v>305807</v>
      </c>
      <c r="R607" s="123">
        <v>72393</v>
      </c>
      <c r="S607" s="62" t="s">
        <v>919</v>
      </c>
      <c r="T607"/>
      <c r="U607"/>
    </row>
    <row r="608" spans="1:21" x14ac:dyDescent="0.2">
      <c r="A608" s="64" t="s">
        <v>905</v>
      </c>
      <c r="B608" s="64" t="s">
        <v>791</v>
      </c>
      <c r="C608" s="64" t="s">
        <v>821</v>
      </c>
      <c r="D608" s="64"/>
      <c r="E608" s="64"/>
      <c r="F608" s="64"/>
      <c r="G608" s="71" t="s">
        <v>703</v>
      </c>
      <c r="H608" s="38" t="s">
        <v>1093</v>
      </c>
      <c r="I608" s="62" t="s">
        <v>793</v>
      </c>
      <c r="J608" s="65" t="s">
        <v>705</v>
      </c>
      <c r="K608" s="62" t="s">
        <v>803</v>
      </c>
      <c r="L608" s="62" t="s">
        <v>1655</v>
      </c>
      <c r="M608" s="62" t="s">
        <v>2382</v>
      </c>
      <c r="N608" s="68" t="s">
        <v>2369</v>
      </c>
      <c r="O608" s="62" t="s">
        <v>1654</v>
      </c>
      <c r="P608" s="62"/>
      <c r="Q608" s="118"/>
      <c r="R608" s="38"/>
      <c r="S608" s="62" t="s">
        <v>919</v>
      </c>
      <c r="T608"/>
      <c r="U608"/>
    </row>
    <row r="609" spans="1:21" x14ac:dyDescent="0.2">
      <c r="A609" s="64" t="s">
        <v>905</v>
      </c>
      <c r="B609" s="64" t="s">
        <v>791</v>
      </c>
      <c r="C609" s="64" t="s">
        <v>821</v>
      </c>
      <c r="D609" s="64" t="s">
        <v>821</v>
      </c>
      <c r="E609" s="64"/>
      <c r="F609" s="64"/>
      <c r="G609" s="71" t="s">
        <v>703</v>
      </c>
      <c r="H609" s="38" t="s">
        <v>1086</v>
      </c>
      <c r="I609" s="62" t="s">
        <v>793</v>
      </c>
      <c r="J609" s="65" t="s">
        <v>705</v>
      </c>
      <c r="K609" s="62" t="s">
        <v>805</v>
      </c>
      <c r="L609" s="62" t="s">
        <v>1655</v>
      </c>
      <c r="M609" s="62" t="s">
        <v>2382</v>
      </c>
      <c r="N609" s="68" t="s">
        <v>2369</v>
      </c>
      <c r="O609" s="62" t="s">
        <v>1654</v>
      </c>
      <c r="P609" s="62" t="s">
        <v>799</v>
      </c>
      <c r="Q609" s="117">
        <v>233464</v>
      </c>
      <c r="R609" s="123">
        <v>55299</v>
      </c>
      <c r="S609" s="62" t="s">
        <v>919</v>
      </c>
      <c r="T609"/>
      <c r="U609"/>
    </row>
    <row r="610" spans="1:21" x14ac:dyDescent="0.2">
      <c r="A610" s="64" t="s">
        <v>905</v>
      </c>
      <c r="B610" s="64" t="s">
        <v>791</v>
      </c>
      <c r="C610" s="64" t="s">
        <v>821</v>
      </c>
      <c r="D610" s="64"/>
      <c r="E610" s="64"/>
      <c r="F610" s="64"/>
      <c r="G610" s="71" t="s">
        <v>703</v>
      </c>
      <c r="H610" s="38" t="s">
        <v>1439</v>
      </c>
      <c r="I610" s="62" t="s">
        <v>1170</v>
      </c>
      <c r="J610" s="65" t="s">
        <v>705</v>
      </c>
      <c r="K610" s="62" t="s">
        <v>1177</v>
      </c>
      <c r="L610" s="62" t="s">
        <v>1655</v>
      </c>
      <c r="M610" s="62" t="s">
        <v>2382</v>
      </c>
      <c r="N610" s="68" t="s">
        <v>2369</v>
      </c>
      <c r="O610" s="62" t="s">
        <v>1654</v>
      </c>
      <c r="P610" s="62"/>
      <c r="Q610" s="118"/>
      <c r="R610" s="38"/>
      <c r="S610" s="62" t="s">
        <v>919</v>
      </c>
      <c r="T610"/>
      <c r="U610"/>
    </row>
    <row r="611" spans="1:21" x14ac:dyDescent="0.2">
      <c r="A611" s="64" t="s">
        <v>905</v>
      </c>
      <c r="B611" s="64" t="s">
        <v>791</v>
      </c>
      <c r="C611" s="64" t="s">
        <v>821</v>
      </c>
      <c r="D611" s="64"/>
      <c r="E611" s="64"/>
      <c r="F611" s="64"/>
      <c r="G611" s="71" t="s">
        <v>703</v>
      </c>
      <c r="H611" s="38" t="s">
        <v>1440</v>
      </c>
      <c r="I611" s="62" t="s">
        <v>1170</v>
      </c>
      <c r="J611" s="65" t="s">
        <v>705</v>
      </c>
      <c r="K611" s="62" t="s">
        <v>1181</v>
      </c>
      <c r="L611" s="62" t="s">
        <v>1655</v>
      </c>
      <c r="M611" s="62" t="s">
        <v>2382</v>
      </c>
      <c r="N611" s="68" t="s">
        <v>2369</v>
      </c>
      <c r="O611" s="62" t="s">
        <v>1654</v>
      </c>
      <c r="P611" s="62"/>
      <c r="Q611" s="118"/>
      <c r="R611" s="38"/>
      <c r="S611" s="62" t="s">
        <v>919</v>
      </c>
      <c r="T611"/>
      <c r="U611"/>
    </row>
    <row r="612" spans="1:21" x14ac:dyDescent="0.2">
      <c r="A612" s="64" t="s">
        <v>905</v>
      </c>
      <c r="B612" s="64" t="s">
        <v>791</v>
      </c>
      <c r="C612" s="64" t="s">
        <v>821</v>
      </c>
      <c r="D612" s="64"/>
      <c r="E612" s="64"/>
      <c r="F612" s="64"/>
      <c r="G612" s="71" t="s">
        <v>703</v>
      </c>
      <c r="H612" s="38" t="s">
        <v>1441</v>
      </c>
      <c r="I612" s="62" t="s">
        <v>1170</v>
      </c>
      <c r="J612" s="65" t="s">
        <v>705</v>
      </c>
      <c r="K612" s="62" t="s">
        <v>1183</v>
      </c>
      <c r="L612" s="62" t="s">
        <v>1655</v>
      </c>
      <c r="M612" s="62" t="s">
        <v>2382</v>
      </c>
      <c r="N612" s="68" t="s">
        <v>2369</v>
      </c>
      <c r="O612" s="62" t="s">
        <v>1654</v>
      </c>
      <c r="P612" s="62"/>
      <c r="Q612" s="118"/>
      <c r="R612" s="38"/>
      <c r="S612" s="62" t="s">
        <v>919</v>
      </c>
      <c r="T612"/>
      <c r="U612"/>
    </row>
    <row r="613" spans="1:21" x14ac:dyDescent="0.2">
      <c r="A613" s="64" t="s">
        <v>905</v>
      </c>
      <c r="B613" s="64" t="s">
        <v>791</v>
      </c>
      <c r="C613" s="64" t="s">
        <v>821</v>
      </c>
      <c r="D613" s="64"/>
      <c r="E613" s="64"/>
      <c r="F613" s="64"/>
      <c r="G613" s="71" t="s">
        <v>703</v>
      </c>
      <c r="H613" s="38" t="s">
        <v>1442</v>
      </c>
      <c r="I613" s="62" t="s">
        <v>1170</v>
      </c>
      <c r="J613" s="65" t="s">
        <v>705</v>
      </c>
      <c r="K613" s="62" t="s">
        <v>1185</v>
      </c>
      <c r="L613" s="62" t="s">
        <v>1655</v>
      </c>
      <c r="M613" s="62" t="s">
        <v>2382</v>
      </c>
      <c r="N613" s="68" t="s">
        <v>2369</v>
      </c>
      <c r="O613" s="62" t="s">
        <v>1654</v>
      </c>
      <c r="P613" s="62"/>
      <c r="Q613" s="118"/>
      <c r="R613" s="38"/>
      <c r="S613" s="62" t="s">
        <v>919</v>
      </c>
      <c r="T613"/>
      <c r="U613"/>
    </row>
    <row r="614" spans="1:21" x14ac:dyDescent="0.2">
      <c r="A614" s="64" t="s">
        <v>905</v>
      </c>
      <c r="B614" s="64" t="s">
        <v>791</v>
      </c>
      <c r="C614" s="64" t="s">
        <v>821</v>
      </c>
      <c r="D614" s="64"/>
      <c r="E614" s="64"/>
      <c r="F614" s="64"/>
      <c r="G614" s="71" t="s">
        <v>703</v>
      </c>
      <c r="H614" s="38" t="s">
        <v>1443</v>
      </c>
      <c r="I614" s="62" t="s">
        <v>1170</v>
      </c>
      <c r="J614" s="65" t="s">
        <v>705</v>
      </c>
      <c r="K614" s="62" t="s">
        <v>1187</v>
      </c>
      <c r="L614" s="62" t="s">
        <v>1655</v>
      </c>
      <c r="M614" s="62" t="s">
        <v>2382</v>
      </c>
      <c r="N614" s="68" t="s">
        <v>2369</v>
      </c>
      <c r="O614" s="62" t="s">
        <v>1654</v>
      </c>
      <c r="P614" s="62"/>
      <c r="Q614" s="118"/>
      <c r="R614" s="38"/>
      <c r="S614" s="62" t="s">
        <v>919</v>
      </c>
      <c r="T614"/>
      <c r="U614"/>
    </row>
    <row r="615" spans="1:21" x14ac:dyDescent="0.2">
      <c r="A615" s="64" t="s">
        <v>905</v>
      </c>
      <c r="B615" s="64" t="s">
        <v>791</v>
      </c>
      <c r="C615" s="64" t="s">
        <v>821</v>
      </c>
      <c r="D615" s="64"/>
      <c r="E615" s="64"/>
      <c r="F615" s="64"/>
      <c r="G615" s="71" t="s">
        <v>703</v>
      </c>
      <c r="H615" s="38" t="s">
        <v>1444</v>
      </c>
      <c r="I615" s="62" t="s">
        <v>1170</v>
      </c>
      <c r="J615" s="65" t="s">
        <v>705</v>
      </c>
      <c r="K615" s="62" t="s">
        <v>1171</v>
      </c>
      <c r="L615" s="62" t="s">
        <v>1655</v>
      </c>
      <c r="M615" s="62" t="s">
        <v>2382</v>
      </c>
      <c r="N615" s="68" t="s">
        <v>2369</v>
      </c>
      <c r="O615" s="62" t="s">
        <v>1654</v>
      </c>
      <c r="P615" s="62"/>
      <c r="Q615" s="118"/>
      <c r="R615" s="38"/>
      <c r="S615" s="62" t="s">
        <v>919</v>
      </c>
      <c r="T615"/>
      <c r="U615"/>
    </row>
    <row r="616" spans="1:21" x14ac:dyDescent="0.2">
      <c r="A616" s="64" t="s">
        <v>905</v>
      </c>
      <c r="B616" s="64" t="s">
        <v>791</v>
      </c>
      <c r="C616" s="64" t="s">
        <v>821</v>
      </c>
      <c r="D616" s="64"/>
      <c r="E616" s="64"/>
      <c r="F616" s="64"/>
      <c r="G616" s="71" t="s">
        <v>703</v>
      </c>
      <c r="H616" s="38" t="s">
        <v>1445</v>
      </c>
      <c r="I616" s="62" t="s">
        <v>1170</v>
      </c>
      <c r="J616" s="65" t="s">
        <v>705</v>
      </c>
      <c r="K616" s="62" t="s">
        <v>1173</v>
      </c>
      <c r="L616" s="62" t="s">
        <v>1655</v>
      </c>
      <c r="M616" s="62" t="s">
        <v>2382</v>
      </c>
      <c r="N616" s="68" t="s">
        <v>2369</v>
      </c>
      <c r="O616" s="62" t="s">
        <v>1654</v>
      </c>
      <c r="P616" s="62"/>
      <c r="Q616" s="118"/>
      <c r="R616" s="38"/>
      <c r="S616" s="62" t="s">
        <v>919</v>
      </c>
      <c r="T616"/>
      <c r="U616"/>
    </row>
    <row r="617" spans="1:21" x14ac:dyDescent="0.2">
      <c r="A617" s="64" t="s">
        <v>905</v>
      </c>
      <c r="B617" s="64" t="s">
        <v>791</v>
      </c>
      <c r="C617" s="64" t="s">
        <v>821</v>
      </c>
      <c r="D617" s="64"/>
      <c r="E617" s="64"/>
      <c r="F617" s="64"/>
      <c r="G617" s="71" t="s">
        <v>703</v>
      </c>
      <c r="H617" s="38" t="s">
        <v>1446</v>
      </c>
      <c r="I617" s="62" t="s">
        <v>1170</v>
      </c>
      <c r="J617" s="65" t="s">
        <v>705</v>
      </c>
      <c r="K617" s="62" t="s">
        <v>1175</v>
      </c>
      <c r="L617" s="62" t="s">
        <v>1655</v>
      </c>
      <c r="M617" s="62" t="s">
        <v>2382</v>
      </c>
      <c r="N617" s="68" t="s">
        <v>2369</v>
      </c>
      <c r="O617" s="62" t="s">
        <v>1654</v>
      </c>
      <c r="P617" s="62"/>
      <c r="Q617" s="118"/>
      <c r="R617" s="38"/>
      <c r="S617" s="62" t="s">
        <v>919</v>
      </c>
      <c r="T617"/>
      <c r="U617"/>
    </row>
    <row r="618" spans="1:21" x14ac:dyDescent="0.2">
      <c r="A618" s="64" t="s">
        <v>905</v>
      </c>
      <c r="B618" s="64" t="s">
        <v>791</v>
      </c>
      <c r="C618" s="64" t="s">
        <v>821</v>
      </c>
      <c r="D618" s="64"/>
      <c r="E618" s="64"/>
      <c r="F618" s="64"/>
      <c r="G618" s="71" t="s">
        <v>703</v>
      </c>
      <c r="H618" s="38" t="s">
        <v>1447</v>
      </c>
      <c r="I618" s="62" t="s">
        <v>1170</v>
      </c>
      <c r="J618" s="65" t="s">
        <v>705</v>
      </c>
      <c r="K618" s="62" t="s">
        <v>1189</v>
      </c>
      <c r="L618" s="62" t="s">
        <v>1655</v>
      </c>
      <c r="M618" s="62" t="s">
        <v>2382</v>
      </c>
      <c r="N618" s="68" t="s">
        <v>2369</v>
      </c>
      <c r="O618" s="62" t="s">
        <v>1654</v>
      </c>
      <c r="P618" s="62"/>
      <c r="Q618" s="118"/>
      <c r="R618" s="38"/>
      <c r="S618" s="62" t="s">
        <v>919</v>
      </c>
      <c r="T618"/>
      <c r="U618"/>
    </row>
    <row r="619" spans="1:21" x14ac:dyDescent="0.2">
      <c r="A619" s="64" t="s">
        <v>905</v>
      </c>
      <c r="B619" s="64" t="s">
        <v>791</v>
      </c>
      <c r="C619" s="64" t="s">
        <v>821</v>
      </c>
      <c r="D619" s="64" t="s">
        <v>821</v>
      </c>
      <c r="E619" s="64"/>
      <c r="F619" s="64"/>
      <c r="G619" s="71" t="s">
        <v>703</v>
      </c>
      <c r="H619" s="38" t="s">
        <v>1087</v>
      </c>
      <c r="I619" s="62" t="s">
        <v>793</v>
      </c>
      <c r="J619" s="65" t="s">
        <v>706</v>
      </c>
      <c r="K619" s="62" t="s">
        <v>798</v>
      </c>
      <c r="L619" s="62" t="s">
        <v>1655</v>
      </c>
      <c r="M619" s="62" t="s">
        <v>2382</v>
      </c>
      <c r="N619" s="68" t="s">
        <v>2369</v>
      </c>
      <c r="O619" s="62" t="s">
        <v>1654</v>
      </c>
      <c r="P619" s="62" t="s">
        <v>799</v>
      </c>
      <c r="Q619" s="117">
        <v>250972</v>
      </c>
      <c r="R619" s="123">
        <v>55504</v>
      </c>
      <c r="S619" s="62" t="s">
        <v>919</v>
      </c>
      <c r="T619"/>
      <c r="U619"/>
    </row>
    <row r="620" spans="1:21" x14ac:dyDescent="0.2">
      <c r="A620" s="64" t="s">
        <v>905</v>
      </c>
      <c r="B620" s="64" t="s">
        <v>791</v>
      </c>
      <c r="C620" s="64" t="s">
        <v>821</v>
      </c>
      <c r="D620" s="64"/>
      <c r="E620" s="64"/>
      <c r="F620" s="64"/>
      <c r="G620" s="71" t="s">
        <v>703</v>
      </c>
      <c r="H620" s="38" t="s">
        <v>1094</v>
      </c>
      <c r="I620" s="62" t="s">
        <v>793</v>
      </c>
      <c r="J620" s="65" t="s">
        <v>706</v>
      </c>
      <c r="K620" s="62" t="s">
        <v>803</v>
      </c>
      <c r="L620" s="62" t="s">
        <v>1655</v>
      </c>
      <c r="M620" s="62" t="s">
        <v>2382</v>
      </c>
      <c r="N620" s="68" t="s">
        <v>2369</v>
      </c>
      <c r="O620" s="62" t="s">
        <v>1654</v>
      </c>
      <c r="P620" s="62"/>
      <c r="Q620" s="118"/>
      <c r="R620" s="38"/>
      <c r="S620" s="62" t="s">
        <v>919</v>
      </c>
      <c r="T620"/>
      <c r="U620"/>
    </row>
    <row r="621" spans="1:21" x14ac:dyDescent="0.2">
      <c r="A621" s="64" t="s">
        <v>905</v>
      </c>
      <c r="B621" s="64" t="s">
        <v>791</v>
      </c>
      <c r="C621" s="64" t="s">
        <v>821</v>
      </c>
      <c r="D621" s="64"/>
      <c r="E621" s="64"/>
      <c r="F621" s="64"/>
      <c r="G621" s="71" t="s">
        <v>703</v>
      </c>
      <c r="H621" s="38" t="s">
        <v>1095</v>
      </c>
      <c r="I621" s="62" t="s">
        <v>793</v>
      </c>
      <c r="J621" s="65" t="s">
        <v>706</v>
      </c>
      <c r="K621" s="62" t="s">
        <v>805</v>
      </c>
      <c r="L621" s="62" t="s">
        <v>1655</v>
      </c>
      <c r="M621" s="62" t="s">
        <v>2382</v>
      </c>
      <c r="N621" s="68" t="s">
        <v>2369</v>
      </c>
      <c r="O621" s="62" t="s">
        <v>1654</v>
      </c>
      <c r="P621" s="62"/>
      <c r="Q621" s="118"/>
      <c r="R621" s="38"/>
      <c r="S621" s="62" t="s">
        <v>919</v>
      </c>
      <c r="T621"/>
      <c r="U621"/>
    </row>
    <row r="622" spans="1:21" x14ac:dyDescent="0.2">
      <c r="A622" s="64" t="s">
        <v>905</v>
      </c>
      <c r="B622" s="64" t="s">
        <v>791</v>
      </c>
      <c r="C622" s="64" t="s">
        <v>821</v>
      </c>
      <c r="D622" s="64" t="s">
        <v>821</v>
      </c>
      <c r="E622" s="64"/>
      <c r="F622" s="64"/>
      <c r="G622" s="71" t="s">
        <v>703</v>
      </c>
      <c r="H622" s="38" t="s">
        <v>1088</v>
      </c>
      <c r="I622" s="62" t="s">
        <v>793</v>
      </c>
      <c r="J622" s="65" t="s">
        <v>706</v>
      </c>
      <c r="K622" s="62" t="s">
        <v>807</v>
      </c>
      <c r="L622" s="62" t="s">
        <v>1655</v>
      </c>
      <c r="M622" s="62" t="s">
        <v>2382</v>
      </c>
      <c r="N622" s="68" t="s">
        <v>2369</v>
      </c>
      <c r="O622" s="62" t="s">
        <v>1654</v>
      </c>
      <c r="P622" s="62" t="s">
        <v>799</v>
      </c>
      <c r="Q622" s="117">
        <v>267655</v>
      </c>
      <c r="R622" s="123">
        <v>61043</v>
      </c>
      <c r="S622" s="62" t="s">
        <v>919</v>
      </c>
      <c r="T622"/>
      <c r="U622"/>
    </row>
    <row r="623" spans="1:21" x14ac:dyDescent="0.2">
      <c r="A623" s="64" t="s">
        <v>905</v>
      </c>
      <c r="B623" s="64" t="s">
        <v>791</v>
      </c>
      <c r="C623" s="64" t="s">
        <v>821</v>
      </c>
      <c r="D623" s="64"/>
      <c r="E623" s="64"/>
      <c r="F623" s="64"/>
      <c r="G623" s="71" t="s">
        <v>703</v>
      </c>
      <c r="H623" s="38" t="s">
        <v>1448</v>
      </c>
      <c r="I623" s="62" t="s">
        <v>1170</v>
      </c>
      <c r="J623" s="65" t="s">
        <v>706</v>
      </c>
      <c r="K623" s="62" t="s">
        <v>1177</v>
      </c>
      <c r="L623" s="62" t="s">
        <v>1655</v>
      </c>
      <c r="M623" s="62" t="s">
        <v>2382</v>
      </c>
      <c r="N623" s="68" t="s">
        <v>2369</v>
      </c>
      <c r="O623" s="62" t="s">
        <v>1654</v>
      </c>
      <c r="P623" s="62"/>
      <c r="Q623" s="118"/>
      <c r="R623" s="38"/>
      <c r="S623" s="62" t="s">
        <v>919</v>
      </c>
      <c r="T623"/>
      <c r="U623"/>
    </row>
    <row r="624" spans="1:21" x14ac:dyDescent="0.2">
      <c r="A624" s="64" t="s">
        <v>905</v>
      </c>
      <c r="B624" s="64" t="s">
        <v>791</v>
      </c>
      <c r="C624" s="64" t="s">
        <v>821</v>
      </c>
      <c r="D624" s="64"/>
      <c r="E624" s="64"/>
      <c r="F624" s="64"/>
      <c r="G624" s="71" t="s">
        <v>703</v>
      </c>
      <c r="H624" s="38" t="s">
        <v>1449</v>
      </c>
      <c r="I624" s="62" t="s">
        <v>1170</v>
      </c>
      <c r="J624" s="65" t="s">
        <v>706</v>
      </c>
      <c r="K624" s="62" t="s">
        <v>1181</v>
      </c>
      <c r="L624" s="62" t="s">
        <v>1655</v>
      </c>
      <c r="M624" s="62" t="s">
        <v>2382</v>
      </c>
      <c r="N624" s="68" t="s">
        <v>2369</v>
      </c>
      <c r="O624" s="62" t="s">
        <v>1654</v>
      </c>
      <c r="P624" s="62"/>
      <c r="Q624" s="118"/>
      <c r="R624" s="38"/>
      <c r="S624" s="62" t="s">
        <v>919</v>
      </c>
      <c r="T624"/>
      <c r="U624"/>
    </row>
    <row r="625" spans="1:21" x14ac:dyDescent="0.2">
      <c r="A625" s="64" t="s">
        <v>905</v>
      </c>
      <c r="B625" s="64" t="s">
        <v>791</v>
      </c>
      <c r="C625" s="64" t="s">
        <v>821</v>
      </c>
      <c r="D625" s="64"/>
      <c r="E625" s="64"/>
      <c r="F625" s="64"/>
      <c r="G625" s="71" t="s">
        <v>703</v>
      </c>
      <c r="H625" s="38" t="s">
        <v>1450</v>
      </c>
      <c r="I625" s="62" t="s">
        <v>1170</v>
      </c>
      <c r="J625" s="65" t="s">
        <v>706</v>
      </c>
      <c r="K625" s="62" t="s">
        <v>1183</v>
      </c>
      <c r="L625" s="62" t="s">
        <v>1655</v>
      </c>
      <c r="M625" s="62" t="s">
        <v>2382</v>
      </c>
      <c r="N625" s="68" t="s">
        <v>2369</v>
      </c>
      <c r="O625" s="62" t="s">
        <v>1654</v>
      </c>
      <c r="P625" s="62"/>
      <c r="Q625" s="118"/>
      <c r="R625" s="38"/>
      <c r="S625" s="62" t="s">
        <v>919</v>
      </c>
      <c r="T625"/>
      <c r="U625"/>
    </row>
    <row r="626" spans="1:21" x14ac:dyDescent="0.2">
      <c r="A626" s="64" t="s">
        <v>905</v>
      </c>
      <c r="B626" s="64" t="s">
        <v>791</v>
      </c>
      <c r="C626" s="64" t="s">
        <v>821</v>
      </c>
      <c r="D626" s="64"/>
      <c r="E626" s="64"/>
      <c r="F626" s="64"/>
      <c r="G626" s="71" t="s">
        <v>703</v>
      </c>
      <c r="H626" s="38" t="s">
        <v>1451</v>
      </c>
      <c r="I626" s="62" t="s">
        <v>1170</v>
      </c>
      <c r="J626" s="65" t="s">
        <v>706</v>
      </c>
      <c r="K626" s="62" t="s">
        <v>1185</v>
      </c>
      <c r="L626" s="62" t="s">
        <v>1655</v>
      </c>
      <c r="M626" s="62" t="s">
        <v>2382</v>
      </c>
      <c r="N626" s="68" t="s">
        <v>2369</v>
      </c>
      <c r="O626" s="62" t="s">
        <v>1654</v>
      </c>
      <c r="P626" s="62"/>
      <c r="Q626" s="118"/>
      <c r="R626" s="38"/>
      <c r="S626" s="62" t="s">
        <v>919</v>
      </c>
      <c r="T626"/>
      <c r="U626"/>
    </row>
    <row r="627" spans="1:21" x14ac:dyDescent="0.2">
      <c r="A627" s="64" t="s">
        <v>905</v>
      </c>
      <c r="B627" s="64" t="s">
        <v>791</v>
      </c>
      <c r="C627" s="64" t="s">
        <v>821</v>
      </c>
      <c r="D627" s="64"/>
      <c r="E627" s="64"/>
      <c r="F627" s="64"/>
      <c r="G627" s="71" t="s">
        <v>703</v>
      </c>
      <c r="H627" s="38" t="s">
        <v>1452</v>
      </c>
      <c r="I627" s="62" t="s">
        <v>1170</v>
      </c>
      <c r="J627" s="65" t="s">
        <v>706</v>
      </c>
      <c r="K627" s="62" t="s">
        <v>1187</v>
      </c>
      <c r="L627" s="62" t="s">
        <v>1655</v>
      </c>
      <c r="M627" s="62" t="s">
        <v>2382</v>
      </c>
      <c r="N627" s="68" t="s">
        <v>2369</v>
      </c>
      <c r="O627" s="62" t="s">
        <v>1654</v>
      </c>
      <c r="P627" s="62"/>
      <c r="Q627" s="118"/>
      <c r="R627" s="38"/>
      <c r="S627" s="62" t="s">
        <v>919</v>
      </c>
      <c r="T627"/>
      <c r="U627"/>
    </row>
    <row r="628" spans="1:21" x14ac:dyDescent="0.2">
      <c r="A628" s="64" t="s">
        <v>905</v>
      </c>
      <c r="B628" s="64" t="s">
        <v>791</v>
      </c>
      <c r="C628" s="64" t="s">
        <v>821</v>
      </c>
      <c r="D628" s="64"/>
      <c r="E628" s="64"/>
      <c r="F628" s="64"/>
      <c r="G628" s="71" t="s">
        <v>703</v>
      </c>
      <c r="H628" s="38" t="s">
        <v>1453</v>
      </c>
      <c r="I628" s="62" t="s">
        <v>1170</v>
      </c>
      <c r="J628" s="65" t="s">
        <v>706</v>
      </c>
      <c r="K628" s="62" t="s">
        <v>1171</v>
      </c>
      <c r="L628" s="62" t="s">
        <v>1655</v>
      </c>
      <c r="M628" s="62" t="s">
        <v>2382</v>
      </c>
      <c r="N628" s="68" t="s">
        <v>2369</v>
      </c>
      <c r="O628" s="62" t="s">
        <v>1654</v>
      </c>
      <c r="P628" s="62"/>
      <c r="Q628" s="118"/>
      <c r="R628" s="38"/>
      <c r="S628" s="62" t="s">
        <v>919</v>
      </c>
      <c r="T628"/>
      <c r="U628"/>
    </row>
    <row r="629" spans="1:21" x14ac:dyDescent="0.2">
      <c r="A629" s="64" t="s">
        <v>905</v>
      </c>
      <c r="B629" s="64" t="s">
        <v>791</v>
      </c>
      <c r="C629" s="64" t="s">
        <v>821</v>
      </c>
      <c r="D629" s="64"/>
      <c r="E629" s="64"/>
      <c r="F629" s="64"/>
      <c r="G629" s="71" t="s">
        <v>703</v>
      </c>
      <c r="H629" s="38" t="s">
        <v>1454</v>
      </c>
      <c r="I629" s="62" t="s">
        <v>1170</v>
      </c>
      <c r="J629" s="65" t="s">
        <v>706</v>
      </c>
      <c r="K629" s="62" t="s">
        <v>1173</v>
      </c>
      <c r="L629" s="62" t="s">
        <v>1655</v>
      </c>
      <c r="M629" s="62" t="s">
        <v>2382</v>
      </c>
      <c r="N629" s="68" t="s">
        <v>2369</v>
      </c>
      <c r="O629" s="62" t="s">
        <v>1654</v>
      </c>
      <c r="P629" s="62"/>
      <c r="Q629" s="118"/>
      <c r="R629" s="38"/>
      <c r="S629" s="62" t="s">
        <v>919</v>
      </c>
      <c r="T629"/>
      <c r="U629"/>
    </row>
    <row r="630" spans="1:21" x14ac:dyDescent="0.2">
      <c r="A630" s="64" t="s">
        <v>905</v>
      </c>
      <c r="B630" s="64" t="s">
        <v>791</v>
      </c>
      <c r="C630" s="64" t="s">
        <v>821</v>
      </c>
      <c r="D630" s="64"/>
      <c r="E630" s="64"/>
      <c r="F630" s="64"/>
      <c r="G630" s="71" t="s">
        <v>703</v>
      </c>
      <c r="H630" s="38" t="s">
        <v>1455</v>
      </c>
      <c r="I630" s="62" t="s">
        <v>1170</v>
      </c>
      <c r="J630" s="65" t="s">
        <v>706</v>
      </c>
      <c r="K630" s="62" t="s">
        <v>1175</v>
      </c>
      <c r="L630" s="62" t="s">
        <v>1655</v>
      </c>
      <c r="M630" s="62" t="s">
        <v>2382</v>
      </c>
      <c r="N630" s="68" t="s">
        <v>2369</v>
      </c>
      <c r="O630" s="62" t="s">
        <v>1654</v>
      </c>
      <c r="P630" s="62"/>
      <c r="Q630" s="118"/>
      <c r="R630" s="38"/>
      <c r="S630" s="62" t="s">
        <v>919</v>
      </c>
      <c r="T630"/>
      <c r="U630"/>
    </row>
    <row r="631" spans="1:21" x14ac:dyDescent="0.2">
      <c r="A631" s="64" t="s">
        <v>905</v>
      </c>
      <c r="B631" s="64" t="s">
        <v>791</v>
      </c>
      <c r="C631" s="64" t="s">
        <v>821</v>
      </c>
      <c r="D631" s="64"/>
      <c r="E631" s="64"/>
      <c r="F631" s="64"/>
      <c r="G631" s="71" t="s">
        <v>703</v>
      </c>
      <c r="H631" s="38" t="s">
        <v>1456</v>
      </c>
      <c r="I631" s="62" t="s">
        <v>1170</v>
      </c>
      <c r="J631" s="65" t="s">
        <v>706</v>
      </c>
      <c r="K631" s="62" t="s">
        <v>1189</v>
      </c>
      <c r="L631" s="62" t="s">
        <v>1655</v>
      </c>
      <c r="M631" s="62" t="s">
        <v>2382</v>
      </c>
      <c r="N631" s="68" t="s">
        <v>2369</v>
      </c>
      <c r="O631" s="62" t="s">
        <v>1654</v>
      </c>
      <c r="P631" s="62"/>
      <c r="Q631" s="118"/>
      <c r="R631" s="38"/>
      <c r="S631" s="62" t="s">
        <v>919</v>
      </c>
      <c r="T631"/>
      <c r="U631"/>
    </row>
    <row r="632" spans="1:21" x14ac:dyDescent="0.2">
      <c r="A632" s="64" t="s">
        <v>905</v>
      </c>
      <c r="B632" s="64" t="s">
        <v>791</v>
      </c>
      <c r="C632" s="64" t="s">
        <v>821</v>
      </c>
      <c r="D632" s="64" t="s">
        <v>821</v>
      </c>
      <c r="E632" s="64"/>
      <c r="F632" s="64"/>
      <c r="G632" s="71" t="s">
        <v>703</v>
      </c>
      <c r="H632" s="38" t="s">
        <v>1089</v>
      </c>
      <c r="I632" s="62" t="s">
        <v>793</v>
      </c>
      <c r="J632" s="65" t="s">
        <v>707</v>
      </c>
      <c r="K632" s="62" t="s">
        <v>798</v>
      </c>
      <c r="L632" s="62" t="s">
        <v>1655</v>
      </c>
      <c r="M632" s="62" t="s">
        <v>2382</v>
      </c>
      <c r="N632" s="68" t="s">
        <v>2369</v>
      </c>
      <c r="O632" s="62" t="s">
        <v>1654</v>
      </c>
      <c r="P632" s="62" t="s">
        <v>799</v>
      </c>
      <c r="Q632" s="117">
        <v>342867</v>
      </c>
      <c r="R632" s="123">
        <v>92219</v>
      </c>
      <c r="S632" s="62" t="s">
        <v>919</v>
      </c>
      <c r="T632"/>
      <c r="U632"/>
    </row>
    <row r="633" spans="1:21" x14ac:dyDescent="0.2">
      <c r="A633" s="64" t="s">
        <v>905</v>
      </c>
      <c r="B633" s="64" t="s">
        <v>791</v>
      </c>
      <c r="C633" s="64" t="s">
        <v>821</v>
      </c>
      <c r="D633" s="64"/>
      <c r="E633" s="64"/>
      <c r="F633" s="64"/>
      <c r="G633" s="71" t="s">
        <v>703</v>
      </c>
      <c r="H633" s="38" t="s">
        <v>1096</v>
      </c>
      <c r="I633" s="62" t="s">
        <v>793</v>
      </c>
      <c r="J633" s="65" t="s">
        <v>707</v>
      </c>
      <c r="K633" s="62" t="s">
        <v>803</v>
      </c>
      <c r="L633" s="62" t="s">
        <v>1655</v>
      </c>
      <c r="M633" s="62" t="s">
        <v>2382</v>
      </c>
      <c r="N633" s="68" t="s">
        <v>2369</v>
      </c>
      <c r="O633" s="62" t="s">
        <v>1654</v>
      </c>
      <c r="P633" s="62"/>
      <c r="Q633" s="118"/>
      <c r="R633" s="38"/>
      <c r="S633" s="62" t="s">
        <v>919</v>
      </c>
      <c r="T633"/>
      <c r="U633"/>
    </row>
    <row r="634" spans="1:21" x14ac:dyDescent="0.2">
      <c r="A634" s="64" t="s">
        <v>905</v>
      </c>
      <c r="B634" s="64" t="s">
        <v>791</v>
      </c>
      <c r="C634" s="64" t="s">
        <v>821</v>
      </c>
      <c r="D634" s="64"/>
      <c r="E634" s="64"/>
      <c r="F634" s="64"/>
      <c r="G634" s="71" t="s">
        <v>703</v>
      </c>
      <c r="H634" s="38" t="s">
        <v>1097</v>
      </c>
      <c r="I634" s="62" t="s">
        <v>793</v>
      </c>
      <c r="J634" s="65" t="s">
        <v>707</v>
      </c>
      <c r="K634" s="62" t="s">
        <v>805</v>
      </c>
      <c r="L634" s="62" t="s">
        <v>1655</v>
      </c>
      <c r="M634" s="62" t="s">
        <v>2382</v>
      </c>
      <c r="N634" s="68" t="s">
        <v>2369</v>
      </c>
      <c r="O634" s="62" t="s">
        <v>1654</v>
      </c>
      <c r="P634" s="62"/>
      <c r="Q634" s="118"/>
      <c r="R634" s="38"/>
      <c r="S634" s="62" t="s">
        <v>919</v>
      </c>
      <c r="T634"/>
      <c r="U634"/>
    </row>
    <row r="635" spans="1:21" x14ac:dyDescent="0.2">
      <c r="A635" s="64" t="s">
        <v>905</v>
      </c>
      <c r="B635" s="64" t="s">
        <v>791</v>
      </c>
      <c r="C635" s="64" t="s">
        <v>821</v>
      </c>
      <c r="D635" s="64" t="s">
        <v>821</v>
      </c>
      <c r="E635" s="64"/>
      <c r="F635" s="64"/>
      <c r="G635" s="71" t="s">
        <v>703</v>
      </c>
      <c r="H635" s="38" t="s">
        <v>1090</v>
      </c>
      <c r="I635" s="62" t="s">
        <v>793</v>
      </c>
      <c r="J635" s="65" t="s">
        <v>707</v>
      </c>
      <c r="K635" s="62" t="s">
        <v>807</v>
      </c>
      <c r="L635" s="62" t="s">
        <v>1655</v>
      </c>
      <c r="M635" s="62" t="s">
        <v>2382</v>
      </c>
      <c r="N635" s="68" t="s">
        <v>2369</v>
      </c>
      <c r="O635" s="62" t="s">
        <v>1654</v>
      </c>
      <c r="P635" s="62" t="s">
        <v>799</v>
      </c>
      <c r="Q635" s="117">
        <v>356900</v>
      </c>
      <c r="R635" s="123">
        <v>90316</v>
      </c>
      <c r="S635" s="62" t="s">
        <v>919</v>
      </c>
      <c r="T635"/>
      <c r="U635"/>
    </row>
    <row r="636" spans="1:21" x14ac:dyDescent="0.2">
      <c r="A636" s="64" t="s">
        <v>905</v>
      </c>
      <c r="B636" s="64" t="s">
        <v>791</v>
      </c>
      <c r="C636" s="64" t="s">
        <v>821</v>
      </c>
      <c r="D636" s="64"/>
      <c r="E636" s="64"/>
      <c r="F636" s="64"/>
      <c r="G636" s="71" t="s">
        <v>703</v>
      </c>
      <c r="H636" s="38" t="s">
        <v>1457</v>
      </c>
      <c r="I636" s="62" t="s">
        <v>1170</v>
      </c>
      <c r="J636" s="65" t="s">
        <v>707</v>
      </c>
      <c r="K636" s="62" t="s">
        <v>1177</v>
      </c>
      <c r="L636" s="62" t="s">
        <v>1655</v>
      </c>
      <c r="M636" s="62" t="s">
        <v>2382</v>
      </c>
      <c r="N636" s="68" t="s">
        <v>2369</v>
      </c>
      <c r="O636" s="62" t="s">
        <v>1654</v>
      </c>
      <c r="P636" s="62"/>
      <c r="Q636" s="118"/>
      <c r="R636" s="38"/>
      <c r="S636" s="62" t="s">
        <v>919</v>
      </c>
      <c r="T636"/>
      <c r="U636"/>
    </row>
    <row r="637" spans="1:21" x14ac:dyDescent="0.2">
      <c r="A637" s="64" t="s">
        <v>905</v>
      </c>
      <c r="B637" s="64" t="s">
        <v>791</v>
      </c>
      <c r="C637" s="64" t="s">
        <v>821</v>
      </c>
      <c r="D637" s="64"/>
      <c r="E637" s="64"/>
      <c r="F637" s="64"/>
      <c r="G637" s="71" t="s">
        <v>703</v>
      </c>
      <c r="H637" s="38" t="s">
        <v>1458</v>
      </c>
      <c r="I637" s="62" t="s">
        <v>1170</v>
      </c>
      <c r="J637" s="65" t="s">
        <v>707</v>
      </c>
      <c r="K637" s="62" t="s">
        <v>1179</v>
      </c>
      <c r="L637" s="62" t="s">
        <v>1655</v>
      </c>
      <c r="M637" s="62" t="s">
        <v>2382</v>
      </c>
      <c r="N637" s="68" t="s">
        <v>2369</v>
      </c>
      <c r="O637" s="62" t="s">
        <v>1654</v>
      </c>
      <c r="P637" s="62"/>
      <c r="Q637" s="118"/>
      <c r="R637" s="38"/>
      <c r="S637" s="62" t="s">
        <v>919</v>
      </c>
      <c r="T637"/>
      <c r="U637"/>
    </row>
    <row r="638" spans="1:21" x14ac:dyDescent="0.2">
      <c r="A638" s="64" t="s">
        <v>905</v>
      </c>
      <c r="B638" s="64" t="s">
        <v>791</v>
      </c>
      <c r="C638" s="64" t="s">
        <v>821</v>
      </c>
      <c r="D638" s="64"/>
      <c r="E638" s="64"/>
      <c r="F638" s="64"/>
      <c r="G638" s="71" t="s">
        <v>703</v>
      </c>
      <c r="H638" s="38" t="s">
        <v>1459</v>
      </c>
      <c r="I638" s="62" t="s">
        <v>1170</v>
      </c>
      <c r="J638" s="65" t="s">
        <v>707</v>
      </c>
      <c r="K638" s="62" t="s">
        <v>1181</v>
      </c>
      <c r="L638" s="62" t="s">
        <v>1655</v>
      </c>
      <c r="M638" s="62" t="s">
        <v>2382</v>
      </c>
      <c r="N638" s="68" t="s">
        <v>2369</v>
      </c>
      <c r="O638" s="62" t="s">
        <v>1654</v>
      </c>
      <c r="P638" s="62"/>
      <c r="Q638" s="118"/>
      <c r="R638" s="38"/>
      <c r="S638" s="62" t="s">
        <v>919</v>
      </c>
      <c r="T638"/>
      <c r="U638"/>
    </row>
    <row r="639" spans="1:21" x14ac:dyDescent="0.2">
      <c r="A639" s="64" t="s">
        <v>905</v>
      </c>
      <c r="B639" s="64" t="s">
        <v>791</v>
      </c>
      <c r="C639" s="64" t="s">
        <v>821</v>
      </c>
      <c r="D639" s="64"/>
      <c r="E639" s="64"/>
      <c r="F639" s="64"/>
      <c r="G639" s="71" t="s">
        <v>703</v>
      </c>
      <c r="H639" s="38" t="s">
        <v>1460</v>
      </c>
      <c r="I639" s="62" t="s">
        <v>1170</v>
      </c>
      <c r="J639" s="65" t="s">
        <v>707</v>
      </c>
      <c r="K639" s="62" t="s">
        <v>1183</v>
      </c>
      <c r="L639" s="62" t="s">
        <v>1655</v>
      </c>
      <c r="M639" s="62" t="s">
        <v>2382</v>
      </c>
      <c r="N639" s="68" t="s">
        <v>2369</v>
      </c>
      <c r="O639" s="62" t="s">
        <v>1654</v>
      </c>
      <c r="P639" s="62"/>
      <c r="Q639" s="118"/>
      <c r="R639" s="38"/>
      <c r="S639" s="62" t="s">
        <v>919</v>
      </c>
      <c r="T639"/>
      <c r="U639"/>
    </row>
    <row r="640" spans="1:21" x14ac:dyDescent="0.2">
      <c r="A640" s="64" t="s">
        <v>905</v>
      </c>
      <c r="B640" s="64" t="s">
        <v>791</v>
      </c>
      <c r="C640" s="64" t="s">
        <v>821</v>
      </c>
      <c r="D640" s="64"/>
      <c r="E640" s="64"/>
      <c r="F640" s="64"/>
      <c r="G640" s="71" t="s">
        <v>703</v>
      </c>
      <c r="H640" s="38" t="s">
        <v>1461</v>
      </c>
      <c r="I640" s="62" t="s">
        <v>1170</v>
      </c>
      <c r="J640" s="65" t="s">
        <v>707</v>
      </c>
      <c r="K640" s="62" t="s">
        <v>1185</v>
      </c>
      <c r="L640" s="62" t="s">
        <v>1655</v>
      </c>
      <c r="M640" s="62" t="s">
        <v>2382</v>
      </c>
      <c r="N640" s="68" t="s">
        <v>2369</v>
      </c>
      <c r="O640" s="62" t="s">
        <v>1654</v>
      </c>
      <c r="P640" s="62"/>
      <c r="Q640" s="118"/>
      <c r="R640" s="38"/>
      <c r="S640" s="62" t="s">
        <v>919</v>
      </c>
      <c r="T640"/>
      <c r="U640"/>
    </row>
    <row r="641" spans="1:21" x14ac:dyDescent="0.2">
      <c r="A641" s="64" t="s">
        <v>905</v>
      </c>
      <c r="B641" s="64" t="s">
        <v>791</v>
      </c>
      <c r="C641" s="64" t="s">
        <v>821</v>
      </c>
      <c r="D641" s="64"/>
      <c r="E641" s="64"/>
      <c r="F641" s="64"/>
      <c r="G641" s="71" t="s">
        <v>703</v>
      </c>
      <c r="H641" s="38" t="s">
        <v>1462</v>
      </c>
      <c r="I641" s="62" t="s">
        <v>1170</v>
      </c>
      <c r="J641" s="65" t="s">
        <v>707</v>
      </c>
      <c r="K641" s="62" t="s">
        <v>1187</v>
      </c>
      <c r="L641" s="62" t="s">
        <v>1655</v>
      </c>
      <c r="M641" s="62" t="s">
        <v>2382</v>
      </c>
      <c r="N641" s="68" t="s">
        <v>2369</v>
      </c>
      <c r="O641" s="62" t="s">
        <v>1654</v>
      </c>
      <c r="P641" s="62"/>
      <c r="Q641" s="118"/>
      <c r="R641" s="38"/>
      <c r="S641" s="62" t="s">
        <v>919</v>
      </c>
      <c r="T641"/>
      <c r="U641"/>
    </row>
    <row r="642" spans="1:21" x14ac:dyDescent="0.2">
      <c r="A642" s="64" t="s">
        <v>905</v>
      </c>
      <c r="B642" s="64" t="s">
        <v>791</v>
      </c>
      <c r="C642" s="64" t="s">
        <v>821</v>
      </c>
      <c r="D642" s="64"/>
      <c r="E642" s="64"/>
      <c r="F642" s="64"/>
      <c r="G642" s="71" t="s">
        <v>703</v>
      </c>
      <c r="H642" s="38" t="s">
        <v>1463</v>
      </c>
      <c r="I642" s="62" t="s">
        <v>1170</v>
      </c>
      <c r="J642" s="65" t="s">
        <v>707</v>
      </c>
      <c r="K642" s="62" t="s">
        <v>1171</v>
      </c>
      <c r="L642" s="62" t="s">
        <v>1655</v>
      </c>
      <c r="M642" s="62" t="s">
        <v>2382</v>
      </c>
      <c r="N642" s="68" t="s">
        <v>2369</v>
      </c>
      <c r="O642" s="62" t="s">
        <v>1654</v>
      </c>
      <c r="P642" s="62"/>
      <c r="Q642" s="118"/>
      <c r="R642" s="38"/>
      <c r="S642" s="62" t="s">
        <v>919</v>
      </c>
      <c r="T642"/>
      <c r="U642"/>
    </row>
    <row r="643" spans="1:21" x14ac:dyDescent="0.2">
      <c r="A643" s="64" t="s">
        <v>905</v>
      </c>
      <c r="B643" s="64" t="s">
        <v>791</v>
      </c>
      <c r="C643" s="64" t="s">
        <v>821</v>
      </c>
      <c r="D643" s="64"/>
      <c r="E643" s="64"/>
      <c r="F643" s="64"/>
      <c r="G643" s="71" t="s">
        <v>703</v>
      </c>
      <c r="H643" s="38" t="s">
        <v>1464</v>
      </c>
      <c r="I643" s="62" t="s">
        <v>1170</v>
      </c>
      <c r="J643" s="65" t="s">
        <v>707</v>
      </c>
      <c r="K643" s="62" t="s">
        <v>1173</v>
      </c>
      <c r="L643" s="62" t="s">
        <v>1655</v>
      </c>
      <c r="M643" s="62" t="s">
        <v>2382</v>
      </c>
      <c r="N643" s="68" t="s">
        <v>2369</v>
      </c>
      <c r="O643" s="62" t="s">
        <v>1654</v>
      </c>
      <c r="P643" s="62"/>
      <c r="Q643" s="118"/>
      <c r="R643" s="38"/>
      <c r="S643" s="62" t="s">
        <v>919</v>
      </c>
      <c r="T643"/>
      <c r="U643"/>
    </row>
    <row r="644" spans="1:21" x14ac:dyDescent="0.2">
      <c r="A644" s="64" t="s">
        <v>905</v>
      </c>
      <c r="B644" s="64" t="s">
        <v>791</v>
      </c>
      <c r="C644" s="64" t="s">
        <v>821</v>
      </c>
      <c r="D644" s="64"/>
      <c r="E644" s="64"/>
      <c r="F644" s="64"/>
      <c r="G644" s="71" t="s">
        <v>703</v>
      </c>
      <c r="H644" s="38" t="s">
        <v>1465</v>
      </c>
      <c r="I644" s="62" t="s">
        <v>1170</v>
      </c>
      <c r="J644" s="65" t="s">
        <v>707</v>
      </c>
      <c r="K644" s="62" t="s">
        <v>1175</v>
      </c>
      <c r="L644" s="62" t="s">
        <v>1655</v>
      </c>
      <c r="M644" s="62" t="s">
        <v>2382</v>
      </c>
      <c r="N644" s="68" t="s">
        <v>2369</v>
      </c>
      <c r="O644" s="62" t="s">
        <v>1654</v>
      </c>
      <c r="P644" s="62"/>
      <c r="Q644" s="118"/>
      <c r="R644" s="38"/>
      <c r="S644" s="62" t="s">
        <v>919</v>
      </c>
      <c r="T644"/>
      <c r="U644"/>
    </row>
    <row r="645" spans="1:21" x14ac:dyDescent="0.2">
      <c r="A645" s="64" t="s">
        <v>905</v>
      </c>
      <c r="B645" s="64" t="s">
        <v>791</v>
      </c>
      <c r="C645" s="64" t="s">
        <v>821</v>
      </c>
      <c r="D645" s="64"/>
      <c r="E645" s="64"/>
      <c r="F645" s="64"/>
      <c r="G645" s="71" t="s">
        <v>703</v>
      </c>
      <c r="H645" s="38" t="s">
        <v>1466</v>
      </c>
      <c r="I645" s="62" t="s">
        <v>1170</v>
      </c>
      <c r="J645" s="65" t="s">
        <v>707</v>
      </c>
      <c r="K645" s="62" t="s">
        <v>1189</v>
      </c>
      <c r="L645" s="62" t="s">
        <v>1655</v>
      </c>
      <c r="M645" s="62" t="s">
        <v>2382</v>
      </c>
      <c r="N645" s="68" t="s">
        <v>2369</v>
      </c>
      <c r="O645" s="62" t="s">
        <v>1654</v>
      </c>
      <c r="P645" s="62"/>
      <c r="Q645" s="118"/>
      <c r="R645" s="38"/>
      <c r="S645" s="62" t="s">
        <v>919</v>
      </c>
      <c r="T645"/>
      <c r="U645"/>
    </row>
    <row r="646" spans="1:21" x14ac:dyDescent="0.2">
      <c r="A646" s="64" t="s">
        <v>905</v>
      </c>
      <c r="B646" s="64" t="s">
        <v>791</v>
      </c>
      <c r="C646" s="64" t="s">
        <v>821</v>
      </c>
      <c r="D646" s="64" t="s">
        <v>821</v>
      </c>
      <c r="E646" s="64"/>
      <c r="F646" s="64"/>
      <c r="G646" s="71" t="s">
        <v>703</v>
      </c>
      <c r="H646" s="38" t="s">
        <v>1091</v>
      </c>
      <c r="I646" s="62" t="s">
        <v>793</v>
      </c>
      <c r="J646" s="65" t="s">
        <v>708</v>
      </c>
      <c r="K646" s="62" t="s">
        <v>798</v>
      </c>
      <c r="L646" s="62" t="s">
        <v>1655</v>
      </c>
      <c r="M646" s="62" t="s">
        <v>2382</v>
      </c>
      <c r="N646" s="68" t="s">
        <v>2369</v>
      </c>
      <c r="O646" s="62" t="s">
        <v>1654</v>
      </c>
      <c r="P646" s="62" t="s">
        <v>799</v>
      </c>
      <c r="Q646" s="117">
        <v>245479</v>
      </c>
      <c r="R646" s="123">
        <v>59080</v>
      </c>
      <c r="S646" s="62" t="s">
        <v>919</v>
      </c>
      <c r="T646"/>
      <c r="U646"/>
    </row>
    <row r="647" spans="1:21" x14ac:dyDescent="0.2">
      <c r="A647" s="64" t="s">
        <v>905</v>
      </c>
      <c r="B647" s="64" t="s">
        <v>791</v>
      </c>
      <c r="C647" s="64" t="s">
        <v>821</v>
      </c>
      <c r="D647" s="64"/>
      <c r="E647" s="64"/>
      <c r="F647" s="64"/>
      <c r="G647" s="71" t="s">
        <v>703</v>
      </c>
      <c r="H647" s="38" t="s">
        <v>1098</v>
      </c>
      <c r="I647" s="62" t="s">
        <v>793</v>
      </c>
      <c r="J647" s="65" t="s">
        <v>708</v>
      </c>
      <c r="K647" s="62" t="s">
        <v>803</v>
      </c>
      <c r="L647" s="62" t="s">
        <v>1655</v>
      </c>
      <c r="M647" s="62" t="s">
        <v>2382</v>
      </c>
      <c r="N647" s="68" t="s">
        <v>2369</v>
      </c>
      <c r="O647" s="62" t="s">
        <v>1654</v>
      </c>
      <c r="P647" s="62"/>
      <c r="Q647" s="118"/>
      <c r="R647" s="38"/>
      <c r="S647" s="62" t="s">
        <v>919</v>
      </c>
      <c r="T647"/>
      <c r="U647"/>
    </row>
    <row r="648" spans="1:21" x14ac:dyDescent="0.2">
      <c r="A648" s="64" t="s">
        <v>905</v>
      </c>
      <c r="B648" s="64" t="s">
        <v>791</v>
      </c>
      <c r="C648" s="64" t="s">
        <v>821</v>
      </c>
      <c r="D648" s="64"/>
      <c r="E648" s="64"/>
      <c r="F648" s="64"/>
      <c r="G648" s="71" t="s">
        <v>703</v>
      </c>
      <c r="H648" s="38" t="s">
        <v>1099</v>
      </c>
      <c r="I648" s="62" t="s">
        <v>793</v>
      </c>
      <c r="J648" s="65" t="s">
        <v>708</v>
      </c>
      <c r="K648" s="62" t="s">
        <v>805</v>
      </c>
      <c r="L648" s="62" t="s">
        <v>1655</v>
      </c>
      <c r="M648" s="62" t="s">
        <v>2382</v>
      </c>
      <c r="N648" s="68" t="s">
        <v>2369</v>
      </c>
      <c r="O648" s="62" t="s">
        <v>1654</v>
      </c>
      <c r="P648" s="62"/>
      <c r="Q648" s="118"/>
      <c r="R648" s="38"/>
      <c r="S648" s="62" t="s">
        <v>919</v>
      </c>
      <c r="T648"/>
      <c r="U648"/>
    </row>
    <row r="649" spans="1:21" x14ac:dyDescent="0.2">
      <c r="A649" s="64" t="s">
        <v>905</v>
      </c>
      <c r="B649" s="64" t="s">
        <v>791</v>
      </c>
      <c r="C649" s="64" t="s">
        <v>821</v>
      </c>
      <c r="D649" s="64" t="s">
        <v>821</v>
      </c>
      <c r="E649" s="64"/>
      <c r="F649" s="64"/>
      <c r="G649" s="71" t="s">
        <v>703</v>
      </c>
      <c r="H649" s="38" t="s">
        <v>1092</v>
      </c>
      <c r="I649" s="62" t="s">
        <v>793</v>
      </c>
      <c r="J649" s="65" t="s">
        <v>708</v>
      </c>
      <c r="K649" s="62" t="s">
        <v>807</v>
      </c>
      <c r="L649" s="62" t="s">
        <v>1655</v>
      </c>
      <c r="M649" s="62" t="s">
        <v>2382</v>
      </c>
      <c r="N649" s="68" t="s">
        <v>2369</v>
      </c>
      <c r="O649" s="62" t="s">
        <v>1654</v>
      </c>
      <c r="P649" s="62" t="s">
        <v>799</v>
      </c>
      <c r="Q649" s="117">
        <v>332670</v>
      </c>
      <c r="R649" s="123">
        <v>74673</v>
      </c>
      <c r="S649" s="62" t="s">
        <v>919</v>
      </c>
      <c r="T649"/>
      <c r="U649"/>
    </row>
    <row r="650" spans="1:21" x14ac:dyDescent="0.2">
      <c r="A650" s="64" t="s">
        <v>905</v>
      </c>
      <c r="B650" s="64" t="s">
        <v>791</v>
      </c>
      <c r="C650" s="64" t="s">
        <v>821</v>
      </c>
      <c r="D650" s="64"/>
      <c r="E650" s="64"/>
      <c r="F650" s="64"/>
      <c r="G650" s="71" t="s">
        <v>703</v>
      </c>
      <c r="H650" s="38" t="s">
        <v>1467</v>
      </c>
      <c r="I650" s="62" t="s">
        <v>1170</v>
      </c>
      <c r="J650" s="65" t="s">
        <v>708</v>
      </c>
      <c r="K650" s="62" t="s">
        <v>1177</v>
      </c>
      <c r="L650" s="62" t="s">
        <v>1655</v>
      </c>
      <c r="M650" s="62" t="s">
        <v>2382</v>
      </c>
      <c r="N650" s="68" t="s">
        <v>2369</v>
      </c>
      <c r="O650" s="62" t="s">
        <v>1654</v>
      </c>
      <c r="P650" s="62"/>
      <c r="Q650" s="118"/>
      <c r="R650" s="38"/>
      <c r="S650" s="62" t="s">
        <v>919</v>
      </c>
      <c r="T650"/>
      <c r="U650"/>
    </row>
    <row r="651" spans="1:21" x14ac:dyDescent="0.2">
      <c r="A651" s="64" t="s">
        <v>905</v>
      </c>
      <c r="B651" s="64" t="s">
        <v>791</v>
      </c>
      <c r="C651" s="64" t="s">
        <v>821</v>
      </c>
      <c r="D651" s="64"/>
      <c r="E651" s="64"/>
      <c r="F651" s="64"/>
      <c r="G651" s="71" t="s">
        <v>703</v>
      </c>
      <c r="H651" s="38" t="s">
        <v>1468</v>
      </c>
      <c r="I651" s="62" t="s">
        <v>1170</v>
      </c>
      <c r="J651" s="65" t="s">
        <v>708</v>
      </c>
      <c r="K651" s="62" t="s">
        <v>1179</v>
      </c>
      <c r="L651" s="62" t="s">
        <v>1655</v>
      </c>
      <c r="M651" s="62" t="s">
        <v>2382</v>
      </c>
      <c r="N651" s="68" t="s">
        <v>2369</v>
      </c>
      <c r="O651" s="62" t="s">
        <v>1654</v>
      </c>
      <c r="P651" s="62"/>
      <c r="Q651" s="118"/>
      <c r="R651" s="38"/>
      <c r="S651" s="62" t="s">
        <v>919</v>
      </c>
      <c r="T651"/>
      <c r="U651"/>
    </row>
    <row r="652" spans="1:21" x14ac:dyDescent="0.2">
      <c r="A652" s="64" t="s">
        <v>905</v>
      </c>
      <c r="B652" s="64" t="s">
        <v>791</v>
      </c>
      <c r="C652" s="64" t="s">
        <v>821</v>
      </c>
      <c r="D652" s="64"/>
      <c r="E652" s="64"/>
      <c r="F652" s="64"/>
      <c r="G652" s="71" t="s">
        <v>703</v>
      </c>
      <c r="H652" s="38" t="s">
        <v>1469</v>
      </c>
      <c r="I652" s="62" t="s">
        <v>1170</v>
      </c>
      <c r="J652" s="65" t="s">
        <v>708</v>
      </c>
      <c r="K652" s="62" t="s">
        <v>1181</v>
      </c>
      <c r="L652" s="62" t="s">
        <v>1655</v>
      </c>
      <c r="M652" s="62" t="s">
        <v>2382</v>
      </c>
      <c r="N652" s="68" t="s">
        <v>2369</v>
      </c>
      <c r="O652" s="62" t="s">
        <v>1654</v>
      </c>
      <c r="P652" s="62"/>
      <c r="Q652" s="118"/>
      <c r="R652" s="38"/>
      <c r="S652" s="62" t="s">
        <v>919</v>
      </c>
      <c r="T652"/>
      <c r="U652"/>
    </row>
    <row r="653" spans="1:21" x14ac:dyDescent="0.2">
      <c r="A653" s="64" t="s">
        <v>905</v>
      </c>
      <c r="B653" s="64" t="s">
        <v>791</v>
      </c>
      <c r="C653" s="64" t="s">
        <v>821</v>
      </c>
      <c r="D653" s="64"/>
      <c r="E653" s="64"/>
      <c r="F653" s="64"/>
      <c r="G653" s="71" t="s">
        <v>703</v>
      </c>
      <c r="H653" s="38" t="s">
        <v>1470</v>
      </c>
      <c r="I653" s="62" t="s">
        <v>1170</v>
      </c>
      <c r="J653" s="65" t="s">
        <v>708</v>
      </c>
      <c r="K653" s="62" t="s">
        <v>1183</v>
      </c>
      <c r="L653" s="62" t="s">
        <v>1655</v>
      </c>
      <c r="M653" s="62" t="s">
        <v>2382</v>
      </c>
      <c r="N653" s="68" t="s">
        <v>2369</v>
      </c>
      <c r="O653" s="62" t="s">
        <v>1654</v>
      </c>
      <c r="P653" s="62"/>
      <c r="Q653" s="118"/>
      <c r="R653" s="38"/>
      <c r="S653" s="62" t="s">
        <v>919</v>
      </c>
      <c r="T653"/>
      <c r="U653"/>
    </row>
    <row r="654" spans="1:21" x14ac:dyDescent="0.2">
      <c r="A654" s="64" t="s">
        <v>905</v>
      </c>
      <c r="B654" s="64" t="s">
        <v>791</v>
      </c>
      <c r="C654" s="64" t="s">
        <v>821</v>
      </c>
      <c r="D654" s="64"/>
      <c r="E654" s="64"/>
      <c r="F654" s="64"/>
      <c r="G654" s="71" t="s">
        <v>703</v>
      </c>
      <c r="H654" s="38" t="s">
        <v>1471</v>
      </c>
      <c r="I654" s="62" t="s">
        <v>1170</v>
      </c>
      <c r="J654" s="65" t="s">
        <v>708</v>
      </c>
      <c r="K654" s="62" t="s">
        <v>1185</v>
      </c>
      <c r="L654" s="62" t="s">
        <v>1655</v>
      </c>
      <c r="M654" s="62" t="s">
        <v>2382</v>
      </c>
      <c r="N654" s="68" t="s">
        <v>2369</v>
      </c>
      <c r="O654" s="62" t="s">
        <v>1654</v>
      </c>
      <c r="P654" s="62"/>
      <c r="Q654" s="118"/>
      <c r="R654" s="38"/>
      <c r="S654" s="62" t="s">
        <v>919</v>
      </c>
      <c r="T654"/>
      <c r="U654"/>
    </row>
    <row r="655" spans="1:21" x14ac:dyDescent="0.2">
      <c r="A655" s="64" t="s">
        <v>905</v>
      </c>
      <c r="B655" s="64" t="s">
        <v>791</v>
      </c>
      <c r="C655" s="64" t="s">
        <v>821</v>
      </c>
      <c r="D655" s="64"/>
      <c r="E655" s="64"/>
      <c r="F655" s="64"/>
      <c r="G655" s="71" t="s">
        <v>703</v>
      </c>
      <c r="H655" s="38" t="s">
        <v>1472</v>
      </c>
      <c r="I655" s="62" t="s">
        <v>1170</v>
      </c>
      <c r="J655" s="65" t="s">
        <v>708</v>
      </c>
      <c r="K655" s="62" t="s">
        <v>1187</v>
      </c>
      <c r="L655" s="62" t="s">
        <v>1655</v>
      </c>
      <c r="M655" s="62" t="s">
        <v>2382</v>
      </c>
      <c r="N655" s="68" t="s">
        <v>2369</v>
      </c>
      <c r="O655" s="62" t="s">
        <v>1654</v>
      </c>
      <c r="P655" s="62"/>
      <c r="Q655" s="118"/>
      <c r="R655" s="38"/>
      <c r="S655" s="62" t="s">
        <v>919</v>
      </c>
      <c r="T655"/>
      <c r="U655"/>
    </row>
    <row r="656" spans="1:21" x14ac:dyDescent="0.2">
      <c r="A656" s="64" t="s">
        <v>905</v>
      </c>
      <c r="B656" s="64" t="s">
        <v>791</v>
      </c>
      <c r="C656" s="64" t="s">
        <v>821</v>
      </c>
      <c r="D656" s="64"/>
      <c r="E656" s="64"/>
      <c r="F656" s="64"/>
      <c r="G656" s="71" t="s">
        <v>703</v>
      </c>
      <c r="H656" s="38" t="s">
        <v>1473</v>
      </c>
      <c r="I656" s="62" t="s">
        <v>1170</v>
      </c>
      <c r="J656" s="65" t="s">
        <v>708</v>
      </c>
      <c r="K656" s="62" t="s">
        <v>1171</v>
      </c>
      <c r="L656" s="62" t="s">
        <v>1655</v>
      </c>
      <c r="M656" s="62" t="s">
        <v>2382</v>
      </c>
      <c r="N656" s="68" t="s">
        <v>2369</v>
      </c>
      <c r="O656" s="62" t="s">
        <v>1654</v>
      </c>
      <c r="P656" s="62"/>
      <c r="Q656" s="118"/>
      <c r="R656" s="38"/>
      <c r="S656" s="62" t="s">
        <v>919</v>
      </c>
      <c r="T656"/>
      <c r="U656"/>
    </row>
    <row r="657" spans="1:21" x14ac:dyDescent="0.2">
      <c r="A657" s="64" t="s">
        <v>905</v>
      </c>
      <c r="B657" s="64" t="s">
        <v>791</v>
      </c>
      <c r="C657" s="64" t="s">
        <v>821</v>
      </c>
      <c r="D657" s="64"/>
      <c r="E657" s="64"/>
      <c r="F657" s="64"/>
      <c r="G657" s="71" t="s">
        <v>703</v>
      </c>
      <c r="H657" s="38" t="s">
        <v>1474</v>
      </c>
      <c r="I657" s="62" t="s">
        <v>1170</v>
      </c>
      <c r="J657" s="65" t="s">
        <v>708</v>
      </c>
      <c r="K657" s="62" t="s">
        <v>1173</v>
      </c>
      <c r="L657" s="62" t="s">
        <v>1655</v>
      </c>
      <c r="M657" s="62" t="s">
        <v>2382</v>
      </c>
      <c r="N657" s="68" t="s">
        <v>2369</v>
      </c>
      <c r="O657" s="62" t="s">
        <v>1654</v>
      </c>
      <c r="P657" s="62"/>
      <c r="Q657" s="118"/>
      <c r="R657" s="38"/>
      <c r="S657" s="62" t="s">
        <v>919</v>
      </c>
      <c r="T657"/>
      <c r="U657"/>
    </row>
    <row r="658" spans="1:21" x14ac:dyDescent="0.2">
      <c r="A658" s="64" t="s">
        <v>905</v>
      </c>
      <c r="B658" s="64" t="s">
        <v>791</v>
      </c>
      <c r="C658" s="64" t="s">
        <v>821</v>
      </c>
      <c r="D658" s="64"/>
      <c r="E658" s="64"/>
      <c r="F658" s="64"/>
      <c r="G658" s="71" t="s">
        <v>703</v>
      </c>
      <c r="H658" s="38" t="s">
        <v>1475</v>
      </c>
      <c r="I658" s="62" t="s">
        <v>1170</v>
      </c>
      <c r="J658" s="65" t="s">
        <v>708</v>
      </c>
      <c r="K658" s="62" t="s">
        <v>1175</v>
      </c>
      <c r="L658" s="62" t="s">
        <v>1655</v>
      </c>
      <c r="M658" s="62" t="s">
        <v>2382</v>
      </c>
      <c r="N658" s="68" t="s">
        <v>2369</v>
      </c>
      <c r="O658" s="62" t="s">
        <v>1654</v>
      </c>
      <c r="P658" s="62"/>
      <c r="Q658" s="118"/>
      <c r="R658" s="38"/>
      <c r="S658" s="62" t="s">
        <v>919</v>
      </c>
      <c r="T658"/>
      <c r="U658"/>
    </row>
    <row r="659" spans="1:21" x14ac:dyDescent="0.2">
      <c r="A659" s="64" t="s">
        <v>905</v>
      </c>
      <c r="B659" s="64" t="s">
        <v>791</v>
      </c>
      <c r="C659" s="64" t="s">
        <v>821</v>
      </c>
      <c r="D659" s="64"/>
      <c r="E659" s="64"/>
      <c r="F659" s="64"/>
      <c r="G659" s="71" t="s">
        <v>703</v>
      </c>
      <c r="H659" s="38" t="s">
        <v>1476</v>
      </c>
      <c r="I659" s="62" t="s">
        <v>1170</v>
      </c>
      <c r="J659" s="65" t="s">
        <v>708</v>
      </c>
      <c r="K659" s="62" t="s">
        <v>1189</v>
      </c>
      <c r="L659" s="62" t="s">
        <v>1655</v>
      </c>
      <c r="M659" s="62" t="s">
        <v>2382</v>
      </c>
      <c r="N659" s="68" t="s">
        <v>2369</v>
      </c>
      <c r="O659" s="62" t="s">
        <v>1654</v>
      </c>
      <c r="P659" s="62"/>
      <c r="Q659" s="118"/>
      <c r="R659" s="38"/>
      <c r="S659" s="62" t="s">
        <v>919</v>
      </c>
      <c r="T659"/>
      <c r="U659"/>
    </row>
    <row r="660" spans="1:21" x14ac:dyDescent="0.2">
      <c r="A660" s="64" t="s">
        <v>905</v>
      </c>
      <c r="B660" s="64" t="s">
        <v>791</v>
      </c>
      <c r="C660" s="64" t="s">
        <v>821</v>
      </c>
      <c r="D660" s="64"/>
      <c r="E660" s="64"/>
      <c r="F660" s="64"/>
      <c r="G660" s="71" t="s">
        <v>703</v>
      </c>
      <c r="H660" s="38" t="s">
        <v>1477</v>
      </c>
      <c r="I660" s="62" t="s">
        <v>1170</v>
      </c>
      <c r="J660" s="65" t="s">
        <v>709</v>
      </c>
      <c r="K660" s="62" t="s">
        <v>798</v>
      </c>
      <c r="L660" s="62" t="s">
        <v>1655</v>
      </c>
      <c r="M660" s="62" t="s">
        <v>2382</v>
      </c>
      <c r="N660" s="68" t="s">
        <v>2369</v>
      </c>
      <c r="O660" s="62" t="s">
        <v>1654</v>
      </c>
      <c r="P660" s="62"/>
      <c r="Q660" s="118"/>
      <c r="R660" s="38"/>
      <c r="S660" s="62" t="s">
        <v>919</v>
      </c>
      <c r="T660"/>
      <c r="U660"/>
    </row>
    <row r="661" spans="1:21" x14ac:dyDescent="0.2">
      <c r="A661" s="64" t="s">
        <v>905</v>
      </c>
      <c r="B661" s="64" t="s">
        <v>791</v>
      </c>
      <c r="C661" s="64" t="s">
        <v>821</v>
      </c>
      <c r="D661" s="64"/>
      <c r="E661" s="64"/>
      <c r="F661" s="64"/>
      <c r="G661" s="71" t="s">
        <v>703</v>
      </c>
      <c r="H661" s="38" t="s">
        <v>1478</v>
      </c>
      <c r="I661" s="62" t="s">
        <v>1170</v>
      </c>
      <c r="J661" s="65" t="s">
        <v>709</v>
      </c>
      <c r="K661" s="62" t="s">
        <v>803</v>
      </c>
      <c r="L661" s="62" t="s">
        <v>1655</v>
      </c>
      <c r="M661" s="62" t="s">
        <v>2382</v>
      </c>
      <c r="N661" s="68" t="s">
        <v>2369</v>
      </c>
      <c r="O661" s="62" t="s">
        <v>1654</v>
      </c>
      <c r="P661" s="62"/>
      <c r="Q661" s="118"/>
      <c r="R661" s="38"/>
      <c r="S661" s="62" t="s">
        <v>919</v>
      </c>
      <c r="T661"/>
      <c r="U661"/>
    </row>
    <row r="662" spans="1:21" x14ac:dyDescent="0.2">
      <c r="A662" s="64" t="s">
        <v>905</v>
      </c>
      <c r="B662" s="64" t="s">
        <v>791</v>
      </c>
      <c r="C662" s="64" t="s">
        <v>821</v>
      </c>
      <c r="D662" s="64"/>
      <c r="E662" s="64"/>
      <c r="F662" s="64"/>
      <c r="G662" s="71" t="s">
        <v>703</v>
      </c>
      <c r="H662" s="38" t="s">
        <v>1479</v>
      </c>
      <c r="I662" s="62" t="s">
        <v>1170</v>
      </c>
      <c r="J662" s="65" t="s">
        <v>709</v>
      </c>
      <c r="K662" s="62" t="s">
        <v>1177</v>
      </c>
      <c r="L662" s="62" t="s">
        <v>1655</v>
      </c>
      <c r="M662" s="62" t="s">
        <v>2382</v>
      </c>
      <c r="N662" s="68" t="s">
        <v>2369</v>
      </c>
      <c r="O662" s="62" t="s">
        <v>1654</v>
      </c>
      <c r="P662" s="62"/>
      <c r="Q662" s="118"/>
      <c r="R662" s="38"/>
      <c r="S662" s="62" t="s">
        <v>919</v>
      </c>
      <c r="T662"/>
      <c r="U662"/>
    </row>
    <row r="663" spans="1:21" x14ac:dyDescent="0.2">
      <c r="A663" s="64" t="s">
        <v>905</v>
      </c>
      <c r="B663" s="64" t="s">
        <v>791</v>
      </c>
      <c r="C663" s="64" t="s">
        <v>821</v>
      </c>
      <c r="D663" s="64"/>
      <c r="E663" s="64"/>
      <c r="F663" s="64"/>
      <c r="G663" s="71" t="s">
        <v>703</v>
      </c>
      <c r="H663" s="38" t="s">
        <v>1480</v>
      </c>
      <c r="I663" s="62" t="s">
        <v>1170</v>
      </c>
      <c r="J663" s="65" t="s">
        <v>709</v>
      </c>
      <c r="K663" s="62" t="s">
        <v>1179</v>
      </c>
      <c r="L663" s="62" t="s">
        <v>1655</v>
      </c>
      <c r="M663" s="62" t="s">
        <v>2382</v>
      </c>
      <c r="N663" s="68" t="s">
        <v>2369</v>
      </c>
      <c r="O663" s="62" t="s">
        <v>1654</v>
      </c>
      <c r="P663" s="62"/>
      <c r="Q663" s="118"/>
      <c r="R663" s="38"/>
      <c r="S663" s="62" t="s">
        <v>919</v>
      </c>
      <c r="T663"/>
      <c r="U663"/>
    </row>
    <row r="664" spans="1:21" x14ac:dyDescent="0.2">
      <c r="A664" s="64" t="s">
        <v>905</v>
      </c>
      <c r="B664" s="64" t="s">
        <v>791</v>
      </c>
      <c r="C664" s="64" t="s">
        <v>821</v>
      </c>
      <c r="D664" s="64"/>
      <c r="E664" s="64"/>
      <c r="F664" s="64"/>
      <c r="G664" s="71" t="s">
        <v>703</v>
      </c>
      <c r="H664" s="38" t="s">
        <v>1481</v>
      </c>
      <c r="I664" s="62" t="s">
        <v>1170</v>
      </c>
      <c r="J664" s="65" t="s">
        <v>709</v>
      </c>
      <c r="K664" s="62" t="s">
        <v>1181</v>
      </c>
      <c r="L664" s="62" t="s">
        <v>1655</v>
      </c>
      <c r="M664" s="62" t="s">
        <v>2382</v>
      </c>
      <c r="N664" s="68" t="s">
        <v>2369</v>
      </c>
      <c r="O664" s="62" t="s">
        <v>1654</v>
      </c>
      <c r="P664" s="62"/>
      <c r="Q664" s="118"/>
      <c r="R664" s="38"/>
      <c r="S664" s="62" t="s">
        <v>919</v>
      </c>
      <c r="T664"/>
      <c r="U664"/>
    </row>
    <row r="665" spans="1:21" x14ac:dyDescent="0.2">
      <c r="A665" s="64" t="s">
        <v>905</v>
      </c>
      <c r="B665" s="64" t="s">
        <v>791</v>
      </c>
      <c r="C665" s="64" t="s">
        <v>821</v>
      </c>
      <c r="D665" s="64"/>
      <c r="E665" s="64"/>
      <c r="F665" s="64"/>
      <c r="G665" s="71" t="s">
        <v>703</v>
      </c>
      <c r="H665" s="38" t="s">
        <v>1482</v>
      </c>
      <c r="I665" s="62" t="s">
        <v>1170</v>
      </c>
      <c r="J665" s="65" t="s">
        <v>709</v>
      </c>
      <c r="K665" s="62" t="s">
        <v>1183</v>
      </c>
      <c r="L665" s="62" t="s">
        <v>1655</v>
      </c>
      <c r="M665" s="62" t="s">
        <v>2382</v>
      </c>
      <c r="N665" s="68" t="s">
        <v>2369</v>
      </c>
      <c r="O665" s="62" t="s">
        <v>1654</v>
      </c>
      <c r="P665" s="62"/>
      <c r="Q665" s="118"/>
      <c r="R665" s="38"/>
      <c r="S665" s="62" t="s">
        <v>919</v>
      </c>
      <c r="T665"/>
      <c r="U665"/>
    </row>
    <row r="666" spans="1:21" x14ac:dyDescent="0.2">
      <c r="A666" s="64" t="s">
        <v>905</v>
      </c>
      <c r="B666" s="64" t="s">
        <v>791</v>
      </c>
      <c r="C666" s="64" t="s">
        <v>821</v>
      </c>
      <c r="D666" s="64"/>
      <c r="E666" s="64"/>
      <c r="F666" s="64"/>
      <c r="G666" s="71" t="s">
        <v>703</v>
      </c>
      <c r="H666" s="38" t="s">
        <v>1483</v>
      </c>
      <c r="I666" s="62" t="s">
        <v>1170</v>
      </c>
      <c r="J666" s="65" t="s">
        <v>709</v>
      </c>
      <c r="K666" s="62" t="s">
        <v>1185</v>
      </c>
      <c r="L666" s="62" t="s">
        <v>1655</v>
      </c>
      <c r="M666" s="62" t="s">
        <v>2382</v>
      </c>
      <c r="N666" s="68" t="s">
        <v>2369</v>
      </c>
      <c r="O666" s="62" t="s">
        <v>1654</v>
      </c>
      <c r="P666" s="62"/>
      <c r="Q666" s="118"/>
      <c r="R666" s="38"/>
      <c r="S666" s="62" t="s">
        <v>919</v>
      </c>
      <c r="T666"/>
      <c r="U666"/>
    </row>
    <row r="667" spans="1:21" x14ac:dyDescent="0.2">
      <c r="A667" s="64" t="s">
        <v>905</v>
      </c>
      <c r="B667" s="64" t="s">
        <v>791</v>
      </c>
      <c r="C667" s="64" t="s">
        <v>821</v>
      </c>
      <c r="D667" s="64"/>
      <c r="E667" s="64"/>
      <c r="F667" s="64"/>
      <c r="G667" s="71" t="s">
        <v>703</v>
      </c>
      <c r="H667" s="38" t="s">
        <v>1484</v>
      </c>
      <c r="I667" s="62" t="s">
        <v>1170</v>
      </c>
      <c r="J667" s="65" t="s">
        <v>709</v>
      </c>
      <c r="K667" s="62" t="s">
        <v>1187</v>
      </c>
      <c r="L667" s="62" t="s">
        <v>1655</v>
      </c>
      <c r="M667" s="62" t="s">
        <v>2382</v>
      </c>
      <c r="N667" s="68" t="s">
        <v>2369</v>
      </c>
      <c r="O667" s="62" t="s">
        <v>1654</v>
      </c>
      <c r="P667" s="62"/>
      <c r="Q667" s="118"/>
      <c r="R667" s="38"/>
      <c r="S667" s="62" t="s">
        <v>919</v>
      </c>
      <c r="T667"/>
      <c r="U667"/>
    </row>
    <row r="668" spans="1:21" x14ac:dyDescent="0.2">
      <c r="A668" s="64" t="s">
        <v>905</v>
      </c>
      <c r="B668" s="64" t="s">
        <v>791</v>
      </c>
      <c r="C668" s="64" t="s">
        <v>821</v>
      </c>
      <c r="D668" s="64"/>
      <c r="E668" s="64"/>
      <c r="F668" s="64"/>
      <c r="G668" s="71" t="s">
        <v>703</v>
      </c>
      <c r="H668" s="38" t="s">
        <v>1485</v>
      </c>
      <c r="I668" s="62" t="s">
        <v>1170</v>
      </c>
      <c r="J668" s="65" t="s">
        <v>709</v>
      </c>
      <c r="K668" s="62" t="s">
        <v>1171</v>
      </c>
      <c r="L668" s="62" t="s">
        <v>1655</v>
      </c>
      <c r="M668" s="62" t="s">
        <v>2382</v>
      </c>
      <c r="N668" s="68" t="s">
        <v>2369</v>
      </c>
      <c r="O668" s="62" t="s">
        <v>1654</v>
      </c>
      <c r="P668" s="62"/>
      <c r="Q668" s="118"/>
      <c r="R668" s="38"/>
      <c r="S668" s="62" t="s">
        <v>919</v>
      </c>
      <c r="T668"/>
      <c r="U668"/>
    </row>
    <row r="669" spans="1:21" x14ac:dyDescent="0.2">
      <c r="A669" s="64" t="s">
        <v>905</v>
      </c>
      <c r="B669" s="64" t="s">
        <v>791</v>
      </c>
      <c r="C669" s="64" t="s">
        <v>821</v>
      </c>
      <c r="D669" s="64"/>
      <c r="E669" s="64"/>
      <c r="F669" s="64"/>
      <c r="G669" s="71" t="s">
        <v>703</v>
      </c>
      <c r="H669" s="38" t="s">
        <v>1486</v>
      </c>
      <c r="I669" s="62" t="s">
        <v>1170</v>
      </c>
      <c r="J669" s="65" t="s">
        <v>709</v>
      </c>
      <c r="K669" s="62" t="s">
        <v>1173</v>
      </c>
      <c r="L669" s="62" t="s">
        <v>1655</v>
      </c>
      <c r="M669" s="62" t="s">
        <v>2382</v>
      </c>
      <c r="N669" s="68" t="s">
        <v>2369</v>
      </c>
      <c r="O669" s="62" t="s">
        <v>1654</v>
      </c>
      <c r="P669" s="62"/>
      <c r="Q669" s="118"/>
      <c r="R669" s="38"/>
      <c r="S669" s="62" t="s">
        <v>919</v>
      </c>
      <c r="T669"/>
      <c r="U669"/>
    </row>
    <row r="670" spans="1:21" x14ac:dyDescent="0.2">
      <c r="A670" s="64" t="s">
        <v>905</v>
      </c>
      <c r="B670" s="64" t="s">
        <v>791</v>
      </c>
      <c r="C670" s="64" t="s">
        <v>821</v>
      </c>
      <c r="D670" s="64"/>
      <c r="E670" s="64"/>
      <c r="F670" s="64"/>
      <c r="G670" s="71" t="s">
        <v>703</v>
      </c>
      <c r="H670" s="38" t="s">
        <v>1487</v>
      </c>
      <c r="I670" s="62" t="s">
        <v>1170</v>
      </c>
      <c r="J670" s="65" t="s">
        <v>709</v>
      </c>
      <c r="K670" s="62" t="s">
        <v>1175</v>
      </c>
      <c r="L670" s="62" t="s">
        <v>1655</v>
      </c>
      <c r="M670" s="62" t="s">
        <v>2382</v>
      </c>
      <c r="N670" s="68" t="s">
        <v>2369</v>
      </c>
      <c r="O670" s="62" t="s">
        <v>1654</v>
      </c>
      <c r="P670" s="62"/>
      <c r="Q670" s="118"/>
      <c r="R670" s="38"/>
      <c r="S670" s="62" t="s">
        <v>919</v>
      </c>
      <c r="T670"/>
      <c r="U670"/>
    </row>
    <row r="671" spans="1:21" x14ac:dyDescent="0.2">
      <c r="A671" s="64" t="s">
        <v>905</v>
      </c>
      <c r="B671" s="64" t="s">
        <v>791</v>
      </c>
      <c r="C671" s="64" t="s">
        <v>821</v>
      </c>
      <c r="D671" s="64"/>
      <c r="E671" s="64"/>
      <c r="F671" s="64"/>
      <c r="G671" s="71" t="s">
        <v>703</v>
      </c>
      <c r="H671" s="38" t="s">
        <v>1488</v>
      </c>
      <c r="I671" s="62" t="s">
        <v>1170</v>
      </c>
      <c r="J671" s="65" t="s">
        <v>709</v>
      </c>
      <c r="K671" s="62" t="s">
        <v>1189</v>
      </c>
      <c r="L671" s="62" t="s">
        <v>1655</v>
      </c>
      <c r="M671" s="62" t="s">
        <v>2382</v>
      </c>
      <c r="N671" s="68" t="s">
        <v>2369</v>
      </c>
      <c r="O671" s="62" t="s">
        <v>1654</v>
      </c>
      <c r="P671" s="62"/>
      <c r="Q671" s="118"/>
      <c r="R671" s="38"/>
      <c r="S671" s="62" t="s">
        <v>919</v>
      </c>
      <c r="T671"/>
      <c r="U671"/>
    </row>
    <row r="672" spans="1:21" x14ac:dyDescent="0.2">
      <c r="A672" s="64" t="s">
        <v>905</v>
      </c>
      <c r="B672" s="64" t="s">
        <v>791</v>
      </c>
      <c r="C672" s="64"/>
      <c r="D672" s="64" t="s">
        <v>821</v>
      </c>
      <c r="E672" s="64"/>
      <c r="F672" s="64"/>
      <c r="G672" s="71" t="s">
        <v>703</v>
      </c>
      <c r="H672" s="38" t="s">
        <v>1672</v>
      </c>
      <c r="I672" s="62" t="s">
        <v>793</v>
      </c>
      <c r="J672" s="65"/>
      <c r="K672" s="65"/>
      <c r="L672" s="67" t="s">
        <v>1665</v>
      </c>
      <c r="M672" s="67"/>
      <c r="N672" s="66"/>
      <c r="O672" s="62" t="s">
        <v>2363</v>
      </c>
      <c r="P672" s="62" t="s">
        <v>795</v>
      </c>
      <c r="Q672" s="117">
        <v>237292</v>
      </c>
      <c r="R672" s="123">
        <v>132886</v>
      </c>
      <c r="S672" s="62" t="s">
        <v>796</v>
      </c>
      <c r="T672"/>
      <c r="U672"/>
    </row>
    <row r="673" spans="1:21" x14ac:dyDescent="0.2">
      <c r="A673" s="64" t="s">
        <v>905</v>
      </c>
      <c r="B673" s="64" t="s">
        <v>791</v>
      </c>
      <c r="C673" s="64" t="s">
        <v>821</v>
      </c>
      <c r="D673" s="64" t="s">
        <v>821</v>
      </c>
      <c r="E673" s="64" t="s">
        <v>821</v>
      </c>
      <c r="F673" s="64"/>
      <c r="G673" s="71" t="s">
        <v>710</v>
      </c>
      <c r="H673" s="38" t="s">
        <v>1100</v>
      </c>
      <c r="I673" s="62" t="s">
        <v>793</v>
      </c>
      <c r="J673" s="65" t="s">
        <v>711</v>
      </c>
      <c r="K673" s="62" t="s">
        <v>798</v>
      </c>
      <c r="L673" s="62" t="s">
        <v>1655</v>
      </c>
      <c r="M673" s="62" t="s">
        <v>2382</v>
      </c>
      <c r="N673" s="68" t="s">
        <v>2369</v>
      </c>
      <c r="O673" s="62" t="s">
        <v>1654</v>
      </c>
      <c r="P673" s="62" t="s">
        <v>799</v>
      </c>
      <c r="Q673" s="117">
        <v>260967</v>
      </c>
      <c r="R673" s="123">
        <v>64238</v>
      </c>
      <c r="S673" s="62" t="s">
        <v>919</v>
      </c>
      <c r="T673"/>
      <c r="U673"/>
    </row>
    <row r="674" spans="1:21" x14ac:dyDescent="0.2">
      <c r="A674" s="64" t="s">
        <v>905</v>
      </c>
      <c r="B674" s="64" t="s">
        <v>791</v>
      </c>
      <c r="C674" s="64" t="s">
        <v>821</v>
      </c>
      <c r="D674" s="64"/>
      <c r="E674" s="64"/>
      <c r="F674" s="64"/>
      <c r="G674" s="71" t="s">
        <v>710</v>
      </c>
      <c r="H674" s="38" t="s">
        <v>1110</v>
      </c>
      <c r="I674" s="62" t="s">
        <v>793</v>
      </c>
      <c r="J674" s="65" t="s">
        <v>711</v>
      </c>
      <c r="K674" s="62" t="s">
        <v>803</v>
      </c>
      <c r="L674" s="62" t="s">
        <v>1655</v>
      </c>
      <c r="M674" s="62" t="s">
        <v>2382</v>
      </c>
      <c r="N674" s="68" t="s">
        <v>2369</v>
      </c>
      <c r="O674" s="62" t="s">
        <v>1654</v>
      </c>
      <c r="P674" s="62"/>
      <c r="Q674" s="118"/>
      <c r="R674" s="38"/>
      <c r="S674" s="62" t="s">
        <v>919</v>
      </c>
      <c r="T674"/>
      <c r="U674"/>
    </row>
    <row r="675" spans="1:21" x14ac:dyDescent="0.2">
      <c r="A675" s="64" t="s">
        <v>905</v>
      </c>
      <c r="B675" s="64" t="s">
        <v>791</v>
      </c>
      <c r="C675" s="64" t="s">
        <v>821</v>
      </c>
      <c r="D675" s="64"/>
      <c r="E675" s="64"/>
      <c r="F675" s="64"/>
      <c r="G675" s="71" t="s">
        <v>710</v>
      </c>
      <c r="H675" s="38" t="s">
        <v>1111</v>
      </c>
      <c r="I675" s="62" t="s">
        <v>793</v>
      </c>
      <c r="J675" s="65" t="s">
        <v>711</v>
      </c>
      <c r="K675" s="62" t="s">
        <v>805</v>
      </c>
      <c r="L675" s="62" t="s">
        <v>1655</v>
      </c>
      <c r="M675" s="62" t="s">
        <v>2382</v>
      </c>
      <c r="N675" s="68" t="s">
        <v>2369</v>
      </c>
      <c r="O675" s="62" t="s">
        <v>1654</v>
      </c>
      <c r="P675" s="62"/>
      <c r="Q675" s="118"/>
      <c r="R675" s="38"/>
      <c r="S675" s="62" t="s">
        <v>919</v>
      </c>
      <c r="T675"/>
      <c r="U675"/>
    </row>
    <row r="676" spans="1:21" x14ac:dyDescent="0.2">
      <c r="A676" s="64" t="s">
        <v>905</v>
      </c>
      <c r="B676" s="64" t="s">
        <v>791</v>
      </c>
      <c r="C676" s="64" t="s">
        <v>821</v>
      </c>
      <c r="D676" s="64"/>
      <c r="E676" s="64"/>
      <c r="F676" s="64"/>
      <c r="G676" s="71" t="s">
        <v>710</v>
      </c>
      <c r="H676" s="38" t="s">
        <v>1112</v>
      </c>
      <c r="I676" s="62" t="s">
        <v>793</v>
      </c>
      <c r="J676" s="65" t="s">
        <v>711</v>
      </c>
      <c r="K676" s="62" t="s">
        <v>807</v>
      </c>
      <c r="L676" s="62" t="s">
        <v>1655</v>
      </c>
      <c r="M676" s="62" t="s">
        <v>2382</v>
      </c>
      <c r="N676" s="68" t="s">
        <v>2369</v>
      </c>
      <c r="O676" s="62" t="s">
        <v>1654</v>
      </c>
      <c r="P676" s="62"/>
      <c r="Q676" s="118"/>
      <c r="R676" s="38"/>
      <c r="S676" s="62" t="s">
        <v>919</v>
      </c>
      <c r="T676"/>
      <c r="U676"/>
    </row>
    <row r="677" spans="1:21" x14ac:dyDescent="0.2">
      <c r="A677" s="64" t="s">
        <v>905</v>
      </c>
      <c r="B677" s="64" t="s">
        <v>791</v>
      </c>
      <c r="C677" s="64" t="s">
        <v>821</v>
      </c>
      <c r="D677" s="64" t="s">
        <v>821</v>
      </c>
      <c r="E677" s="64"/>
      <c r="F677" s="64"/>
      <c r="G677" s="71" t="s">
        <v>710</v>
      </c>
      <c r="H677" s="38" t="s">
        <v>1101</v>
      </c>
      <c r="I677" s="62" t="s">
        <v>793</v>
      </c>
      <c r="J677" s="65" t="s">
        <v>711</v>
      </c>
      <c r="K677" s="62" t="s">
        <v>948</v>
      </c>
      <c r="L677" s="62" t="s">
        <v>1655</v>
      </c>
      <c r="M677" s="62" t="s">
        <v>2382</v>
      </c>
      <c r="N677" s="68" t="s">
        <v>2369</v>
      </c>
      <c r="O677" s="62" t="s">
        <v>1654</v>
      </c>
      <c r="P677" s="62" t="s">
        <v>799</v>
      </c>
      <c r="Q677" s="117">
        <v>335366</v>
      </c>
      <c r="R677" s="123">
        <v>81114</v>
      </c>
      <c r="S677" s="62" t="s">
        <v>919</v>
      </c>
      <c r="T677"/>
      <c r="U677"/>
    </row>
    <row r="678" spans="1:21" x14ac:dyDescent="0.2">
      <c r="A678" s="64" t="s">
        <v>905</v>
      </c>
      <c r="B678" s="64" t="s">
        <v>791</v>
      </c>
      <c r="C678" s="64" t="s">
        <v>821</v>
      </c>
      <c r="D678" s="64"/>
      <c r="E678" s="64"/>
      <c r="F678" s="64"/>
      <c r="G678" s="71" t="s">
        <v>710</v>
      </c>
      <c r="H678" s="38" t="s">
        <v>1489</v>
      </c>
      <c r="I678" s="62" t="s">
        <v>1170</v>
      </c>
      <c r="J678" s="65" t="s">
        <v>711</v>
      </c>
      <c r="K678" s="62" t="s">
        <v>1177</v>
      </c>
      <c r="L678" s="62" t="s">
        <v>1655</v>
      </c>
      <c r="M678" s="62" t="s">
        <v>2382</v>
      </c>
      <c r="N678" s="68" t="s">
        <v>2369</v>
      </c>
      <c r="O678" s="62" t="s">
        <v>1654</v>
      </c>
      <c r="P678" s="62"/>
      <c r="Q678" s="118"/>
      <c r="R678" s="38"/>
      <c r="S678" s="62" t="s">
        <v>919</v>
      </c>
      <c r="T678"/>
      <c r="U678"/>
    </row>
    <row r="679" spans="1:21" x14ac:dyDescent="0.2">
      <c r="A679" s="64" t="s">
        <v>905</v>
      </c>
      <c r="B679" s="64" t="s">
        <v>791</v>
      </c>
      <c r="C679" s="64" t="s">
        <v>821</v>
      </c>
      <c r="D679" s="64"/>
      <c r="E679" s="64"/>
      <c r="F679" s="64"/>
      <c r="G679" s="71" t="s">
        <v>710</v>
      </c>
      <c r="H679" s="38" t="s">
        <v>1490</v>
      </c>
      <c r="I679" s="62" t="s">
        <v>1170</v>
      </c>
      <c r="J679" s="65" t="s">
        <v>711</v>
      </c>
      <c r="K679" s="62" t="s">
        <v>1179</v>
      </c>
      <c r="L679" s="62" t="s">
        <v>1655</v>
      </c>
      <c r="M679" s="62" t="s">
        <v>2382</v>
      </c>
      <c r="N679" s="68" t="s">
        <v>2369</v>
      </c>
      <c r="O679" s="62" t="s">
        <v>1654</v>
      </c>
      <c r="P679" s="62"/>
      <c r="Q679" s="118"/>
      <c r="R679" s="38"/>
      <c r="S679" s="62" t="s">
        <v>919</v>
      </c>
      <c r="T679"/>
      <c r="U679"/>
    </row>
    <row r="680" spans="1:21" x14ac:dyDescent="0.2">
      <c r="A680" s="64" t="s">
        <v>905</v>
      </c>
      <c r="B680" s="64" t="s">
        <v>791</v>
      </c>
      <c r="C680" s="64" t="s">
        <v>821</v>
      </c>
      <c r="D680" s="64"/>
      <c r="E680" s="64"/>
      <c r="F680" s="64"/>
      <c r="G680" s="71" t="s">
        <v>710</v>
      </c>
      <c r="H680" s="38" t="s">
        <v>1491</v>
      </c>
      <c r="I680" s="62" t="s">
        <v>1170</v>
      </c>
      <c r="J680" s="65" t="s">
        <v>711</v>
      </c>
      <c r="K680" s="62" t="s">
        <v>1181</v>
      </c>
      <c r="L680" s="62" t="s">
        <v>1655</v>
      </c>
      <c r="M680" s="62" t="s">
        <v>2382</v>
      </c>
      <c r="N680" s="68" t="s">
        <v>2369</v>
      </c>
      <c r="O680" s="62" t="s">
        <v>1654</v>
      </c>
      <c r="P680" s="62"/>
      <c r="Q680" s="118"/>
      <c r="R680" s="38"/>
      <c r="S680" s="62" t="s">
        <v>919</v>
      </c>
      <c r="T680"/>
      <c r="U680"/>
    </row>
    <row r="681" spans="1:21" x14ac:dyDescent="0.2">
      <c r="A681" s="64" t="s">
        <v>905</v>
      </c>
      <c r="B681" s="64" t="s">
        <v>791</v>
      </c>
      <c r="C681" s="64" t="s">
        <v>821</v>
      </c>
      <c r="D681" s="64"/>
      <c r="E681" s="64"/>
      <c r="F681" s="64"/>
      <c r="G681" s="71" t="s">
        <v>710</v>
      </c>
      <c r="H681" s="38" t="s">
        <v>1492</v>
      </c>
      <c r="I681" s="62" t="s">
        <v>1170</v>
      </c>
      <c r="J681" s="65" t="s">
        <v>711</v>
      </c>
      <c r="K681" s="62" t="s">
        <v>1183</v>
      </c>
      <c r="L681" s="62" t="s">
        <v>1655</v>
      </c>
      <c r="M681" s="62" t="s">
        <v>2382</v>
      </c>
      <c r="N681" s="68" t="s">
        <v>2369</v>
      </c>
      <c r="O681" s="62" t="s">
        <v>1654</v>
      </c>
      <c r="P681" s="62"/>
      <c r="Q681" s="118"/>
      <c r="R681" s="38"/>
      <c r="S681" s="62" t="s">
        <v>919</v>
      </c>
      <c r="T681"/>
      <c r="U681"/>
    </row>
    <row r="682" spans="1:21" x14ac:dyDescent="0.2">
      <c r="A682" s="64" t="s">
        <v>905</v>
      </c>
      <c r="B682" s="64" t="s">
        <v>791</v>
      </c>
      <c r="C682" s="64" t="s">
        <v>821</v>
      </c>
      <c r="D682" s="64"/>
      <c r="E682" s="64"/>
      <c r="F682" s="64"/>
      <c r="G682" s="71" t="s">
        <v>710</v>
      </c>
      <c r="H682" s="38" t="s">
        <v>1493</v>
      </c>
      <c r="I682" s="62" t="s">
        <v>1170</v>
      </c>
      <c r="J682" s="65" t="s">
        <v>711</v>
      </c>
      <c r="K682" s="62" t="s">
        <v>1185</v>
      </c>
      <c r="L682" s="62" t="s">
        <v>1655</v>
      </c>
      <c r="M682" s="62" t="s">
        <v>2382</v>
      </c>
      <c r="N682" s="68" t="s">
        <v>2369</v>
      </c>
      <c r="O682" s="62" t="s">
        <v>1654</v>
      </c>
      <c r="P682" s="62"/>
      <c r="Q682" s="118"/>
      <c r="R682" s="38"/>
      <c r="S682" s="62" t="s">
        <v>919</v>
      </c>
      <c r="T682"/>
      <c r="U682"/>
    </row>
    <row r="683" spans="1:21" x14ac:dyDescent="0.2">
      <c r="A683" s="64" t="s">
        <v>905</v>
      </c>
      <c r="B683" s="64" t="s">
        <v>791</v>
      </c>
      <c r="C683" s="64" t="s">
        <v>821</v>
      </c>
      <c r="D683" s="64"/>
      <c r="E683" s="64"/>
      <c r="F683" s="64"/>
      <c r="G683" s="71" t="s">
        <v>710</v>
      </c>
      <c r="H683" s="38" t="s">
        <v>1494</v>
      </c>
      <c r="I683" s="62" t="s">
        <v>1170</v>
      </c>
      <c r="J683" s="65" t="s">
        <v>711</v>
      </c>
      <c r="K683" s="62" t="s">
        <v>1187</v>
      </c>
      <c r="L683" s="62" t="s">
        <v>1655</v>
      </c>
      <c r="M683" s="62" t="s">
        <v>2382</v>
      </c>
      <c r="N683" s="68" t="s">
        <v>2369</v>
      </c>
      <c r="O683" s="62" t="s">
        <v>1654</v>
      </c>
      <c r="P683" s="62"/>
      <c r="Q683" s="118"/>
      <c r="R683" s="38"/>
      <c r="S683" s="62" t="s">
        <v>919</v>
      </c>
      <c r="T683"/>
      <c r="U683"/>
    </row>
    <row r="684" spans="1:21" x14ac:dyDescent="0.2">
      <c r="A684" s="64" t="s">
        <v>905</v>
      </c>
      <c r="B684" s="64" t="s">
        <v>791</v>
      </c>
      <c r="C684" s="64" t="s">
        <v>821</v>
      </c>
      <c r="D684" s="64"/>
      <c r="E684" s="64"/>
      <c r="F684" s="64"/>
      <c r="G684" s="71" t="s">
        <v>710</v>
      </c>
      <c r="H684" s="38" t="s">
        <v>1495</v>
      </c>
      <c r="I684" s="62" t="s">
        <v>1170</v>
      </c>
      <c r="J684" s="65" t="s">
        <v>711</v>
      </c>
      <c r="K684" s="62" t="s">
        <v>1171</v>
      </c>
      <c r="L684" s="62" t="s">
        <v>1655</v>
      </c>
      <c r="M684" s="62" t="s">
        <v>2382</v>
      </c>
      <c r="N684" s="68" t="s">
        <v>2369</v>
      </c>
      <c r="O684" s="62" t="s">
        <v>1654</v>
      </c>
      <c r="P684" s="62"/>
      <c r="Q684" s="118"/>
      <c r="R684" s="38"/>
      <c r="S684" s="62" t="s">
        <v>919</v>
      </c>
      <c r="T684"/>
      <c r="U684"/>
    </row>
    <row r="685" spans="1:21" x14ac:dyDescent="0.2">
      <c r="A685" s="64" t="s">
        <v>905</v>
      </c>
      <c r="B685" s="64" t="s">
        <v>791</v>
      </c>
      <c r="C685" s="64" t="s">
        <v>821</v>
      </c>
      <c r="D685" s="64"/>
      <c r="E685" s="64"/>
      <c r="F685" s="64"/>
      <c r="G685" s="71" t="s">
        <v>710</v>
      </c>
      <c r="H685" s="38" t="s">
        <v>1496</v>
      </c>
      <c r="I685" s="62" t="s">
        <v>1170</v>
      </c>
      <c r="J685" s="65" t="s">
        <v>711</v>
      </c>
      <c r="K685" s="62" t="s">
        <v>1173</v>
      </c>
      <c r="L685" s="62" t="s">
        <v>1655</v>
      </c>
      <c r="M685" s="62" t="s">
        <v>2382</v>
      </c>
      <c r="N685" s="68" t="s">
        <v>2369</v>
      </c>
      <c r="O685" s="62" t="s">
        <v>1654</v>
      </c>
      <c r="P685" s="62"/>
      <c r="Q685" s="118"/>
      <c r="R685" s="38"/>
      <c r="S685" s="62" t="s">
        <v>919</v>
      </c>
      <c r="T685"/>
      <c r="U685"/>
    </row>
    <row r="686" spans="1:21" x14ac:dyDescent="0.2">
      <c r="A686" s="64" t="s">
        <v>905</v>
      </c>
      <c r="B686" s="64" t="s">
        <v>791</v>
      </c>
      <c r="C686" s="64" t="s">
        <v>821</v>
      </c>
      <c r="D686" s="64"/>
      <c r="E686" s="64"/>
      <c r="F686" s="64"/>
      <c r="G686" s="71" t="s">
        <v>710</v>
      </c>
      <c r="H686" s="38" t="s">
        <v>1497</v>
      </c>
      <c r="I686" s="62" t="s">
        <v>1170</v>
      </c>
      <c r="J686" s="65" t="s">
        <v>711</v>
      </c>
      <c r="K686" s="62" t="s">
        <v>1175</v>
      </c>
      <c r="L686" s="62" t="s">
        <v>1655</v>
      </c>
      <c r="M686" s="62" t="s">
        <v>2382</v>
      </c>
      <c r="N686" s="68" t="s">
        <v>2369</v>
      </c>
      <c r="O686" s="62" t="s">
        <v>1654</v>
      </c>
      <c r="P686" s="62"/>
      <c r="Q686" s="118"/>
      <c r="R686" s="38"/>
      <c r="S686" s="62" t="s">
        <v>919</v>
      </c>
      <c r="T686"/>
      <c r="U686"/>
    </row>
    <row r="687" spans="1:21" x14ac:dyDescent="0.2">
      <c r="A687" s="64" t="s">
        <v>905</v>
      </c>
      <c r="B687" s="64" t="s">
        <v>791</v>
      </c>
      <c r="C687" s="64" t="s">
        <v>821</v>
      </c>
      <c r="D687" s="64"/>
      <c r="E687" s="64"/>
      <c r="F687" s="64"/>
      <c r="G687" s="71" t="s">
        <v>710</v>
      </c>
      <c r="H687" s="38" t="s">
        <v>1498</v>
      </c>
      <c r="I687" s="62" t="s">
        <v>1170</v>
      </c>
      <c r="J687" s="65" t="s">
        <v>711</v>
      </c>
      <c r="K687" s="62" t="s">
        <v>1189</v>
      </c>
      <c r="L687" s="62" t="s">
        <v>1655</v>
      </c>
      <c r="M687" s="62" t="s">
        <v>2382</v>
      </c>
      <c r="N687" s="68" t="s">
        <v>2369</v>
      </c>
      <c r="O687" s="62" t="s">
        <v>1654</v>
      </c>
      <c r="P687" s="62"/>
      <c r="Q687" s="118"/>
      <c r="R687" s="38"/>
      <c r="S687" s="62" t="s">
        <v>919</v>
      </c>
      <c r="T687"/>
      <c r="U687"/>
    </row>
    <row r="688" spans="1:21" x14ac:dyDescent="0.2">
      <c r="A688" s="64" t="s">
        <v>905</v>
      </c>
      <c r="B688" s="64" t="s">
        <v>791</v>
      </c>
      <c r="C688" s="64" t="s">
        <v>821</v>
      </c>
      <c r="D688" s="64" t="s">
        <v>821</v>
      </c>
      <c r="E688" s="64"/>
      <c r="F688" s="64"/>
      <c r="G688" s="71" t="s">
        <v>710</v>
      </c>
      <c r="H688" s="38" t="s">
        <v>1102</v>
      </c>
      <c r="I688" s="62" t="s">
        <v>793</v>
      </c>
      <c r="J688" s="65" t="s">
        <v>709</v>
      </c>
      <c r="K688" s="62" t="s">
        <v>798</v>
      </c>
      <c r="L688" s="62" t="s">
        <v>1655</v>
      </c>
      <c r="M688" s="62" t="s">
        <v>2382</v>
      </c>
      <c r="N688" s="68" t="s">
        <v>2369</v>
      </c>
      <c r="O688" s="62" t="s">
        <v>1654</v>
      </c>
      <c r="P688" s="62" t="s">
        <v>799</v>
      </c>
      <c r="Q688" s="117">
        <v>351512</v>
      </c>
      <c r="R688" s="123">
        <v>56140</v>
      </c>
      <c r="S688" s="62" t="s">
        <v>919</v>
      </c>
      <c r="T688"/>
      <c r="U688"/>
    </row>
    <row r="689" spans="1:21" x14ac:dyDescent="0.2">
      <c r="A689" s="64" t="s">
        <v>905</v>
      </c>
      <c r="B689" s="64" t="s">
        <v>791</v>
      </c>
      <c r="C689" s="64" t="s">
        <v>821</v>
      </c>
      <c r="D689" s="64"/>
      <c r="E689" s="64"/>
      <c r="F689" s="64"/>
      <c r="G689" s="71" t="s">
        <v>710</v>
      </c>
      <c r="H689" s="38" t="s">
        <v>1113</v>
      </c>
      <c r="I689" s="62" t="s">
        <v>793</v>
      </c>
      <c r="J689" s="65" t="s">
        <v>709</v>
      </c>
      <c r="K689" s="62" t="s">
        <v>803</v>
      </c>
      <c r="L689" s="62" t="s">
        <v>1655</v>
      </c>
      <c r="M689" s="62" t="s">
        <v>2382</v>
      </c>
      <c r="N689" s="68" t="s">
        <v>2369</v>
      </c>
      <c r="O689" s="62" t="s">
        <v>1654</v>
      </c>
      <c r="P689" s="62"/>
      <c r="Q689" s="118"/>
      <c r="R689" s="38"/>
      <c r="S689" s="62" t="s">
        <v>919</v>
      </c>
      <c r="T689"/>
      <c r="U689"/>
    </row>
    <row r="690" spans="1:21" x14ac:dyDescent="0.2">
      <c r="A690" s="64" t="s">
        <v>905</v>
      </c>
      <c r="B690" s="64" t="s">
        <v>791</v>
      </c>
      <c r="C690" s="64" t="s">
        <v>821</v>
      </c>
      <c r="D690" s="64"/>
      <c r="E690" s="64"/>
      <c r="F690" s="64"/>
      <c r="G690" s="71" t="s">
        <v>710</v>
      </c>
      <c r="H690" s="38" t="s">
        <v>1114</v>
      </c>
      <c r="I690" s="62" t="s">
        <v>793</v>
      </c>
      <c r="J690" s="65" t="s">
        <v>709</v>
      </c>
      <c r="K690" s="62" t="s">
        <v>805</v>
      </c>
      <c r="L690" s="62" t="s">
        <v>1655</v>
      </c>
      <c r="M690" s="62" t="s">
        <v>2382</v>
      </c>
      <c r="N690" s="68" t="s">
        <v>2369</v>
      </c>
      <c r="O690" s="62" t="s">
        <v>1654</v>
      </c>
      <c r="P690" s="62"/>
      <c r="Q690" s="118"/>
      <c r="R690" s="38"/>
      <c r="S690" s="62" t="s">
        <v>919</v>
      </c>
      <c r="T690"/>
      <c r="U690"/>
    </row>
    <row r="691" spans="1:21" x14ac:dyDescent="0.2">
      <c r="A691" s="64" t="s">
        <v>905</v>
      </c>
      <c r="B691" s="64" t="s">
        <v>791</v>
      </c>
      <c r="C691" s="64" t="s">
        <v>821</v>
      </c>
      <c r="D691" s="64"/>
      <c r="E691" s="64"/>
      <c r="F691" s="64"/>
      <c r="G691" s="71" t="s">
        <v>710</v>
      </c>
      <c r="H691" s="38" t="s">
        <v>1115</v>
      </c>
      <c r="I691" s="62" t="s">
        <v>793</v>
      </c>
      <c r="J691" s="65" t="s">
        <v>709</v>
      </c>
      <c r="K691" s="62" t="s">
        <v>807</v>
      </c>
      <c r="L691" s="62" t="s">
        <v>1655</v>
      </c>
      <c r="M691" s="62" t="s">
        <v>2382</v>
      </c>
      <c r="N691" s="68" t="s">
        <v>2369</v>
      </c>
      <c r="O691" s="62" t="s">
        <v>1654</v>
      </c>
      <c r="P691" s="62"/>
      <c r="Q691" s="118"/>
      <c r="R691" s="38"/>
      <c r="S691" s="62" t="s">
        <v>919</v>
      </c>
      <c r="T691"/>
      <c r="U691"/>
    </row>
    <row r="692" spans="1:21" x14ac:dyDescent="0.2">
      <c r="A692" s="64" t="s">
        <v>905</v>
      </c>
      <c r="B692" s="64" t="s">
        <v>791</v>
      </c>
      <c r="C692" s="64" t="s">
        <v>821</v>
      </c>
      <c r="D692" s="64"/>
      <c r="E692" s="64"/>
      <c r="F692" s="64"/>
      <c r="G692" s="71" t="s">
        <v>710</v>
      </c>
      <c r="H692" s="38" t="s">
        <v>1116</v>
      </c>
      <c r="I692" s="62" t="s">
        <v>793</v>
      </c>
      <c r="J692" s="65" t="s">
        <v>709</v>
      </c>
      <c r="K692" s="62" t="s">
        <v>948</v>
      </c>
      <c r="L692" s="62" t="s">
        <v>1655</v>
      </c>
      <c r="M692" s="62" t="s">
        <v>2382</v>
      </c>
      <c r="N692" s="68" t="s">
        <v>2369</v>
      </c>
      <c r="O692" s="62" t="s">
        <v>1654</v>
      </c>
      <c r="P692" s="62"/>
      <c r="Q692" s="118"/>
      <c r="R692" s="38"/>
      <c r="S692" s="62" t="s">
        <v>919</v>
      </c>
      <c r="T692"/>
      <c r="U692"/>
    </row>
    <row r="693" spans="1:21" x14ac:dyDescent="0.2">
      <c r="A693" s="64" t="s">
        <v>905</v>
      </c>
      <c r="B693" s="64" t="s">
        <v>791</v>
      </c>
      <c r="C693" s="64" t="s">
        <v>821</v>
      </c>
      <c r="D693" s="64"/>
      <c r="E693" s="64"/>
      <c r="F693" s="64"/>
      <c r="G693" s="71" t="s">
        <v>710</v>
      </c>
      <c r="H693" s="38" t="s">
        <v>1117</v>
      </c>
      <c r="I693" s="62" t="s">
        <v>793</v>
      </c>
      <c r="J693" s="65" t="s">
        <v>709</v>
      </c>
      <c r="K693" s="62" t="s">
        <v>942</v>
      </c>
      <c r="L693" s="62" t="s">
        <v>1655</v>
      </c>
      <c r="M693" s="62" t="s">
        <v>2382</v>
      </c>
      <c r="N693" s="68" t="s">
        <v>2369</v>
      </c>
      <c r="O693" s="62" t="s">
        <v>1654</v>
      </c>
      <c r="P693" s="62"/>
      <c r="Q693" s="118"/>
      <c r="R693" s="38"/>
      <c r="S693" s="62" t="s">
        <v>919</v>
      </c>
      <c r="T693"/>
      <c r="U693"/>
    </row>
    <row r="694" spans="1:21" x14ac:dyDescent="0.2">
      <c r="A694" s="64" t="s">
        <v>905</v>
      </c>
      <c r="B694" s="64" t="s">
        <v>791</v>
      </c>
      <c r="C694" s="64" t="s">
        <v>821</v>
      </c>
      <c r="D694" s="64" t="s">
        <v>821</v>
      </c>
      <c r="E694" s="64"/>
      <c r="F694" s="64"/>
      <c r="G694" s="71" t="s">
        <v>710</v>
      </c>
      <c r="H694" s="38" t="s">
        <v>1103</v>
      </c>
      <c r="I694" s="62" t="s">
        <v>793</v>
      </c>
      <c r="J694" s="65" t="s">
        <v>709</v>
      </c>
      <c r="K694" s="62" t="s">
        <v>958</v>
      </c>
      <c r="L694" s="62" t="s">
        <v>1655</v>
      </c>
      <c r="M694" s="62" t="s">
        <v>2382</v>
      </c>
      <c r="N694" s="68" t="s">
        <v>2369</v>
      </c>
      <c r="O694" s="62" t="s">
        <v>1654</v>
      </c>
      <c r="P694" s="62" t="s">
        <v>799</v>
      </c>
      <c r="Q694" s="117">
        <v>378670</v>
      </c>
      <c r="R694" s="123">
        <v>75974</v>
      </c>
      <c r="S694" s="62" t="s">
        <v>919</v>
      </c>
      <c r="T694"/>
      <c r="U694"/>
    </row>
    <row r="695" spans="1:21" x14ac:dyDescent="0.2">
      <c r="A695" s="64" t="s">
        <v>905</v>
      </c>
      <c r="B695" s="64" t="s">
        <v>791</v>
      </c>
      <c r="C695" s="64" t="s">
        <v>821</v>
      </c>
      <c r="D695" s="64"/>
      <c r="E695" s="64"/>
      <c r="F695" s="64"/>
      <c r="G695" s="71" t="s">
        <v>710</v>
      </c>
      <c r="H695" s="38" t="s">
        <v>1499</v>
      </c>
      <c r="I695" s="62" t="s">
        <v>1170</v>
      </c>
      <c r="J695" s="65" t="s">
        <v>709</v>
      </c>
      <c r="K695" s="62" t="s">
        <v>1177</v>
      </c>
      <c r="L695" s="62" t="s">
        <v>1655</v>
      </c>
      <c r="M695" s="62" t="s">
        <v>2382</v>
      </c>
      <c r="N695" s="68" t="s">
        <v>2369</v>
      </c>
      <c r="O695" s="62" t="s">
        <v>1654</v>
      </c>
      <c r="P695" s="62"/>
      <c r="Q695" s="118"/>
      <c r="R695" s="38"/>
      <c r="S695" s="62" t="s">
        <v>919</v>
      </c>
      <c r="T695"/>
      <c r="U695"/>
    </row>
    <row r="696" spans="1:21" x14ac:dyDescent="0.2">
      <c r="A696" s="64" t="s">
        <v>905</v>
      </c>
      <c r="B696" s="64" t="s">
        <v>791</v>
      </c>
      <c r="C696" s="64" t="s">
        <v>821</v>
      </c>
      <c r="D696" s="64"/>
      <c r="E696" s="64"/>
      <c r="F696" s="64"/>
      <c r="G696" s="71" t="s">
        <v>710</v>
      </c>
      <c r="H696" s="38" t="s">
        <v>1500</v>
      </c>
      <c r="I696" s="62" t="s">
        <v>1170</v>
      </c>
      <c r="J696" s="65" t="s">
        <v>709</v>
      </c>
      <c r="K696" s="62" t="s">
        <v>1179</v>
      </c>
      <c r="L696" s="62" t="s">
        <v>1655</v>
      </c>
      <c r="M696" s="62" t="s">
        <v>2382</v>
      </c>
      <c r="N696" s="68" t="s">
        <v>2369</v>
      </c>
      <c r="O696" s="62" t="s">
        <v>1654</v>
      </c>
      <c r="P696" s="62"/>
      <c r="Q696" s="118"/>
      <c r="R696" s="38"/>
      <c r="S696" s="62" t="s">
        <v>919</v>
      </c>
      <c r="T696"/>
      <c r="U696"/>
    </row>
    <row r="697" spans="1:21" x14ac:dyDescent="0.2">
      <c r="A697" s="64" t="s">
        <v>905</v>
      </c>
      <c r="B697" s="64" t="s">
        <v>791</v>
      </c>
      <c r="C697" s="64" t="s">
        <v>821</v>
      </c>
      <c r="D697" s="64"/>
      <c r="E697" s="64"/>
      <c r="F697" s="64"/>
      <c r="G697" s="71" t="s">
        <v>710</v>
      </c>
      <c r="H697" s="38" t="s">
        <v>1501</v>
      </c>
      <c r="I697" s="62" t="s">
        <v>1170</v>
      </c>
      <c r="J697" s="65" t="s">
        <v>709</v>
      </c>
      <c r="K697" s="62" t="s">
        <v>1181</v>
      </c>
      <c r="L697" s="62" t="s">
        <v>1655</v>
      </c>
      <c r="M697" s="62" t="s">
        <v>2382</v>
      </c>
      <c r="N697" s="68" t="s">
        <v>2369</v>
      </c>
      <c r="O697" s="62" t="s">
        <v>1654</v>
      </c>
      <c r="P697" s="62"/>
      <c r="Q697" s="118"/>
      <c r="R697" s="38"/>
      <c r="S697" s="62" t="s">
        <v>919</v>
      </c>
      <c r="T697"/>
      <c r="U697"/>
    </row>
    <row r="698" spans="1:21" x14ac:dyDescent="0.2">
      <c r="A698" s="64" t="s">
        <v>905</v>
      </c>
      <c r="B698" s="64" t="s">
        <v>791</v>
      </c>
      <c r="C698" s="64" t="s">
        <v>821</v>
      </c>
      <c r="D698" s="64"/>
      <c r="E698" s="64"/>
      <c r="F698" s="64"/>
      <c r="G698" s="71" t="s">
        <v>710</v>
      </c>
      <c r="H698" s="38" t="s">
        <v>1502</v>
      </c>
      <c r="I698" s="62" t="s">
        <v>1170</v>
      </c>
      <c r="J698" s="65" t="s">
        <v>709</v>
      </c>
      <c r="K698" s="62" t="s">
        <v>1183</v>
      </c>
      <c r="L698" s="62" t="s">
        <v>1655</v>
      </c>
      <c r="M698" s="62" t="s">
        <v>2382</v>
      </c>
      <c r="N698" s="68" t="s">
        <v>2369</v>
      </c>
      <c r="O698" s="62" t="s">
        <v>1654</v>
      </c>
      <c r="P698" s="62"/>
      <c r="Q698" s="118"/>
      <c r="R698" s="38"/>
      <c r="S698" s="62" t="s">
        <v>919</v>
      </c>
      <c r="T698"/>
      <c r="U698"/>
    </row>
    <row r="699" spans="1:21" x14ac:dyDescent="0.2">
      <c r="A699" s="64" t="s">
        <v>905</v>
      </c>
      <c r="B699" s="64" t="s">
        <v>791</v>
      </c>
      <c r="C699" s="64" t="s">
        <v>821</v>
      </c>
      <c r="D699" s="64"/>
      <c r="E699" s="64"/>
      <c r="F699" s="64"/>
      <c r="G699" s="71" t="s">
        <v>710</v>
      </c>
      <c r="H699" s="38" t="s">
        <v>1503</v>
      </c>
      <c r="I699" s="62" t="s">
        <v>1170</v>
      </c>
      <c r="J699" s="65" t="s">
        <v>709</v>
      </c>
      <c r="K699" s="62" t="s">
        <v>1185</v>
      </c>
      <c r="L699" s="62" t="s">
        <v>1655</v>
      </c>
      <c r="M699" s="62" t="s">
        <v>2382</v>
      </c>
      <c r="N699" s="68" t="s">
        <v>2369</v>
      </c>
      <c r="O699" s="62" t="s">
        <v>1654</v>
      </c>
      <c r="P699" s="62"/>
      <c r="Q699" s="118"/>
      <c r="R699" s="38"/>
      <c r="S699" s="62" t="s">
        <v>919</v>
      </c>
      <c r="T699"/>
      <c r="U699"/>
    </row>
    <row r="700" spans="1:21" x14ac:dyDescent="0.2">
      <c r="A700" s="64" t="s">
        <v>905</v>
      </c>
      <c r="B700" s="64" t="s">
        <v>791</v>
      </c>
      <c r="C700" s="64" t="s">
        <v>821</v>
      </c>
      <c r="D700" s="64"/>
      <c r="E700" s="64"/>
      <c r="F700" s="64"/>
      <c r="G700" s="71" t="s">
        <v>710</v>
      </c>
      <c r="H700" s="38" t="s">
        <v>1504</v>
      </c>
      <c r="I700" s="62" t="s">
        <v>1170</v>
      </c>
      <c r="J700" s="65" t="s">
        <v>709</v>
      </c>
      <c r="K700" s="62" t="s">
        <v>1187</v>
      </c>
      <c r="L700" s="62" t="s">
        <v>1655</v>
      </c>
      <c r="M700" s="62" t="s">
        <v>2382</v>
      </c>
      <c r="N700" s="68" t="s">
        <v>2369</v>
      </c>
      <c r="O700" s="62" t="s">
        <v>1654</v>
      </c>
      <c r="P700" s="62"/>
      <c r="Q700" s="118"/>
      <c r="R700" s="38"/>
      <c r="S700" s="62" t="s">
        <v>919</v>
      </c>
      <c r="T700"/>
      <c r="U700"/>
    </row>
    <row r="701" spans="1:21" x14ac:dyDescent="0.2">
      <c r="A701" s="64" t="s">
        <v>905</v>
      </c>
      <c r="B701" s="64" t="s">
        <v>791</v>
      </c>
      <c r="C701" s="64" t="s">
        <v>821</v>
      </c>
      <c r="D701" s="64"/>
      <c r="E701" s="64"/>
      <c r="F701" s="64"/>
      <c r="G701" s="71" t="s">
        <v>710</v>
      </c>
      <c r="H701" s="38" t="s">
        <v>1505</v>
      </c>
      <c r="I701" s="62" t="s">
        <v>1170</v>
      </c>
      <c r="J701" s="65" t="s">
        <v>709</v>
      </c>
      <c r="K701" s="62" t="s">
        <v>1171</v>
      </c>
      <c r="L701" s="62" t="s">
        <v>1655</v>
      </c>
      <c r="M701" s="62" t="s">
        <v>2382</v>
      </c>
      <c r="N701" s="68" t="s">
        <v>2369</v>
      </c>
      <c r="O701" s="62" t="s">
        <v>1654</v>
      </c>
      <c r="P701" s="62"/>
      <c r="Q701" s="118"/>
      <c r="R701" s="38"/>
      <c r="S701" s="62" t="s">
        <v>919</v>
      </c>
      <c r="T701"/>
      <c r="U701"/>
    </row>
    <row r="702" spans="1:21" x14ac:dyDescent="0.2">
      <c r="A702" s="64" t="s">
        <v>905</v>
      </c>
      <c r="B702" s="64" t="s">
        <v>791</v>
      </c>
      <c r="C702" s="64" t="s">
        <v>821</v>
      </c>
      <c r="D702" s="64"/>
      <c r="E702" s="64"/>
      <c r="F702" s="64"/>
      <c r="G702" s="71" t="s">
        <v>710</v>
      </c>
      <c r="H702" s="38" t="s">
        <v>1506</v>
      </c>
      <c r="I702" s="62" t="s">
        <v>1170</v>
      </c>
      <c r="J702" s="65" t="s">
        <v>709</v>
      </c>
      <c r="K702" s="62" t="s">
        <v>1173</v>
      </c>
      <c r="L702" s="62" t="s">
        <v>1655</v>
      </c>
      <c r="M702" s="62" t="s">
        <v>2382</v>
      </c>
      <c r="N702" s="68" t="s">
        <v>2369</v>
      </c>
      <c r="O702" s="62" t="s">
        <v>1654</v>
      </c>
      <c r="P702" s="62"/>
      <c r="Q702" s="118"/>
      <c r="R702" s="38"/>
      <c r="S702" s="62" t="s">
        <v>919</v>
      </c>
      <c r="T702"/>
      <c r="U702"/>
    </row>
    <row r="703" spans="1:21" x14ac:dyDescent="0.2">
      <c r="A703" s="64" t="s">
        <v>905</v>
      </c>
      <c r="B703" s="64" t="s">
        <v>791</v>
      </c>
      <c r="C703" s="64" t="s">
        <v>821</v>
      </c>
      <c r="D703" s="64"/>
      <c r="E703" s="64"/>
      <c r="F703" s="64"/>
      <c r="G703" s="71" t="s">
        <v>710</v>
      </c>
      <c r="H703" s="38" t="s">
        <v>1507</v>
      </c>
      <c r="I703" s="62" t="s">
        <v>1170</v>
      </c>
      <c r="J703" s="65" t="s">
        <v>709</v>
      </c>
      <c r="K703" s="62" t="s">
        <v>1175</v>
      </c>
      <c r="L703" s="62" t="s">
        <v>1655</v>
      </c>
      <c r="M703" s="62" t="s">
        <v>2382</v>
      </c>
      <c r="N703" s="68" t="s">
        <v>2369</v>
      </c>
      <c r="O703" s="62" t="s">
        <v>1654</v>
      </c>
      <c r="P703" s="62"/>
      <c r="Q703" s="118"/>
      <c r="R703" s="38"/>
      <c r="S703" s="62" t="s">
        <v>919</v>
      </c>
      <c r="T703"/>
      <c r="U703"/>
    </row>
    <row r="704" spans="1:21" x14ac:dyDescent="0.2">
      <c r="A704" s="64" t="s">
        <v>905</v>
      </c>
      <c r="B704" s="64" t="s">
        <v>791</v>
      </c>
      <c r="C704" s="64" t="s">
        <v>821</v>
      </c>
      <c r="D704" s="64"/>
      <c r="E704" s="64"/>
      <c r="F704" s="64"/>
      <c r="G704" s="71" t="s">
        <v>710</v>
      </c>
      <c r="H704" s="38" t="s">
        <v>1508</v>
      </c>
      <c r="I704" s="62" t="s">
        <v>1170</v>
      </c>
      <c r="J704" s="65" t="s">
        <v>709</v>
      </c>
      <c r="K704" s="62" t="s">
        <v>1189</v>
      </c>
      <c r="L704" s="62" t="s">
        <v>1655</v>
      </c>
      <c r="M704" s="62" t="s">
        <v>2382</v>
      </c>
      <c r="N704" s="68" t="s">
        <v>2369</v>
      </c>
      <c r="O704" s="62" t="s">
        <v>1654</v>
      </c>
      <c r="P704" s="62"/>
      <c r="Q704" s="118"/>
      <c r="R704" s="38"/>
      <c r="S704" s="62" t="s">
        <v>919</v>
      </c>
      <c r="T704"/>
      <c r="U704"/>
    </row>
    <row r="705" spans="1:21" x14ac:dyDescent="0.2">
      <c r="A705" s="64" t="s">
        <v>905</v>
      </c>
      <c r="B705" s="64" t="s">
        <v>791</v>
      </c>
      <c r="C705" s="64" t="s">
        <v>821</v>
      </c>
      <c r="D705" s="64" t="s">
        <v>821</v>
      </c>
      <c r="E705" s="64"/>
      <c r="F705" s="64"/>
      <c r="G705" s="71" t="s">
        <v>710</v>
      </c>
      <c r="H705" s="38" t="s">
        <v>1104</v>
      </c>
      <c r="I705" s="62" t="s">
        <v>793</v>
      </c>
      <c r="J705" s="65" t="s">
        <v>712</v>
      </c>
      <c r="K705" s="62" t="s">
        <v>798</v>
      </c>
      <c r="L705" s="62" t="s">
        <v>1655</v>
      </c>
      <c r="M705" s="62" t="s">
        <v>2382</v>
      </c>
      <c r="N705" s="68" t="s">
        <v>2369</v>
      </c>
      <c r="O705" s="62" t="s">
        <v>1654</v>
      </c>
      <c r="P705" s="62" t="s">
        <v>799</v>
      </c>
      <c r="Q705" s="117">
        <v>326004</v>
      </c>
      <c r="R705" s="123">
        <v>69483</v>
      </c>
      <c r="S705" s="62" t="s">
        <v>919</v>
      </c>
      <c r="T705"/>
      <c r="U705"/>
    </row>
    <row r="706" spans="1:21" x14ac:dyDescent="0.2">
      <c r="A706" s="64" t="s">
        <v>905</v>
      </c>
      <c r="B706" s="64" t="s">
        <v>791</v>
      </c>
      <c r="C706" s="64" t="s">
        <v>821</v>
      </c>
      <c r="D706" s="64"/>
      <c r="E706" s="64"/>
      <c r="F706" s="64"/>
      <c r="G706" s="71" t="s">
        <v>710</v>
      </c>
      <c r="H706" s="38" t="s">
        <v>1118</v>
      </c>
      <c r="I706" s="62" t="s">
        <v>793</v>
      </c>
      <c r="J706" s="65" t="s">
        <v>712</v>
      </c>
      <c r="K706" s="62" t="s">
        <v>803</v>
      </c>
      <c r="L706" s="62" t="s">
        <v>1655</v>
      </c>
      <c r="M706" s="62" t="s">
        <v>2382</v>
      </c>
      <c r="N706" s="68" t="s">
        <v>2369</v>
      </c>
      <c r="O706" s="62" t="s">
        <v>1654</v>
      </c>
      <c r="P706" s="62"/>
      <c r="Q706" s="118"/>
      <c r="R706" s="38"/>
      <c r="S706" s="62" t="s">
        <v>919</v>
      </c>
      <c r="T706"/>
      <c r="U706"/>
    </row>
    <row r="707" spans="1:21" x14ac:dyDescent="0.2">
      <c r="A707" s="64" t="s">
        <v>905</v>
      </c>
      <c r="B707" s="64" t="s">
        <v>791</v>
      </c>
      <c r="C707" s="64" t="s">
        <v>821</v>
      </c>
      <c r="D707" s="64"/>
      <c r="E707" s="64"/>
      <c r="F707" s="64"/>
      <c r="G707" s="71" t="s">
        <v>710</v>
      </c>
      <c r="H707" s="38" t="s">
        <v>1119</v>
      </c>
      <c r="I707" s="62" t="s">
        <v>793</v>
      </c>
      <c r="J707" s="65" t="s">
        <v>712</v>
      </c>
      <c r="K707" s="62" t="s">
        <v>805</v>
      </c>
      <c r="L707" s="62" t="s">
        <v>1655</v>
      </c>
      <c r="M707" s="62" t="s">
        <v>2382</v>
      </c>
      <c r="N707" s="68" t="s">
        <v>2369</v>
      </c>
      <c r="O707" s="62" t="s">
        <v>1654</v>
      </c>
      <c r="P707" s="62"/>
      <c r="Q707" s="118"/>
      <c r="R707" s="38"/>
      <c r="S707" s="62" t="s">
        <v>919</v>
      </c>
      <c r="T707"/>
      <c r="U707"/>
    </row>
    <row r="708" spans="1:21" x14ac:dyDescent="0.2">
      <c r="A708" s="64" t="s">
        <v>905</v>
      </c>
      <c r="B708" s="64" t="s">
        <v>791</v>
      </c>
      <c r="C708" s="64" t="s">
        <v>821</v>
      </c>
      <c r="D708" s="64" t="s">
        <v>821</v>
      </c>
      <c r="E708" s="64"/>
      <c r="F708" s="64"/>
      <c r="G708" s="71" t="s">
        <v>710</v>
      </c>
      <c r="H708" s="38" t="s">
        <v>1105</v>
      </c>
      <c r="I708" s="62" t="s">
        <v>793</v>
      </c>
      <c r="J708" s="65" t="s">
        <v>712</v>
      </c>
      <c r="K708" s="62" t="s">
        <v>807</v>
      </c>
      <c r="L708" s="62" t="s">
        <v>1655</v>
      </c>
      <c r="M708" s="62" t="s">
        <v>2382</v>
      </c>
      <c r="N708" s="68" t="s">
        <v>2369</v>
      </c>
      <c r="O708" s="62" t="s">
        <v>1654</v>
      </c>
      <c r="P708" s="62" t="s">
        <v>799</v>
      </c>
      <c r="Q708" s="117">
        <v>593137</v>
      </c>
      <c r="R708" s="123">
        <v>132122</v>
      </c>
      <c r="S708" s="62" t="s">
        <v>919</v>
      </c>
      <c r="T708"/>
      <c r="U708"/>
    </row>
    <row r="709" spans="1:21" x14ac:dyDescent="0.2">
      <c r="A709" s="64" t="s">
        <v>905</v>
      </c>
      <c r="B709" s="64" t="s">
        <v>791</v>
      </c>
      <c r="C709" s="64" t="s">
        <v>821</v>
      </c>
      <c r="D709" s="64"/>
      <c r="E709" s="64"/>
      <c r="F709" s="64"/>
      <c r="G709" s="71" t="s">
        <v>710</v>
      </c>
      <c r="H709" s="38" t="s">
        <v>1509</v>
      </c>
      <c r="I709" s="62" t="s">
        <v>1170</v>
      </c>
      <c r="J709" s="65" t="s">
        <v>712</v>
      </c>
      <c r="K709" s="62" t="s">
        <v>1177</v>
      </c>
      <c r="L709" s="62" t="s">
        <v>1655</v>
      </c>
      <c r="M709" s="62" t="s">
        <v>2382</v>
      </c>
      <c r="N709" s="68" t="s">
        <v>2369</v>
      </c>
      <c r="O709" s="62" t="s">
        <v>1654</v>
      </c>
      <c r="P709" s="62"/>
      <c r="Q709" s="118"/>
      <c r="R709" s="38"/>
      <c r="S709" s="62" t="s">
        <v>919</v>
      </c>
      <c r="T709"/>
      <c r="U709"/>
    </row>
    <row r="710" spans="1:21" x14ac:dyDescent="0.2">
      <c r="A710" s="64" t="s">
        <v>905</v>
      </c>
      <c r="B710" s="64" t="s">
        <v>791</v>
      </c>
      <c r="C710" s="64" t="s">
        <v>821</v>
      </c>
      <c r="D710" s="64"/>
      <c r="E710" s="64"/>
      <c r="F710" s="64"/>
      <c r="G710" s="71" t="s">
        <v>710</v>
      </c>
      <c r="H710" s="38" t="s">
        <v>1510</v>
      </c>
      <c r="I710" s="62" t="s">
        <v>1170</v>
      </c>
      <c r="J710" s="65" t="s">
        <v>712</v>
      </c>
      <c r="K710" s="62" t="s">
        <v>1179</v>
      </c>
      <c r="L710" s="62" t="s">
        <v>1655</v>
      </c>
      <c r="M710" s="62" t="s">
        <v>2382</v>
      </c>
      <c r="N710" s="68" t="s">
        <v>2369</v>
      </c>
      <c r="O710" s="62" t="s">
        <v>1654</v>
      </c>
      <c r="P710" s="62"/>
      <c r="Q710" s="118"/>
      <c r="R710" s="38"/>
      <c r="S710" s="62" t="s">
        <v>919</v>
      </c>
      <c r="T710"/>
      <c r="U710"/>
    </row>
    <row r="711" spans="1:21" x14ac:dyDescent="0.2">
      <c r="A711" s="64" t="s">
        <v>905</v>
      </c>
      <c r="B711" s="64" t="s">
        <v>791</v>
      </c>
      <c r="C711" s="64" t="s">
        <v>821</v>
      </c>
      <c r="D711" s="64"/>
      <c r="E711" s="64"/>
      <c r="F711" s="64"/>
      <c r="G711" s="71" t="s">
        <v>710</v>
      </c>
      <c r="H711" s="38" t="s">
        <v>1511</v>
      </c>
      <c r="I711" s="62" t="s">
        <v>1170</v>
      </c>
      <c r="J711" s="65" t="s">
        <v>712</v>
      </c>
      <c r="K711" s="62" t="s">
        <v>1181</v>
      </c>
      <c r="L711" s="62" t="s">
        <v>1655</v>
      </c>
      <c r="M711" s="62" t="s">
        <v>2382</v>
      </c>
      <c r="N711" s="68" t="s">
        <v>2369</v>
      </c>
      <c r="O711" s="62" t="s">
        <v>1654</v>
      </c>
      <c r="P711" s="62"/>
      <c r="Q711" s="118"/>
      <c r="R711" s="38"/>
      <c r="S711" s="62" t="s">
        <v>919</v>
      </c>
      <c r="T711"/>
      <c r="U711"/>
    </row>
    <row r="712" spans="1:21" x14ac:dyDescent="0.2">
      <c r="A712" s="64" t="s">
        <v>905</v>
      </c>
      <c r="B712" s="64" t="s">
        <v>791</v>
      </c>
      <c r="C712" s="64" t="s">
        <v>821</v>
      </c>
      <c r="D712" s="64"/>
      <c r="E712" s="64"/>
      <c r="F712" s="64"/>
      <c r="G712" s="71" t="s">
        <v>710</v>
      </c>
      <c r="H712" s="38" t="s">
        <v>1512</v>
      </c>
      <c r="I712" s="62" t="s">
        <v>1170</v>
      </c>
      <c r="J712" s="65" t="s">
        <v>712</v>
      </c>
      <c r="K712" s="62" t="s">
        <v>1183</v>
      </c>
      <c r="L712" s="62" t="s">
        <v>1655</v>
      </c>
      <c r="M712" s="62" t="s">
        <v>2382</v>
      </c>
      <c r="N712" s="68" t="s">
        <v>2369</v>
      </c>
      <c r="O712" s="62" t="s">
        <v>1654</v>
      </c>
      <c r="P712" s="62"/>
      <c r="Q712" s="118"/>
      <c r="R712" s="38"/>
      <c r="S712" s="62" t="s">
        <v>919</v>
      </c>
      <c r="T712"/>
      <c r="U712"/>
    </row>
    <row r="713" spans="1:21" x14ac:dyDescent="0.2">
      <c r="A713" s="64" t="s">
        <v>905</v>
      </c>
      <c r="B713" s="64" t="s">
        <v>791</v>
      </c>
      <c r="C713" s="64" t="s">
        <v>821</v>
      </c>
      <c r="D713" s="64"/>
      <c r="E713" s="64"/>
      <c r="F713" s="64"/>
      <c r="G713" s="71" t="s">
        <v>710</v>
      </c>
      <c r="H713" s="38" t="s">
        <v>1513</v>
      </c>
      <c r="I713" s="62" t="s">
        <v>1170</v>
      </c>
      <c r="J713" s="65" t="s">
        <v>712</v>
      </c>
      <c r="K713" s="62" t="s">
        <v>1185</v>
      </c>
      <c r="L713" s="62" t="s">
        <v>1655</v>
      </c>
      <c r="M713" s="62" t="s">
        <v>2382</v>
      </c>
      <c r="N713" s="68" t="s">
        <v>2369</v>
      </c>
      <c r="O713" s="62" t="s">
        <v>1654</v>
      </c>
      <c r="P713" s="62"/>
      <c r="Q713" s="118"/>
      <c r="R713" s="38"/>
      <c r="S713" s="62" t="s">
        <v>919</v>
      </c>
      <c r="T713"/>
      <c r="U713"/>
    </row>
    <row r="714" spans="1:21" x14ac:dyDescent="0.2">
      <c r="A714" s="64" t="s">
        <v>905</v>
      </c>
      <c r="B714" s="64" t="s">
        <v>791</v>
      </c>
      <c r="C714" s="64" t="s">
        <v>821</v>
      </c>
      <c r="D714" s="64"/>
      <c r="E714" s="64"/>
      <c r="F714" s="64"/>
      <c r="G714" s="71" t="s">
        <v>710</v>
      </c>
      <c r="H714" s="38" t="s">
        <v>1514</v>
      </c>
      <c r="I714" s="62" t="s">
        <v>1170</v>
      </c>
      <c r="J714" s="65" t="s">
        <v>712</v>
      </c>
      <c r="K714" s="62" t="s">
        <v>1187</v>
      </c>
      <c r="L714" s="62" t="s">
        <v>1655</v>
      </c>
      <c r="M714" s="62" t="s">
        <v>2382</v>
      </c>
      <c r="N714" s="68" t="s">
        <v>2369</v>
      </c>
      <c r="O714" s="62" t="s">
        <v>1654</v>
      </c>
      <c r="P714" s="62"/>
      <c r="Q714" s="118"/>
      <c r="R714" s="38"/>
      <c r="S714" s="62" t="s">
        <v>919</v>
      </c>
      <c r="T714"/>
      <c r="U714"/>
    </row>
    <row r="715" spans="1:21" x14ac:dyDescent="0.2">
      <c r="A715" s="64" t="s">
        <v>905</v>
      </c>
      <c r="B715" s="64" t="s">
        <v>791</v>
      </c>
      <c r="C715" s="64" t="s">
        <v>821</v>
      </c>
      <c r="D715" s="64"/>
      <c r="E715" s="64"/>
      <c r="F715" s="64"/>
      <c r="G715" s="71" t="s">
        <v>710</v>
      </c>
      <c r="H715" s="38" t="s">
        <v>1515</v>
      </c>
      <c r="I715" s="62" t="s">
        <v>1170</v>
      </c>
      <c r="J715" s="65" t="s">
        <v>712</v>
      </c>
      <c r="K715" s="62" t="s">
        <v>1171</v>
      </c>
      <c r="L715" s="62" t="s">
        <v>1655</v>
      </c>
      <c r="M715" s="62" t="s">
        <v>2382</v>
      </c>
      <c r="N715" s="68" t="s">
        <v>2369</v>
      </c>
      <c r="O715" s="62" t="s">
        <v>1654</v>
      </c>
      <c r="P715" s="62"/>
      <c r="Q715" s="118"/>
      <c r="R715" s="38"/>
      <c r="S715" s="62" t="s">
        <v>919</v>
      </c>
      <c r="T715"/>
      <c r="U715"/>
    </row>
    <row r="716" spans="1:21" x14ac:dyDescent="0.2">
      <c r="A716" s="64" t="s">
        <v>905</v>
      </c>
      <c r="B716" s="64" t="s">
        <v>791</v>
      </c>
      <c r="C716" s="64" t="s">
        <v>821</v>
      </c>
      <c r="D716" s="64"/>
      <c r="E716" s="64"/>
      <c r="F716" s="64"/>
      <c r="G716" s="71" t="s">
        <v>710</v>
      </c>
      <c r="H716" s="38" t="s">
        <v>1516</v>
      </c>
      <c r="I716" s="62" t="s">
        <v>1170</v>
      </c>
      <c r="J716" s="65" t="s">
        <v>712</v>
      </c>
      <c r="K716" s="62" t="s">
        <v>1173</v>
      </c>
      <c r="L716" s="62" t="s">
        <v>1655</v>
      </c>
      <c r="M716" s="62" t="s">
        <v>2382</v>
      </c>
      <c r="N716" s="68" t="s">
        <v>2369</v>
      </c>
      <c r="O716" s="62" t="s">
        <v>1654</v>
      </c>
      <c r="P716" s="62"/>
      <c r="Q716" s="118"/>
      <c r="R716" s="38"/>
      <c r="S716" s="62" t="s">
        <v>919</v>
      </c>
      <c r="T716"/>
      <c r="U716"/>
    </row>
    <row r="717" spans="1:21" x14ac:dyDescent="0.2">
      <c r="A717" s="64" t="s">
        <v>905</v>
      </c>
      <c r="B717" s="64" t="s">
        <v>791</v>
      </c>
      <c r="C717" s="64" t="s">
        <v>821</v>
      </c>
      <c r="D717" s="64"/>
      <c r="E717" s="64"/>
      <c r="F717" s="64"/>
      <c r="G717" s="71" t="s">
        <v>710</v>
      </c>
      <c r="H717" s="38" t="s">
        <v>1517</v>
      </c>
      <c r="I717" s="62" t="s">
        <v>1170</v>
      </c>
      <c r="J717" s="65" t="s">
        <v>712</v>
      </c>
      <c r="K717" s="62" t="s">
        <v>1175</v>
      </c>
      <c r="L717" s="62" t="s">
        <v>1655</v>
      </c>
      <c r="M717" s="62" t="s">
        <v>2382</v>
      </c>
      <c r="N717" s="68" t="s">
        <v>2369</v>
      </c>
      <c r="O717" s="62" t="s">
        <v>1654</v>
      </c>
      <c r="P717" s="62"/>
      <c r="Q717" s="118"/>
      <c r="R717" s="38"/>
      <c r="S717" s="62" t="s">
        <v>919</v>
      </c>
      <c r="T717"/>
      <c r="U717"/>
    </row>
    <row r="718" spans="1:21" x14ac:dyDescent="0.2">
      <c r="A718" s="64" t="s">
        <v>905</v>
      </c>
      <c r="B718" s="64" t="s">
        <v>791</v>
      </c>
      <c r="C718" s="64" t="s">
        <v>821</v>
      </c>
      <c r="D718" s="64"/>
      <c r="E718" s="64"/>
      <c r="F718" s="64"/>
      <c r="G718" s="71" t="s">
        <v>710</v>
      </c>
      <c r="H718" s="38" t="s">
        <v>1518</v>
      </c>
      <c r="I718" s="62" t="s">
        <v>1170</v>
      </c>
      <c r="J718" s="65" t="s">
        <v>712</v>
      </c>
      <c r="K718" s="62" t="s">
        <v>1189</v>
      </c>
      <c r="L718" s="62" t="s">
        <v>1655</v>
      </c>
      <c r="M718" s="62" t="s">
        <v>2382</v>
      </c>
      <c r="N718" s="68" t="s">
        <v>2369</v>
      </c>
      <c r="O718" s="62" t="s">
        <v>1654</v>
      </c>
      <c r="P718" s="62"/>
      <c r="Q718" s="118"/>
      <c r="R718" s="38"/>
      <c r="S718" s="62" t="s">
        <v>919</v>
      </c>
      <c r="T718"/>
      <c r="U718"/>
    </row>
    <row r="719" spans="1:21" x14ac:dyDescent="0.2">
      <c r="A719" s="64" t="s">
        <v>905</v>
      </c>
      <c r="B719" s="64" t="s">
        <v>791</v>
      </c>
      <c r="C719" s="64" t="s">
        <v>821</v>
      </c>
      <c r="D719" s="64" t="s">
        <v>821</v>
      </c>
      <c r="E719" s="64"/>
      <c r="F719" s="64"/>
      <c r="G719" s="71" t="s">
        <v>710</v>
      </c>
      <c r="H719" s="38" t="s">
        <v>1106</v>
      </c>
      <c r="I719" s="62" t="s">
        <v>793</v>
      </c>
      <c r="J719" s="65" t="s">
        <v>713</v>
      </c>
      <c r="K719" s="62" t="s">
        <v>798</v>
      </c>
      <c r="L719" s="62" t="s">
        <v>1655</v>
      </c>
      <c r="M719" s="62" t="s">
        <v>2384</v>
      </c>
      <c r="N719" s="68" t="s">
        <v>2369</v>
      </c>
      <c r="O719" s="62" t="s">
        <v>1654</v>
      </c>
      <c r="P719" s="62" t="s">
        <v>799</v>
      </c>
      <c r="Q719" s="117">
        <v>291486</v>
      </c>
      <c r="R719" s="123">
        <v>64815</v>
      </c>
      <c r="S719" s="62" t="s">
        <v>919</v>
      </c>
      <c r="T719"/>
      <c r="U719"/>
    </row>
    <row r="720" spans="1:21" x14ac:dyDescent="0.2">
      <c r="A720" s="64" t="s">
        <v>905</v>
      </c>
      <c r="B720" s="64" t="s">
        <v>791</v>
      </c>
      <c r="C720" s="64" t="s">
        <v>821</v>
      </c>
      <c r="D720" s="64"/>
      <c r="E720" s="64"/>
      <c r="F720" s="64"/>
      <c r="G720" s="71" t="s">
        <v>710</v>
      </c>
      <c r="H720" s="38" t="s">
        <v>1120</v>
      </c>
      <c r="I720" s="62" t="s">
        <v>793</v>
      </c>
      <c r="J720" s="65" t="s">
        <v>713</v>
      </c>
      <c r="K720" s="62" t="s">
        <v>803</v>
      </c>
      <c r="L720" s="62" t="s">
        <v>1655</v>
      </c>
      <c r="M720" s="62" t="s">
        <v>2384</v>
      </c>
      <c r="N720" s="68" t="s">
        <v>2369</v>
      </c>
      <c r="O720" s="62" t="s">
        <v>1654</v>
      </c>
      <c r="P720" s="62"/>
      <c r="Q720" s="118"/>
      <c r="R720" s="38"/>
      <c r="S720" s="62" t="s">
        <v>919</v>
      </c>
      <c r="T720"/>
      <c r="U720"/>
    </row>
    <row r="721" spans="1:21" x14ac:dyDescent="0.2">
      <c r="A721" s="64" t="s">
        <v>905</v>
      </c>
      <c r="B721" s="64" t="s">
        <v>791</v>
      </c>
      <c r="C721" s="64" t="s">
        <v>821</v>
      </c>
      <c r="D721" s="64"/>
      <c r="E721" s="64"/>
      <c r="F721" s="64"/>
      <c r="G721" s="71" t="s">
        <v>710</v>
      </c>
      <c r="H721" s="38" t="s">
        <v>1121</v>
      </c>
      <c r="I721" s="62" t="s">
        <v>793</v>
      </c>
      <c r="J721" s="65" t="s">
        <v>713</v>
      </c>
      <c r="K721" s="62" t="s">
        <v>805</v>
      </c>
      <c r="L721" s="62" t="s">
        <v>1655</v>
      </c>
      <c r="M721" s="62" t="s">
        <v>2384</v>
      </c>
      <c r="N721" s="68" t="s">
        <v>2369</v>
      </c>
      <c r="O721" s="62" t="s">
        <v>1654</v>
      </c>
      <c r="P721" s="62"/>
      <c r="Q721" s="118"/>
      <c r="R721" s="38"/>
      <c r="S721" s="62" t="s">
        <v>919</v>
      </c>
      <c r="T721"/>
      <c r="U721"/>
    </row>
    <row r="722" spans="1:21" x14ac:dyDescent="0.2">
      <c r="A722" s="64" t="s">
        <v>905</v>
      </c>
      <c r="B722" s="64" t="s">
        <v>791</v>
      </c>
      <c r="C722" s="64" t="s">
        <v>821</v>
      </c>
      <c r="D722" s="64" t="s">
        <v>821</v>
      </c>
      <c r="E722" s="64" t="s">
        <v>821</v>
      </c>
      <c r="F722" s="64"/>
      <c r="G722" s="71" t="s">
        <v>710</v>
      </c>
      <c r="H722" s="38" t="s">
        <v>1107</v>
      </c>
      <c r="I722" s="62" t="s">
        <v>793</v>
      </c>
      <c r="J722" s="65" t="s">
        <v>713</v>
      </c>
      <c r="K722" s="62" t="s">
        <v>807</v>
      </c>
      <c r="L722" s="62" t="s">
        <v>1655</v>
      </c>
      <c r="M722" s="62" t="s">
        <v>2384</v>
      </c>
      <c r="N722" s="68" t="s">
        <v>2369</v>
      </c>
      <c r="O722" s="62" t="s">
        <v>1654</v>
      </c>
      <c r="P722" s="62" t="s">
        <v>799</v>
      </c>
      <c r="Q722" s="117">
        <v>273174</v>
      </c>
      <c r="R722" s="123">
        <v>61706</v>
      </c>
      <c r="S722" s="62" t="s">
        <v>919</v>
      </c>
      <c r="T722"/>
      <c r="U722"/>
    </row>
    <row r="723" spans="1:21" x14ac:dyDescent="0.2">
      <c r="A723" s="64" t="s">
        <v>905</v>
      </c>
      <c r="B723" s="64" t="s">
        <v>791</v>
      </c>
      <c r="C723" s="64" t="s">
        <v>821</v>
      </c>
      <c r="D723" s="64"/>
      <c r="E723" s="64"/>
      <c r="F723" s="64"/>
      <c r="G723" s="71" t="s">
        <v>710</v>
      </c>
      <c r="H723" s="38" t="s">
        <v>1519</v>
      </c>
      <c r="I723" s="62" t="s">
        <v>1170</v>
      </c>
      <c r="J723" s="65" t="s">
        <v>713</v>
      </c>
      <c r="K723" s="62" t="s">
        <v>1177</v>
      </c>
      <c r="L723" s="62" t="s">
        <v>1655</v>
      </c>
      <c r="M723" s="62" t="s">
        <v>2384</v>
      </c>
      <c r="N723" s="68" t="s">
        <v>2369</v>
      </c>
      <c r="O723" s="62" t="s">
        <v>1654</v>
      </c>
      <c r="P723" s="62"/>
      <c r="Q723" s="118"/>
      <c r="R723" s="38"/>
      <c r="S723" s="62" t="s">
        <v>919</v>
      </c>
      <c r="T723"/>
      <c r="U723"/>
    </row>
    <row r="724" spans="1:21" x14ac:dyDescent="0.2">
      <c r="A724" s="64" t="s">
        <v>905</v>
      </c>
      <c r="B724" s="64" t="s">
        <v>791</v>
      </c>
      <c r="C724" s="64" t="s">
        <v>821</v>
      </c>
      <c r="D724" s="64"/>
      <c r="E724" s="64"/>
      <c r="F724" s="64"/>
      <c r="G724" s="71" t="s">
        <v>710</v>
      </c>
      <c r="H724" s="38" t="s">
        <v>1520</v>
      </c>
      <c r="I724" s="62" t="s">
        <v>1170</v>
      </c>
      <c r="J724" s="65" t="s">
        <v>713</v>
      </c>
      <c r="K724" s="62" t="s">
        <v>1181</v>
      </c>
      <c r="L724" s="62" t="s">
        <v>1655</v>
      </c>
      <c r="M724" s="62" t="s">
        <v>2384</v>
      </c>
      <c r="N724" s="68" t="s">
        <v>2369</v>
      </c>
      <c r="O724" s="62" t="s">
        <v>1654</v>
      </c>
      <c r="P724" s="62"/>
      <c r="Q724" s="118"/>
      <c r="R724" s="38"/>
      <c r="S724" s="62" t="s">
        <v>919</v>
      </c>
      <c r="T724"/>
      <c r="U724"/>
    </row>
    <row r="725" spans="1:21" x14ac:dyDescent="0.2">
      <c r="A725" s="64" t="s">
        <v>905</v>
      </c>
      <c r="B725" s="64" t="s">
        <v>791</v>
      </c>
      <c r="C725" s="64" t="s">
        <v>821</v>
      </c>
      <c r="D725" s="64"/>
      <c r="E725" s="64"/>
      <c r="F725" s="64"/>
      <c r="G725" s="71" t="s">
        <v>710</v>
      </c>
      <c r="H725" s="38" t="s">
        <v>1521</v>
      </c>
      <c r="I725" s="62" t="s">
        <v>1170</v>
      </c>
      <c r="J725" s="65" t="s">
        <v>713</v>
      </c>
      <c r="K725" s="62" t="s">
        <v>1183</v>
      </c>
      <c r="L725" s="62" t="s">
        <v>1655</v>
      </c>
      <c r="M725" s="62" t="s">
        <v>2384</v>
      </c>
      <c r="N725" s="68" t="s">
        <v>2369</v>
      </c>
      <c r="O725" s="62" t="s">
        <v>1654</v>
      </c>
      <c r="P725" s="62"/>
      <c r="Q725" s="118"/>
      <c r="R725" s="38"/>
      <c r="S725" s="62" t="s">
        <v>919</v>
      </c>
      <c r="T725"/>
      <c r="U725"/>
    </row>
    <row r="726" spans="1:21" x14ac:dyDescent="0.2">
      <c r="A726" s="64" t="s">
        <v>905</v>
      </c>
      <c r="B726" s="64" t="s">
        <v>791</v>
      </c>
      <c r="C726" s="64" t="s">
        <v>821</v>
      </c>
      <c r="D726" s="64"/>
      <c r="E726" s="64"/>
      <c r="F726" s="64"/>
      <c r="G726" s="71" t="s">
        <v>710</v>
      </c>
      <c r="H726" s="38" t="s">
        <v>1522</v>
      </c>
      <c r="I726" s="62" t="s">
        <v>1170</v>
      </c>
      <c r="J726" s="65" t="s">
        <v>713</v>
      </c>
      <c r="K726" s="62" t="s">
        <v>1185</v>
      </c>
      <c r="L726" s="62" t="s">
        <v>1655</v>
      </c>
      <c r="M726" s="62" t="s">
        <v>2384</v>
      </c>
      <c r="N726" s="68" t="s">
        <v>2369</v>
      </c>
      <c r="O726" s="62" t="s">
        <v>1654</v>
      </c>
      <c r="P726" s="62"/>
      <c r="Q726" s="118"/>
      <c r="R726" s="38"/>
      <c r="S726" s="62" t="s">
        <v>919</v>
      </c>
      <c r="T726"/>
      <c r="U726"/>
    </row>
    <row r="727" spans="1:21" x14ac:dyDescent="0.2">
      <c r="A727" s="64" t="s">
        <v>905</v>
      </c>
      <c r="B727" s="64" t="s">
        <v>791</v>
      </c>
      <c r="C727" s="64" t="s">
        <v>821</v>
      </c>
      <c r="D727" s="64"/>
      <c r="E727" s="64"/>
      <c r="F727" s="64"/>
      <c r="G727" s="71" t="s">
        <v>710</v>
      </c>
      <c r="H727" s="38" t="s">
        <v>1523</v>
      </c>
      <c r="I727" s="62" t="s">
        <v>1170</v>
      </c>
      <c r="J727" s="65" t="s">
        <v>713</v>
      </c>
      <c r="K727" s="62" t="s">
        <v>1187</v>
      </c>
      <c r="L727" s="62" t="s">
        <v>1655</v>
      </c>
      <c r="M727" s="62" t="s">
        <v>2384</v>
      </c>
      <c r="N727" s="68" t="s">
        <v>2369</v>
      </c>
      <c r="O727" s="62" t="s">
        <v>1654</v>
      </c>
      <c r="P727" s="62"/>
      <c r="Q727" s="118"/>
      <c r="R727" s="38"/>
      <c r="S727" s="62" t="s">
        <v>919</v>
      </c>
      <c r="T727"/>
      <c r="U727"/>
    </row>
    <row r="728" spans="1:21" x14ac:dyDescent="0.2">
      <c r="A728" s="64" t="s">
        <v>905</v>
      </c>
      <c r="B728" s="64" t="s">
        <v>791</v>
      </c>
      <c r="C728" s="64" t="s">
        <v>821</v>
      </c>
      <c r="D728" s="64"/>
      <c r="E728" s="64"/>
      <c r="F728" s="64"/>
      <c r="G728" s="71" t="s">
        <v>710</v>
      </c>
      <c r="H728" s="38" t="s">
        <v>1524</v>
      </c>
      <c r="I728" s="62" t="s">
        <v>1170</v>
      </c>
      <c r="J728" s="65" t="s">
        <v>713</v>
      </c>
      <c r="K728" s="62" t="s">
        <v>1171</v>
      </c>
      <c r="L728" s="62" t="s">
        <v>1655</v>
      </c>
      <c r="M728" s="62" t="s">
        <v>2384</v>
      </c>
      <c r="N728" s="68" t="s">
        <v>2369</v>
      </c>
      <c r="O728" s="62" t="s">
        <v>1654</v>
      </c>
      <c r="P728" s="62"/>
      <c r="Q728" s="118"/>
      <c r="R728" s="38"/>
      <c r="S728" s="62" t="s">
        <v>919</v>
      </c>
      <c r="T728"/>
      <c r="U728"/>
    </row>
    <row r="729" spans="1:21" x14ac:dyDescent="0.2">
      <c r="A729" s="64" t="s">
        <v>905</v>
      </c>
      <c r="B729" s="64" t="s">
        <v>791</v>
      </c>
      <c r="C729" s="64" t="s">
        <v>821</v>
      </c>
      <c r="D729" s="64"/>
      <c r="E729" s="64"/>
      <c r="F729" s="64"/>
      <c r="G729" s="71" t="s">
        <v>710</v>
      </c>
      <c r="H729" s="38" t="s">
        <v>1525</v>
      </c>
      <c r="I729" s="62" t="s">
        <v>1170</v>
      </c>
      <c r="J729" s="65" t="s">
        <v>713</v>
      </c>
      <c r="K729" s="62" t="s">
        <v>1173</v>
      </c>
      <c r="L729" s="62" t="s">
        <v>1655</v>
      </c>
      <c r="M729" s="62" t="s">
        <v>2384</v>
      </c>
      <c r="N729" s="68" t="s">
        <v>2369</v>
      </c>
      <c r="O729" s="62" t="s">
        <v>1654</v>
      </c>
      <c r="P729" s="62"/>
      <c r="Q729" s="118"/>
      <c r="R729" s="38"/>
      <c r="S729" s="62" t="s">
        <v>919</v>
      </c>
      <c r="T729"/>
      <c r="U729"/>
    </row>
    <row r="730" spans="1:21" x14ac:dyDescent="0.2">
      <c r="A730" s="64" t="s">
        <v>905</v>
      </c>
      <c r="B730" s="64" t="s">
        <v>791</v>
      </c>
      <c r="C730" s="64" t="s">
        <v>821</v>
      </c>
      <c r="D730" s="64"/>
      <c r="E730" s="64"/>
      <c r="F730" s="64"/>
      <c r="G730" s="71" t="s">
        <v>710</v>
      </c>
      <c r="H730" s="38" t="s">
        <v>1526</v>
      </c>
      <c r="I730" s="62" t="s">
        <v>1170</v>
      </c>
      <c r="J730" s="65" t="s">
        <v>713</v>
      </c>
      <c r="K730" s="62" t="s">
        <v>1175</v>
      </c>
      <c r="L730" s="62" t="s">
        <v>1655</v>
      </c>
      <c r="M730" s="62" t="s">
        <v>2384</v>
      </c>
      <c r="N730" s="68" t="s">
        <v>2369</v>
      </c>
      <c r="O730" s="62" t="s">
        <v>1654</v>
      </c>
      <c r="P730" s="62"/>
      <c r="Q730" s="118"/>
      <c r="R730" s="38"/>
      <c r="S730" s="62" t="s">
        <v>919</v>
      </c>
      <c r="T730"/>
      <c r="U730"/>
    </row>
    <row r="731" spans="1:21" x14ac:dyDescent="0.2">
      <c r="A731" s="64" t="s">
        <v>905</v>
      </c>
      <c r="B731" s="64" t="s">
        <v>791</v>
      </c>
      <c r="C731" s="64" t="s">
        <v>821</v>
      </c>
      <c r="D731" s="64"/>
      <c r="E731" s="64"/>
      <c r="F731" s="64"/>
      <c r="G731" s="71" t="s">
        <v>710</v>
      </c>
      <c r="H731" s="38" t="s">
        <v>1527</v>
      </c>
      <c r="I731" s="62" t="s">
        <v>1170</v>
      </c>
      <c r="J731" s="65" t="s">
        <v>713</v>
      </c>
      <c r="K731" s="62" t="s">
        <v>1189</v>
      </c>
      <c r="L731" s="62" t="s">
        <v>1655</v>
      </c>
      <c r="M731" s="62" t="s">
        <v>2384</v>
      </c>
      <c r="N731" s="68" t="s">
        <v>2369</v>
      </c>
      <c r="O731" s="62" t="s">
        <v>1654</v>
      </c>
      <c r="P731" s="62"/>
      <c r="Q731" s="118"/>
      <c r="R731" s="38"/>
      <c r="S731" s="62" t="s">
        <v>919</v>
      </c>
      <c r="T731"/>
      <c r="U731"/>
    </row>
    <row r="732" spans="1:21" x14ac:dyDescent="0.2">
      <c r="A732" s="64" t="s">
        <v>905</v>
      </c>
      <c r="B732" s="64" t="s">
        <v>791</v>
      </c>
      <c r="C732" s="64" t="s">
        <v>821</v>
      </c>
      <c r="D732" s="64" t="s">
        <v>821</v>
      </c>
      <c r="E732" s="64"/>
      <c r="F732" s="64"/>
      <c r="G732" s="71" t="s">
        <v>710</v>
      </c>
      <c r="H732" s="38" t="s">
        <v>1108</v>
      </c>
      <c r="I732" s="62" t="s">
        <v>793</v>
      </c>
      <c r="J732" s="65" t="s">
        <v>714</v>
      </c>
      <c r="K732" s="62" t="s">
        <v>798</v>
      </c>
      <c r="L732" s="62" t="s">
        <v>1655</v>
      </c>
      <c r="M732" s="62" t="s">
        <v>2377</v>
      </c>
      <c r="N732" s="68" t="s">
        <v>2369</v>
      </c>
      <c r="O732" s="62" t="s">
        <v>1654</v>
      </c>
      <c r="P732" s="62" t="s">
        <v>799</v>
      </c>
      <c r="Q732" s="117">
        <v>296719</v>
      </c>
      <c r="R732" s="123">
        <v>81948</v>
      </c>
      <c r="S732" s="62" t="s">
        <v>919</v>
      </c>
      <c r="T732"/>
      <c r="U732"/>
    </row>
    <row r="733" spans="1:21" x14ac:dyDescent="0.2">
      <c r="A733" s="64" t="s">
        <v>905</v>
      </c>
      <c r="B733" s="64" t="s">
        <v>791</v>
      </c>
      <c r="C733" s="64" t="s">
        <v>821</v>
      </c>
      <c r="D733" s="64"/>
      <c r="E733" s="64"/>
      <c r="F733" s="64"/>
      <c r="G733" s="71" t="s">
        <v>710</v>
      </c>
      <c r="H733" s="38" t="s">
        <v>1122</v>
      </c>
      <c r="I733" s="62" t="s">
        <v>793</v>
      </c>
      <c r="J733" s="65" t="s">
        <v>714</v>
      </c>
      <c r="K733" s="62" t="s">
        <v>803</v>
      </c>
      <c r="L733" s="62" t="s">
        <v>1655</v>
      </c>
      <c r="M733" s="62" t="s">
        <v>2377</v>
      </c>
      <c r="N733" s="68" t="s">
        <v>2369</v>
      </c>
      <c r="O733" s="62" t="s">
        <v>1654</v>
      </c>
      <c r="P733" s="62"/>
      <c r="Q733" s="118"/>
      <c r="R733" s="38"/>
      <c r="S733" s="62" t="s">
        <v>919</v>
      </c>
      <c r="T733"/>
      <c r="U733"/>
    </row>
    <row r="734" spans="1:21" x14ac:dyDescent="0.2">
      <c r="A734" s="64" t="s">
        <v>905</v>
      </c>
      <c r="B734" s="64" t="s">
        <v>791</v>
      </c>
      <c r="C734" s="64" t="s">
        <v>821</v>
      </c>
      <c r="D734" s="64"/>
      <c r="E734" s="64"/>
      <c r="F734" s="64"/>
      <c r="G734" s="71" t="s">
        <v>710</v>
      </c>
      <c r="H734" s="38" t="s">
        <v>1123</v>
      </c>
      <c r="I734" s="62" t="s">
        <v>793</v>
      </c>
      <c r="J734" s="65" t="s">
        <v>714</v>
      </c>
      <c r="K734" s="62" t="s">
        <v>805</v>
      </c>
      <c r="L734" s="62" t="s">
        <v>1655</v>
      </c>
      <c r="M734" s="62" t="s">
        <v>2377</v>
      </c>
      <c r="N734" s="68" t="s">
        <v>2369</v>
      </c>
      <c r="O734" s="62" t="s">
        <v>1654</v>
      </c>
      <c r="P734" s="62"/>
      <c r="Q734" s="118"/>
      <c r="R734" s="38"/>
      <c r="S734" s="62" t="s">
        <v>919</v>
      </c>
      <c r="T734"/>
      <c r="U734"/>
    </row>
    <row r="735" spans="1:21" x14ac:dyDescent="0.2">
      <c r="A735" s="64" t="s">
        <v>905</v>
      </c>
      <c r="B735" s="64" t="s">
        <v>791</v>
      </c>
      <c r="C735" s="64" t="s">
        <v>821</v>
      </c>
      <c r="D735" s="64"/>
      <c r="E735" s="64"/>
      <c r="F735" s="64"/>
      <c r="G735" s="71" t="s">
        <v>710</v>
      </c>
      <c r="H735" s="38" t="s">
        <v>1124</v>
      </c>
      <c r="I735" s="62" t="s">
        <v>793</v>
      </c>
      <c r="J735" s="65" t="s">
        <v>714</v>
      </c>
      <c r="K735" s="62" t="s">
        <v>807</v>
      </c>
      <c r="L735" s="62" t="s">
        <v>1655</v>
      </c>
      <c r="M735" s="62" t="s">
        <v>2377</v>
      </c>
      <c r="N735" s="68" t="s">
        <v>2369</v>
      </c>
      <c r="O735" s="62" t="s">
        <v>1654</v>
      </c>
      <c r="P735" s="62"/>
      <c r="Q735" s="118"/>
      <c r="R735" s="38"/>
      <c r="S735" s="62" t="s">
        <v>919</v>
      </c>
      <c r="T735"/>
      <c r="U735"/>
    </row>
    <row r="736" spans="1:21" x14ac:dyDescent="0.2">
      <c r="A736" s="64" t="s">
        <v>905</v>
      </c>
      <c r="B736" s="64" t="s">
        <v>791</v>
      </c>
      <c r="C736" s="64" t="s">
        <v>821</v>
      </c>
      <c r="D736" s="64"/>
      <c r="E736" s="64"/>
      <c r="F736" s="64"/>
      <c r="G736" s="71" t="s">
        <v>710</v>
      </c>
      <c r="H736" s="38" t="s">
        <v>1125</v>
      </c>
      <c r="I736" s="62" t="s">
        <v>793</v>
      </c>
      <c r="J736" s="65" t="s">
        <v>714</v>
      </c>
      <c r="K736" s="62" t="s">
        <v>948</v>
      </c>
      <c r="L736" s="62" t="s">
        <v>1655</v>
      </c>
      <c r="M736" s="62" t="s">
        <v>2377</v>
      </c>
      <c r="N736" s="68" t="s">
        <v>2369</v>
      </c>
      <c r="O736" s="62" t="s">
        <v>1654</v>
      </c>
      <c r="P736" s="62"/>
      <c r="Q736" s="118"/>
      <c r="R736" s="38"/>
      <c r="S736" s="62" t="s">
        <v>919</v>
      </c>
      <c r="T736"/>
      <c r="U736"/>
    </row>
    <row r="737" spans="1:21" x14ac:dyDescent="0.2">
      <c r="A737" s="64" t="s">
        <v>905</v>
      </c>
      <c r="B737" s="64" t="s">
        <v>791</v>
      </c>
      <c r="C737" s="64" t="s">
        <v>821</v>
      </c>
      <c r="D737" s="64"/>
      <c r="E737" s="64"/>
      <c r="F737" s="64"/>
      <c r="G737" s="71" t="s">
        <v>710</v>
      </c>
      <c r="H737" s="38" t="s">
        <v>1126</v>
      </c>
      <c r="I737" s="62" t="s">
        <v>793</v>
      </c>
      <c r="J737" s="65" t="s">
        <v>714</v>
      </c>
      <c r="K737" s="62" t="s">
        <v>942</v>
      </c>
      <c r="L737" s="62" t="s">
        <v>1655</v>
      </c>
      <c r="M737" s="62" t="s">
        <v>2377</v>
      </c>
      <c r="N737" s="68" t="s">
        <v>2369</v>
      </c>
      <c r="O737" s="62" t="s">
        <v>1654</v>
      </c>
      <c r="P737" s="62"/>
      <c r="Q737" s="118"/>
      <c r="R737" s="38"/>
      <c r="S737" s="62" t="s">
        <v>919</v>
      </c>
      <c r="T737"/>
      <c r="U737"/>
    </row>
    <row r="738" spans="1:21" x14ac:dyDescent="0.2">
      <c r="A738" s="64" t="s">
        <v>905</v>
      </c>
      <c r="B738" s="64" t="s">
        <v>791</v>
      </c>
      <c r="C738" s="64" t="s">
        <v>821</v>
      </c>
      <c r="D738" s="64"/>
      <c r="E738" s="64"/>
      <c r="F738" s="64"/>
      <c r="G738" s="71" t="s">
        <v>710</v>
      </c>
      <c r="H738" s="38" t="s">
        <v>1127</v>
      </c>
      <c r="I738" s="62" t="s">
        <v>793</v>
      </c>
      <c r="J738" s="65" t="s">
        <v>714</v>
      </c>
      <c r="K738" s="62" t="s">
        <v>958</v>
      </c>
      <c r="L738" s="62" t="s">
        <v>1655</v>
      </c>
      <c r="M738" s="62" t="s">
        <v>2377</v>
      </c>
      <c r="N738" s="68" t="s">
        <v>2369</v>
      </c>
      <c r="O738" s="62" t="s">
        <v>1654</v>
      </c>
      <c r="P738" s="62"/>
      <c r="Q738" s="118"/>
      <c r="R738" s="38"/>
      <c r="S738" s="62" t="s">
        <v>919</v>
      </c>
      <c r="T738"/>
      <c r="U738"/>
    </row>
    <row r="739" spans="1:21" x14ac:dyDescent="0.2">
      <c r="A739" s="64" t="s">
        <v>905</v>
      </c>
      <c r="B739" s="64" t="s">
        <v>791</v>
      </c>
      <c r="C739" s="64" t="s">
        <v>821</v>
      </c>
      <c r="D739" s="64" t="s">
        <v>821</v>
      </c>
      <c r="E739" s="64"/>
      <c r="F739" s="64"/>
      <c r="G739" s="71" t="s">
        <v>710</v>
      </c>
      <c r="H739" s="38" t="s">
        <v>1109</v>
      </c>
      <c r="I739" s="62" t="s">
        <v>793</v>
      </c>
      <c r="J739" s="65" t="s">
        <v>714</v>
      </c>
      <c r="K739" s="62" t="s">
        <v>960</v>
      </c>
      <c r="L739" s="62" t="s">
        <v>1655</v>
      </c>
      <c r="M739" s="62" t="s">
        <v>2377</v>
      </c>
      <c r="N739" s="68" t="s">
        <v>2369</v>
      </c>
      <c r="O739" s="62" t="s">
        <v>1654</v>
      </c>
      <c r="P739" s="62" t="s">
        <v>799</v>
      </c>
      <c r="Q739" s="117">
        <v>394591</v>
      </c>
      <c r="R739" s="123">
        <v>88661</v>
      </c>
      <c r="S739" s="62" t="s">
        <v>919</v>
      </c>
      <c r="T739"/>
      <c r="U739"/>
    </row>
    <row r="740" spans="1:21" x14ac:dyDescent="0.2">
      <c r="A740" s="64" t="s">
        <v>905</v>
      </c>
      <c r="B740" s="64" t="s">
        <v>791</v>
      </c>
      <c r="C740" s="64" t="s">
        <v>821</v>
      </c>
      <c r="D740" s="64"/>
      <c r="E740" s="64"/>
      <c r="F740" s="64"/>
      <c r="G740" s="71" t="s">
        <v>710</v>
      </c>
      <c r="H740" s="38" t="s">
        <v>1528</v>
      </c>
      <c r="I740" s="62" t="s">
        <v>1170</v>
      </c>
      <c r="J740" s="65" t="s">
        <v>714</v>
      </c>
      <c r="K740" s="62" t="s">
        <v>1177</v>
      </c>
      <c r="L740" s="62" t="s">
        <v>1655</v>
      </c>
      <c r="M740" s="62" t="s">
        <v>2377</v>
      </c>
      <c r="N740" s="68" t="s">
        <v>2369</v>
      </c>
      <c r="O740" s="62" t="s">
        <v>1654</v>
      </c>
      <c r="P740" s="62"/>
      <c r="Q740" s="118"/>
      <c r="R740" s="38"/>
      <c r="S740" s="62" t="s">
        <v>919</v>
      </c>
      <c r="T740"/>
      <c r="U740"/>
    </row>
    <row r="741" spans="1:21" x14ac:dyDescent="0.2">
      <c r="A741" s="64" t="s">
        <v>905</v>
      </c>
      <c r="B741" s="64" t="s">
        <v>791</v>
      </c>
      <c r="C741" s="64" t="s">
        <v>821</v>
      </c>
      <c r="D741" s="64"/>
      <c r="E741" s="64"/>
      <c r="F741" s="64"/>
      <c r="G741" s="71" t="s">
        <v>710</v>
      </c>
      <c r="H741" s="38" t="s">
        <v>1529</v>
      </c>
      <c r="I741" s="62" t="s">
        <v>1170</v>
      </c>
      <c r="J741" s="65" t="s">
        <v>714</v>
      </c>
      <c r="K741" s="62" t="s">
        <v>1179</v>
      </c>
      <c r="L741" s="62" t="s">
        <v>1655</v>
      </c>
      <c r="M741" s="62" t="s">
        <v>2377</v>
      </c>
      <c r="N741" s="68" t="s">
        <v>2369</v>
      </c>
      <c r="O741" s="62" t="s">
        <v>1654</v>
      </c>
      <c r="P741" s="62"/>
      <c r="Q741" s="118"/>
      <c r="R741" s="38"/>
      <c r="S741" s="62" t="s">
        <v>919</v>
      </c>
      <c r="T741"/>
      <c r="U741"/>
    </row>
    <row r="742" spans="1:21" x14ac:dyDescent="0.2">
      <c r="A742" s="64" t="s">
        <v>905</v>
      </c>
      <c r="B742" s="64" t="s">
        <v>791</v>
      </c>
      <c r="C742" s="64" t="s">
        <v>821</v>
      </c>
      <c r="D742" s="64"/>
      <c r="E742" s="64"/>
      <c r="F742" s="64"/>
      <c r="G742" s="71" t="s">
        <v>710</v>
      </c>
      <c r="H742" s="38" t="s">
        <v>1530</v>
      </c>
      <c r="I742" s="62" t="s">
        <v>1170</v>
      </c>
      <c r="J742" s="65" t="s">
        <v>714</v>
      </c>
      <c r="K742" s="62" t="s">
        <v>1181</v>
      </c>
      <c r="L742" s="62" t="s">
        <v>1655</v>
      </c>
      <c r="M742" s="62" t="s">
        <v>2377</v>
      </c>
      <c r="N742" s="68" t="s">
        <v>2369</v>
      </c>
      <c r="O742" s="62" t="s">
        <v>1654</v>
      </c>
      <c r="P742" s="62"/>
      <c r="Q742" s="118"/>
      <c r="R742" s="38"/>
      <c r="S742" s="62" t="s">
        <v>919</v>
      </c>
      <c r="T742"/>
      <c r="U742"/>
    </row>
    <row r="743" spans="1:21" x14ac:dyDescent="0.2">
      <c r="A743" s="64" t="s">
        <v>905</v>
      </c>
      <c r="B743" s="64" t="s">
        <v>791</v>
      </c>
      <c r="C743" s="64" t="s">
        <v>821</v>
      </c>
      <c r="D743" s="64"/>
      <c r="E743" s="64"/>
      <c r="F743" s="64"/>
      <c r="G743" s="71" t="s">
        <v>710</v>
      </c>
      <c r="H743" s="38" t="s">
        <v>1531</v>
      </c>
      <c r="I743" s="62" t="s">
        <v>1170</v>
      </c>
      <c r="J743" s="65" t="s">
        <v>714</v>
      </c>
      <c r="K743" s="62" t="s">
        <v>1183</v>
      </c>
      <c r="L743" s="62" t="s">
        <v>1655</v>
      </c>
      <c r="M743" s="62" t="s">
        <v>2377</v>
      </c>
      <c r="N743" s="68" t="s">
        <v>2369</v>
      </c>
      <c r="O743" s="62" t="s">
        <v>1654</v>
      </c>
      <c r="P743" s="62"/>
      <c r="Q743" s="118"/>
      <c r="R743" s="38"/>
      <c r="S743" s="62" t="s">
        <v>919</v>
      </c>
      <c r="T743"/>
      <c r="U743"/>
    </row>
    <row r="744" spans="1:21" x14ac:dyDescent="0.2">
      <c r="A744" s="64" t="s">
        <v>905</v>
      </c>
      <c r="B744" s="64" t="s">
        <v>791</v>
      </c>
      <c r="C744" s="64" t="s">
        <v>821</v>
      </c>
      <c r="D744" s="64"/>
      <c r="E744" s="64"/>
      <c r="F744" s="64"/>
      <c r="G744" s="71" t="s">
        <v>710</v>
      </c>
      <c r="H744" s="38" t="s">
        <v>1532</v>
      </c>
      <c r="I744" s="62" t="s">
        <v>1170</v>
      </c>
      <c r="J744" s="65" t="s">
        <v>714</v>
      </c>
      <c r="K744" s="62" t="s">
        <v>1185</v>
      </c>
      <c r="L744" s="62" t="s">
        <v>1655</v>
      </c>
      <c r="M744" s="62" t="s">
        <v>2377</v>
      </c>
      <c r="N744" s="68" t="s">
        <v>2369</v>
      </c>
      <c r="O744" s="62" t="s">
        <v>1654</v>
      </c>
      <c r="P744" s="62"/>
      <c r="Q744" s="118"/>
      <c r="R744" s="38"/>
      <c r="S744" s="62" t="s">
        <v>919</v>
      </c>
      <c r="T744"/>
      <c r="U744"/>
    </row>
    <row r="745" spans="1:21" x14ac:dyDescent="0.2">
      <c r="A745" s="64" t="s">
        <v>905</v>
      </c>
      <c r="B745" s="64" t="s">
        <v>791</v>
      </c>
      <c r="C745" s="64" t="s">
        <v>821</v>
      </c>
      <c r="D745" s="64"/>
      <c r="E745" s="64"/>
      <c r="F745" s="64"/>
      <c r="G745" s="71" t="s">
        <v>710</v>
      </c>
      <c r="H745" s="38" t="s">
        <v>1533</v>
      </c>
      <c r="I745" s="62" t="s">
        <v>1170</v>
      </c>
      <c r="J745" s="65" t="s">
        <v>714</v>
      </c>
      <c r="K745" s="62" t="s">
        <v>1187</v>
      </c>
      <c r="L745" s="62" t="s">
        <v>1655</v>
      </c>
      <c r="M745" s="62" t="s">
        <v>2377</v>
      </c>
      <c r="N745" s="68" t="s">
        <v>2369</v>
      </c>
      <c r="O745" s="62" t="s">
        <v>1654</v>
      </c>
      <c r="P745" s="62"/>
      <c r="Q745" s="118"/>
      <c r="R745" s="38"/>
      <c r="S745" s="62" t="s">
        <v>919</v>
      </c>
      <c r="T745"/>
      <c r="U745"/>
    </row>
    <row r="746" spans="1:21" x14ac:dyDescent="0.2">
      <c r="A746" s="64" t="s">
        <v>905</v>
      </c>
      <c r="B746" s="64" t="s">
        <v>791</v>
      </c>
      <c r="C746" s="64" t="s">
        <v>821</v>
      </c>
      <c r="D746" s="64"/>
      <c r="E746" s="64"/>
      <c r="F746" s="64"/>
      <c r="G746" s="71" t="s">
        <v>710</v>
      </c>
      <c r="H746" s="38" t="s">
        <v>1534</v>
      </c>
      <c r="I746" s="62" t="s">
        <v>1170</v>
      </c>
      <c r="J746" s="65" t="s">
        <v>714</v>
      </c>
      <c r="K746" s="62" t="s">
        <v>1171</v>
      </c>
      <c r="L746" s="62" t="s">
        <v>1655</v>
      </c>
      <c r="M746" s="62" t="s">
        <v>2377</v>
      </c>
      <c r="N746" s="68" t="s">
        <v>2369</v>
      </c>
      <c r="O746" s="62" t="s">
        <v>1654</v>
      </c>
      <c r="P746" s="62"/>
      <c r="Q746" s="118"/>
      <c r="R746" s="38"/>
      <c r="S746" s="62" t="s">
        <v>919</v>
      </c>
      <c r="T746"/>
      <c r="U746"/>
    </row>
    <row r="747" spans="1:21" x14ac:dyDescent="0.2">
      <c r="A747" s="64" t="s">
        <v>905</v>
      </c>
      <c r="B747" s="64" t="s">
        <v>791</v>
      </c>
      <c r="C747" s="64" t="s">
        <v>821</v>
      </c>
      <c r="D747" s="64"/>
      <c r="E747" s="64"/>
      <c r="F747" s="64"/>
      <c r="G747" s="71" t="s">
        <v>710</v>
      </c>
      <c r="H747" s="38" t="s">
        <v>1535</v>
      </c>
      <c r="I747" s="62" t="s">
        <v>1170</v>
      </c>
      <c r="J747" s="65" t="s">
        <v>714</v>
      </c>
      <c r="K747" s="62" t="s">
        <v>1173</v>
      </c>
      <c r="L747" s="62" t="s">
        <v>1655</v>
      </c>
      <c r="M747" s="62" t="s">
        <v>2377</v>
      </c>
      <c r="N747" s="68" t="s">
        <v>2369</v>
      </c>
      <c r="O747" s="62" t="s">
        <v>1654</v>
      </c>
      <c r="P747" s="62"/>
      <c r="Q747" s="118"/>
      <c r="R747" s="38"/>
      <c r="S747" s="62" t="s">
        <v>919</v>
      </c>
      <c r="T747"/>
      <c r="U747"/>
    </row>
    <row r="748" spans="1:21" x14ac:dyDescent="0.2">
      <c r="A748" s="64" t="s">
        <v>905</v>
      </c>
      <c r="B748" s="64" t="s">
        <v>791</v>
      </c>
      <c r="C748" s="64" t="s">
        <v>821</v>
      </c>
      <c r="D748" s="64"/>
      <c r="E748" s="64"/>
      <c r="F748" s="64"/>
      <c r="G748" s="71" t="s">
        <v>710</v>
      </c>
      <c r="H748" s="38" t="s">
        <v>1536</v>
      </c>
      <c r="I748" s="62" t="s">
        <v>1170</v>
      </c>
      <c r="J748" s="65" t="s">
        <v>714</v>
      </c>
      <c r="K748" s="62" t="s">
        <v>1175</v>
      </c>
      <c r="L748" s="62" t="s">
        <v>1655</v>
      </c>
      <c r="M748" s="62" t="s">
        <v>2377</v>
      </c>
      <c r="N748" s="68" t="s">
        <v>2369</v>
      </c>
      <c r="O748" s="62" t="s">
        <v>1654</v>
      </c>
      <c r="P748" s="62"/>
      <c r="Q748" s="118"/>
      <c r="R748" s="38"/>
      <c r="S748" s="62" t="s">
        <v>919</v>
      </c>
      <c r="T748"/>
      <c r="U748"/>
    </row>
    <row r="749" spans="1:21" x14ac:dyDescent="0.2">
      <c r="A749" s="64" t="s">
        <v>905</v>
      </c>
      <c r="B749" s="64" t="s">
        <v>791</v>
      </c>
      <c r="C749" s="64" t="s">
        <v>821</v>
      </c>
      <c r="D749" s="64"/>
      <c r="E749" s="64"/>
      <c r="F749" s="64"/>
      <c r="G749" s="71" t="s">
        <v>710</v>
      </c>
      <c r="H749" s="38" t="s">
        <v>1537</v>
      </c>
      <c r="I749" s="62" t="s">
        <v>1170</v>
      </c>
      <c r="J749" s="65" t="s">
        <v>714</v>
      </c>
      <c r="K749" s="62" t="s">
        <v>1189</v>
      </c>
      <c r="L749" s="62" t="s">
        <v>1655</v>
      </c>
      <c r="M749" s="62" t="s">
        <v>2377</v>
      </c>
      <c r="N749" s="68" t="s">
        <v>2369</v>
      </c>
      <c r="O749" s="62" t="s">
        <v>1654</v>
      </c>
      <c r="P749" s="62"/>
      <c r="Q749" s="118"/>
      <c r="R749" s="38"/>
      <c r="S749" s="62" t="s">
        <v>919</v>
      </c>
      <c r="T749"/>
      <c r="U749"/>
    </row>
    <row r="750" spans="1:21" x14ac:dyDescent="0.2">
      <c r="A750" s="64" t="s">
        <v>905</v>
      </c>
      <c r="B750" s="64" t="s">
        <v>821</v>
      </c>
      <c r="C750" s="64"/>
      <c r="D750" s="116"/>
      <c r="E750" s="64"/>
      <c r="F750" s="64" t="s">
        <v>821</v>
      </c>
      <c r="G750" s="71" t="s">
        <v>715</v>
      </c>
      <c r="H750" s="5" t="s">
        <v>1866</v>
      </c>
      <c r="I750" s="62" t="s">
        <v>793</v>
      </c>
      <c r="J750" s="65"/>
      <c r="K750" s="65"/>
      <c r="L750" s="62" t="s">
        <v>1655</v>
      </c>
      <c r="M750" s="62"/>
      <c r="N750" s="62"/>
      <c r="O750" s="62" t="s">
        <v>1654</v>
      </c>
      <c r="P750" s="65"/>
      <c r="Q750" s="117"/>
      <c r="R750" s="5"/>
      <c r="S750" s="62" t="s">
        <v>919</v>
      </c>
      <c r="T750"/>
      <c r="U750"/>
    </row>
    <row r="751" spans="1:21" x14ac:dyDescent="0.2">
      <c r="A751" s="64" t="s">
        <v>905</v>
      </c>
      <c r="B751" s="64" t="s">
        <v>821</v>
      </c>
      <c r="C751" s="64" t="s">
        <v>821</v>
      </c>
      <c r="D751" s="64"/>
      <c r="E751" s="64"/>
      <c r="F751" s="64"/>
      <c r="G751" s="71" t="s">
        <v>715</v>
      </c>
      <c r="H751" s="38" t="s">
        <v>1793</v>
      </c>
      <c r="I751" s="62" t="s">
        <v>793</v>
      </c>
      <c r="J751" s="65" t="s">
        <v>718</v>
      </c>
      <c r="K751" s="5" t="s">
        <v>805</v>
      </c>
      <c r="L751" s="67" t="s">
        <v>1662</v>
      </c>
      <c r="M751" s="67" t="s">
        <v>2349</v>
      </c>
      <c r="N751" s="67">
        <v>2016</v>
      </c>
      <c r="O751" s="62" t="s">
        <v>1652</v>
      </c>
      <c r="P751" s="62"/>
      <c r="Q751" s="118"/>
      <c r="R751" s="38"/>
      <c r="S751" s="62" t="s">
        <v>919</v>
      </c>
      <c r="T751"/>
      <c r="U751"/>
    </row>
    <row r="752" spans="1:21" x14ac:dyDescent="0.2">
      <c r="A752" s="64" t="s">
        <v>905</v>
      </c>
      <c r="B752" s="64" t="s">
        <v>821</v>
      </c>
      <c r="C752" s="64" t="s">
        <v>821</v>
      </c>
      <c r="D752" s="64"/>
      <c r="E752" s="64"/>
      <c r="F752" s="64"/>
      <c r="G752" s="71" t="s">
        <v>715</v>
      </c>
      <c r="H752" s="38" t="s">
        <v>1803</v>
      </c>
      <c r="I752" s="62" t="s">
        <v>793</v>
      </c>
      <c r="J752" s="65" t="s">
        <v>721</v>
      </c>
      <c r="K752" s="5" t="s">
        <v>805</v>
      </c>
      <c r="L752" s="67" t="s">
        <v>1662</v>
      </c>
      <c r="M752" s="67" t="s">
        <v>2349</v>
      </c>
      <c r="N752" s="67">
        <v>2016</v>
      </c>
      <c r="O752" s="62" t="s">
        <v>1652</v>
      </c>
      <c r="P752" s="62"/>
      <c r="Q752" s="118"/>
      <c r="R752" s="38"/>
      <c r="S752" s="62" t="s">
        <v>919</v>
      </c>
      <c r="T752"/>
      <c r="U752"/>
    </row>
    <row r="753" spans="1:21" x14ac:dyDescent="0.2">
      <c r="A753" s="64" t="s">
        <v>905</v>
      </c>
      <c r="B753" s="64" t="s">
        <v>821</v>
      </c>
      <c r="C753" s="64" t="s">
        <v>821</v>
      </c>
      <c r="D753" s="64"/>
      <c r="E753" s="64"/>
      <c r="F753" s="64"/>
      <c r="G753" s="71" t="s">
        <v>715</v>
      </c>
      <c r="H753" s="38" t="s">
        <v>1808</v>
      </c>
      <c r="I753" s="62" t="s">
        <v>793</v>
      </c>
      <c r="J753" s="65" t="s">
        <v>726</v>
      </c>
      <c r="K753" s="5" t="s">
        <v>998</v>
      </c>
      <c r="L753" s="67" t="s">
        <v>1662</v>
      </c>
      <c r="M753" s="67" t="s">
        <v>2349</v>
      </c>
      <c r="N753" s="67">
        <v>2016</v>
      </c>
      <c r="O753" s="62" t="s">
        <v>1652</v>
      </c>
      <c r="P753" s="62"/>
      <c r="Q753" s="118"/>
      <c r="R753" s="38"/>
      <c r="S753" s="62" t="s">
        <v>919</v>
      </c>
      <c r="T753"/>
      <c r="U753"/>
    </row>
    <row r="754" spans="1:21" x14ac:dyDescent="0.2">
      <c r="A754" s="64" t="s">
        <v>905</v>
      </c>
      <c r="B754" s="64" t="s">
        <v>821</v>
      </c>
      <c r="C754" s="64" t="s">
        <v>821</v>
      </c>
      <c r="D754" s="64"/>
      <c r="E754" s="64"/>
      <c r="F754" s="64"/>
      <c r="G754" s="71" t="s">
        <v>715</v>
      </c>
      <c r="H754" s="38" t="s">
        <v>1804</v>
      </c>
      <c r="I754" s="62" t="s">
        <v>793</v>
      </c>
      <c r="J754" s="65" t="s">
        <v>726</v>
      </c>
      <c r="K754" s="5" t="s">
        <v>942</v>
      </c>
      <c r="L754" s="67" t="s">
        <v>1662</v>
      </c>
      <c r="M754" s="67" t="s">
        <v>2349</v>
      </c>
      <c r="N754" s="67">
        <v>2016</v>
      </c>
      <c r="O754" s="62" t="s">
        <v>1652</v>
      </c>
      <c r="P754" s="62"/>
      <c r="Q754" s="118"/>
      <c r="R754" s="38"/>
      <c r="S754" s="62" t="s">
        <v>919</v>
      </c>
      <c r="T754"/>
      <c r="U754"/>
    </row>
    <row r="755" spans="1:21" x14ac:dyDescent="0.2">
      <c r="A755" s="64" t="s">
        <v>905</v>
      </c>
      <c r="B755" s="64" t="s">
        <v>821</v>
      </c>
      <c r="C755" s="64" t="s">
        <v>821</v>
      </c>
      <c r="D755" s="64"/>
      <c r="E755" s="64"/>
      <c r="F755" s="64"/>
      <c r="G755" s="71" t="s">
        <v>715</v>
      </c>
      <c r="H755" s="38" t="s">
        <v>1805</v>
      </c>
      <c r="I755" s="62" t="s">
        <v>793</v>
      </c>
      <c r="J755" s="65" t="s">
        <v>726</v>
      </c>
      <c r="K755" s="5" t="s">
        <v>958</v>
      </c>
      <c r="L755" s="67" t="s">
        <v>1662</v>
      </c>
      <c r="M755" s="67" t="s">
        <v>2349</v>
      </c>
      <c r="N755" s="67">
        <v>2016</v>
      </c>
      <c r="O755" s="62" t="s">
        <v>1652</v>
      </c>
      <c r="P755" s="62"/>
      <c r="Q755" s="118"/>
      <c r="R755" s="38"/>
      <c r="S755" s="62" t="s">
        <v>919</v>
      </c>
      <c r="T755"/>
      <c r="U755"/>
    </row>
    <row r="756" spans="1:21" x14ac:dyDescent="0.2">
      <c r="A756" s="64" t="s">
        <v>905</v>
      </c>
      <c r="B756" s="64" t="s">
        <v>821</v>
      </c>
      <c r="C756" s="64" t="s">
        <v>821</v>
      </c>
      <c r="D756" s="64"/>
      <c r="E756" s="64"/>
      <c r="F756" s="64"/>
      <c r="G756" s="71" t="s">
        <v>715</v>
      </c>
      <c r="H756" s="38" t="s">
        <v>1806</v>
      </c>
      <c r="I756" s="62" t="s">
        <v>793</v>
      </c>
      <c r="J756" s="65" t="s">
        <v>726</v>
      </c>
      <c r="K756" s="5" t="s">
        <v>960</v>
      </c>
      <c r="L756" s="67" t="s">
        <v>1662</v>
      </c>
      <c r="M756" s="67" t="s">
        <v>2349</v>
      </c>
      <c r="N756" s="67">
        <v>2016</v>
      </c>
      <c r="O756" s="62" t="s">
        <v>1652</v>
      </c>
      <c r="P756" s="62"/>
      <c r="Q756" s="118"/>
      <c r="R756" s="38"/>
      <c r="S756" s="62" t="s">
        <v>919</v>
      </c>
      <c r="T756"/>
      <c r="U756"/>
    </row>
    <row r="757" spans="1:21" x14ac:dyDescent="0.2">
      <c r="A757" s="64" t="s">
        <v>905</v>
      </c>
      <c r="B757" s="64" t="s">
        <v>821</v>
      </c>
      <c r="C757" s="64" t="s">
        <v>821</v>
      </c>
      <c r="D757" s="64"/>
      <c r="E757" s="64"/>
      <c r="F757" s="64"/>
      <c r="G757" s="71" t="s">
        <v>715</v>
      </c>
      <c r="H757" s="38" t="s">
        <v>1807</v>
      </c>
      <c r="I757" s="62" t="s">
        <v>793</v>
      </c>
      <c r="J757" s="65" t="s">
        <v>726</v>
      </c>
      <c r="K757" s="5" t="s">
        <v>991</v>
      </c>
      <c r="L757" s="67" t="s">
        <v>1662</v>
      </c>
      <c r="M757" s="67" t="s">
        <v>2349</v>
      </c>
      <c r="N757" s="67">
        <v>2016</v>
      </c>
      <c r="O757" s="62" t="s">
        <v>1652</v>
      </c>
      <c r="P757" s="62"/>
      <c r="Q757" s="118"/>
      <c r="R757" s="38"/>
      <c r="S757" s="62" t="s">
        <v>919</v>
      </c>
      <c r="T757"/>
      <c r="U757"/>
    </row>
    <row r="758" spans="1:21" x14ac:dyDescent="0.2">
      <c r="A758" s="64" t="s">
        <v>905</v>
      </c>
      <c r="B758" s="64" t="s">
        <v>821</v>
      </c>
      <c r="C758" s="64" t="s">
        <v>821</v>
      </c>
      <c r="D758" s="64" t="s">
        <v>821</v>
      </c>
      <c r="E758" s="64"/>
      <c r="F758" s="64"/>
      <c r="G758" s="71" t="s">
        <v>715</v>
      </c>
      <c r="H758" s="38" t="s">
        <v>1130</v>
      </c>
      <c r="I758" s="62" t="s">
        <v>793</v>
      </c>
      <c r="J758" s="65" t="s">
        <v>717</v>
      </c>
      <c r="K758" s="62" t="s">
        <v>798</v>
      </c>
      <c r="L758" s="67" t="s">
        <v>1662</v>
      </c>
      <c r="M758" s="67" t="s">
        <v>2349</v>
      </c>
      <c r="N758" s="67">
        <v>2016</v>
      </c>
      <c r="O758" s="62" t="s">
        <v>1652</v>
      </c>
      <c r="P758" s="62" t="s">
        <v>799</v>
      </c>
      <c r="Q758" s="117">
        <v>389740</v>
      </c>
      <c r="R758" s="123">
        <v>88509</v>
      </c>
      <c r="S758" s="62" t="s">
        <v>919</v>
      </c>
      <c r="T758"/>
      <c r="U758"/>
    </row>
    <row r="759" spans="1:21" x14ac:dyDescent="0.2">
      <c r="A759" s="64" t="s">
        <v>905</v>
      </c>
      <c r="B759" s="64" t="s">
        <v>821</v>
      </c>
      <c r="C759" s="64" t="s">
        <v>821</v>
      </c>
      <c r="D759" s="64" t="s">
        <v>821</v>
      </c>
      <c r="E759" s="64"/>
      <c r="F759" s="64"/>
      <c r="G759" s="71" t="s">
        <v>715</v>
      </c>
      <c r="H759" s="38" t="s">
        <v>1131</v>
      </c>
      <c r="I759" s="62" t="s">
        <v>793</v>
      </c>
      <c r="J759" s="65" t="s">
        <v>717</v>
      </c>
      <c r="K759" s="62" t="s">
        <v>803</v>
      </c>
      <c r="L759" s="67" t="s">
        <v>1662</v>
      </c>
      <c r="M759" s="67" t="s">
        <v>2349</v>
      </c>
      <c r="N759" s="67">
        <v>2016</v>
      </c>
      <c r="O759" s="62" t="s">
        <v>1652</v>
      </c>
      <c r="P759" s="62" t="s">
        <v>799</v>
      </c>
      <c r="Q759" s="117">
        <v>493065</v>
      </c>
      <c r="R759" s="123">
        <v>98516</v>
      </c>
      <c r="S759" s="62" t="s">
        <v>919</v>
      </c>
      <c r="T759"/>
      <c r="U759"/>
    </row>
    <row r="760" spans="1:21" x14ac:dyDescent="0.2">
      <c r="A760" s="64" t="s">
        <v>905</v>
      </c>
      <c r="B760" s="64" t="s">
        <v>821</v>
      </c>
      <c r="C760" s="64" t="s">
        <v>821</v>
      </c>
      <c r="D760" s="64"/>
      <c r="E760" s="64"/>
      <c r="F760" s="64"/>
      <c r="G760" s="71" t="s">
        <v>715</v>
      </c>
      <c r="H760" s="38" t="s">
        <v>1556</v>
      </c>
      <c r="I760" s="62" t="s">
        <v>1170</v>
      </c>
      <c r="J760" s="65" t="s">
        <v>717</v>
      </c>
      <c r="K760" s="62" t="s">
        <v>1177</v>
      </c>
      <c r="L760" s="67" t="s">
        <v>1662</v>
      </c>
      <c r="M760" s="67" t="s">
        <v>2349</v>
      </c>
      <c r="N760" s="67">
        <v>2016</v>
      </c>
      <c r="O760" s="62" t="s">
        <v>1652</v>
      </c>
      <c r="P760" s="62"/>
      <c r="Q760" s="118"/>
      <c r="R760" s="38"/>
      <c r="S760" s="62" t="s">
        <v>919</v>
      </c>
      <c r="T760"/>
      <c r="U760"/>
    </row>
    <row r="761" spans="1:21" x14ac:dyDescent="0.2">
      <c r="A761" s="64" t="s">
        <v>905</v>
      </c>
      <c r="B761" s="64" t="s">
        <v>821</v>
      </c>
      <c r="C761" s="64" t="s">
        <v>821</v>
      </c>
      <c r="D761" s="64"/>
      <c r="E761" s="64"/>
      <c r="F761" s="64"/>
      <c r="G761" s="71" t="s">
        <v>715</v>
      </c>
      <c r="H761" s="38" t="s">
        <v>1557</v>
      </c>
      <c r="I761" s="62" t="s">
        <v>1170</v>
      </c>
      <c r="J761" s="65" t="s">
        <v>717</v>
      </c>
      <c r="K761" s="62" t="s">
        <v>1181</v>
      </c>
      <c r="L761" s="67" t="s">
        <v>1662</v>
      </c>
      <c r="M761" s="67" t="s">
        <v>2349</v>
      </c>
      <c r="N761" s="67">
        <v>2016</v>
      </c>
      <c r="O761" s="62" t="s">
        <v>1652</v>
      </c>
      <c r="P761" s="62"/>
      <c r="Q761" s="118"/>
      <c r="R761" s="38"/>
      <c r="S761" s="62" t="s">
        <v>919</v>
      </c>
      <c r="T761"/>
      <c r="U761"/>
    </row>
    <row r="762" spans="1:21" x14ac:dyDescent="0.2">
      <c r="A762" s="64" t="s">
        <v>905</v>
      </c>
      <c r="B762" s="64" t="s">
        <v>821</v>
      </c>
      <c r="C762" s="64" t="s">
        <v>821</v>
      </c>
      <c r="D762" s="64"/>
      <c r="E762" s="64"/>
      <c r="F762" s="64"/>
      <c r="G762" s="71" t="s">
        <v>715</v>
      </c>
      <c r="H762" s="38" t="s">
        <v>1558</v>
      </c>
      <c r="I762" s="62" t="s">
        <v>1170</v>
      </c>
      <c r="J762" s="65" t="s">
        <v>717</v>
      </c>
      <c r="K762" s="62" t="s">
        <v>1183</v>
      </c>
      <c r="L762" s="67" t="s">
        <v>1662</v>
      </c>
      <c r="M762" s="67" t="s">
        <v>2349</v>
      </c>
      <c r="N762" s="67">
        <v>2016</v>
      </c>
      <c r="O762" s="62" t="s">
        <v>1652</v>
      </c>
      <c r="P762" s="62"/>
      <c r="Q762" s="118"/>
      <c r="R762" s="38"/>
      <c r="S762" s="62" t="s">
        <v>919</v>
      </c>
      <c r="T762"/>
      <c r="U762"/>
    </row>
    <row r="763" spans="1:21" x14ac:dyDescent="0.2">
      <c r="A763" s="64" t="s">
        <v>905</v>
      </c>
      <c r="B763" s="64" t="s">
        <v>821</v>
      </c>
      <c r="C763" s="64" t="s">
        <v>821</v>
      </c>
      <c r="D763" s="64"/>
      <c r="E763" s="64"/>
      <c r="F763" s="64"/>
      <c r="G763" s="71" t="s">
        <v>715</v>
      </c>
      <c r="H763" s="38" t="s">
        <v>1559</v>
      </c>
      <c r="I763" s="62" t="s">
        <v>1170</v>
      </c>
      <c r="J763" s="65" t="s">
        <v>717</v>
      </c>
      <c r="K763" s="62" t="s">
        <v>1185</v>
      </c>
      <c r="L763" s="67" t="s">
        <v>1662</v>
      </c>
      <c r="M763" s="67" t="s">
        <v>2349</v>
      </c>
      <c r="N763" s="67">
        <v>2016</v>
      </c>
      <c r="O763" s="62" t="s">
        <v>1652</v>
      </c>
      <c r="P763" s="62"/>
      <c r="Q763" s="118"/>
      <c r="R763" s="38"/>
      <c r="S763" s="62" t="s">
        <v>919</v>
      </c>
      <c r="T763"/>
      <c r="U763"/>
    </row>
    <row r="764" spans="1:21" x14ac:dyDescent="0.2">
      <c r="A764" s="64" t="s">
        <v>905</v>
      </c>
      <c r="B764" s="64" t="s">
        <v>821</v>
      </c>
      <c r="C764" s="64" t="s">
        <v>821</v>
      </c>
      <c r="D764" s="64"/>
      <c r="E764" s="64"/>
      <c r="F764" s="64"/>
      <c r="G764" s="71" t="s">
        <v>715</v>
      </c>
      <c r="H764" s="38" t="s">
        <v>1560</v>
      </c>
      <c r="I764" s="62" t="s">
        <v>1170</v>
      </c>
      <c r="J764" s="65" t="s">
        <v>717</v>
      </c>
      <c r="K764" s="62" t="s">
        <v>1187</v>
      </c>
      <c r="L764" s="67" t="s">
        <v>1662</v>
      </c>
      <c r="M764" s="67" t="s">
        <v>2349</v>
      </c>
      <c r="N764" s="67">
        <v>2016</v>
      </c>
      <c r="O764" s="62" t="s">
        <v>1652</v>
      </c>
      <c r="P764" s="62"/>
      <c r="Q764" s="118"/>
      <c r="R764" s="38"/>
      <c r="S764" s="62" t="s">
        <v>919</v>
      </c>
      <c r="T764"/>
      <c r="U764"/>
    </row>
    <row r="765" spans="1:21" x14ac:dyDescent="0.2">
      <c r="A765" s="64" t="s">
        <v>905</v>
      </c>
      <c r="B765" s="64" t="s">
        <v>791</v>
      </c>
      <c r="C765" s="64" t="s">
        <v>821</v>
      </c>
      <c r="D765" s="64" t="s">
        <v>821</v>
      </c>
      <c r="E765" s="64" t="s">
        <v>821</v>
      </c>
      <c r="F765" s="64"/>
      <c r="G765" s="71" t="s">
        <v>715</v>
      </c>
      <c r="H765" s="38" t="s">
        <v>1128</v>
      </c>
      <c r="I765" s="62" t="s">
        <v>793</v>
      </c>
      <c r="J765" s="65" t="s">
        <v>716</v>
      </c>
      <c r="K765" s="62" t="s">
        <v>798</v>
      </c>
      <c r="L765" s="67" t="s">
        <v>1662</v>
      </c>
      <c r="M765" s="67" t="s">
        <v>2349</v>
      </c>
      <c r="N765" s="67">
        <v>2016</v>
      </c>
      <c r="O765" s="62" t="s">
        <v>1652</v>
      </c>
      <c r="P765" s="62" t="s">
        <v>799</v>
      </c>
      <c r="Q765" s="117">
        <v>409973</v>
      </c>
      <c r="R765" s="123">
        <v>72984</v>
      </c>
      <c r="S765" s="62" t="s">
        <v>919</v>
      </c>
      <c r="T765"/>
      <c r="U765"/>
    </row>
    <row r="766" spans="1:21" x14ac:dyDescent="0.2">
      <c r="A766" s="64" t="s">
        <v>905</v>
      </c>
      <c r="B766" s="64" t="s">
        <v>791</v>
      </c>
      <c r="C766" s="64" t="s">
        <v>821</v>
      </c>
      <c r="D766" s="64" t="s">
        <v>821</v>
      </c>
      <c r="E766" s="64" t="s">
        <v>821</v>
      </c>
      <c r="F766" s="64"/>
      <c r="G766" s="71" t="s">
        <v>715</v>
      </c>
      <c r="H766" s="38" t="s">
        <v>1129</v>
      </c>
      <c r="I766" s="62" t="s">
        <v>793</v>
      </c>
      <c r="J766" s="65" t="s">
        <v>716</v>
      </c>
      <c r="K766" s="62" t="s">
        <v>803</v>
      </c>
      <c r="L766" s="67" t="s">
        <v>1662</v>
      </c>
      <c r="M766" s="67" t="s">
        <v>2349</v>
      </c>
      <c r="N766" s="67">
        <v>2016</v>
      </c>
      <c r="O766" s="62" t="s">
        <v>1652</v>
      </c>
      <c r="P766" s="62" t="s">
        <v>799</v>
      </c>
      <c r="Q766" s="117">
        <v>347971</v>
      </c>
      <c r="R766" s="123">
        <v>62499</v>
      </c>
      <c r="S766" s="62" t="s">
        <v>919</v>
      </c>
      <c r="T766"/>
      <c r="U766"/>
    </row>
    <row r="767" spans="1:21" x14ac:dyDescent="0.2">
      <c r="A767" s="64" t="s">
        <v>905</v>
      </c>
      <c r="B767" s="64" t="s">
        <v>791</v>
      </c>
      <c r="C767" s="64" t="s">
        <v>821</v>
      </c>
      <c r="D767" s="64"/>
      <c r="E767" s="64" t="s">
        <v>821</v>
      </c>
      <c r="F767" s="64"/>
      <c r="G767" s="71" t="s">
        <v>715</v>
      </c>
      <c r="H767" s="38" t="s">
        <v>1140</v>
      </c>
      <c r="I767" s="62" t="s">
        <v>793</v>
      </c>
      <c r="J767" s="65" t="s">
        <v>716</v>
      </c>
      <c r="K767" s="62" t="s">
        <v>805</v>
      </c>
      <c r="L767" s="67" t="s">
        <v>1662</v>
      </c>
      <c r="M767" s="67" t="s">
        <v>2349</v>
      </c>
      <c r="N767" s="67">
        <v>2016</v>
      </c>
      <c r="O767" s="62" t="s">
        <v>1652</v>
      </c>
      <c r="P767" s="62"/>
      <c r="Q767" s="118"/>
      <c r="R767" s="38"/>
      <c r="S767" s="62" t="s">
        <v>919</v>
      </c>
      <c r="T767"/>
      <c r="U767"/>
    </row>
    <row r="768" spans="1:21" x14ac:dyDescent="0.2">
      <c r="A768" s="64" t="s">
        <v>905</v>
      </c>
      <c r="B768" s="64" t="s">
        <v>791</v>
      </c>
      <c r="C768" s="64" t="s">
        <v>821</v>
      </c>
      <c r="D768" s="64"/>
      <c r="E768" s="64" t="s">
        <v>821</v>
      </c>
      <c r="F768" s="64"/>
      <c r="G768" s="71" t="s">
        <v>715</v>
      </c>
      <c r="H768" s="38" t="s">
        <v>1141</v>
      </c>
      <c r="I768" s="62" t="s">
        <v>793</v>
      </c>
      <c r="J768" s="65" t="s">
        <v>716</v>
      </c>
      <c r="K768" s="62" t="s">
        <v>807</v>
      </c>
      <c r="L768" s="67" t="s">
        <v>1662</v>
      </c>
      <c r="M768" s="67" t="s">
        <v>2349</v>
      </c>
      <c r="N768" s="67">
        <v>2016</v>
      </c>
      <c r="O768" s="62" t="s">
        <v>1652</v>
      </c>
      <c r="P768" s="62"/>
      <c r="Q768" s="118"/>
      <c r="R768" s="38"/>
      <c r="S768" s="62" t="s">
        <v>919</v>
      </c>
      <c r="T768"/>
      <c r="U768"/>
    </row>
    <row r="769" spans="1:21" x14ac:dyDescent="0.2">
      <c r="A769" s="64" t="s">
        <v>905</v>
      </c>
      <c r="B769" s="64" t="s">
        <v>791</v>
      </c>
      <c r="C769" s="64" t="s">
        <v>821</v>
      </c>
      <c r="D769" s="64"/>
      <c r="E769" s="64"/>
      <c r="F769" s="64"/>
      <c r="G769" s="71" t="s">
        <v>715</v>
      </c>
      <c r="H769" s="38" t="s">
        <v>1538</v>
      </c>
      <c r="I769" s="62" t="s">
        <v>1170</v>
      </c>
      <c r="J769" s="65" t="s">
        <v>716</v>
      </c>
      <c r="K769" s="62" t="s">
        <v>1177</v>
      </c>
      <c r="L769" s="67" t="s">
        <v>1662</v>
      </c>
      <c r="M769" s="67" t="s">
        <v>2349</v>
      </c>
      <c r="N769" s="67">
        <v>2016</v>
      </c>
      <c r="O769" s="62" t="s">
        <v>1652</v>
      </c>
      <c r="P769" s="62"/>
      <c r="Q769" s="118"/>
      <c r="R769" s="38"/>
      <c r="S769" s="62" t="s">
        <v>919</v>
      </c>
      <c r="T769"/>
      <c r="U769"/>
    </row>
    <row r="770" spans="1:21" x14ac:dyDescent="0.2">
      <c r="A770" s="64" t="s">
        <v>905</v>
      </c>
      <c r="B770" s="64" t="s">
        <v>791</v>
      </c>
      <c r="C770" s="64" t="s">
        <v>821</v>
      </c>
      <c r="D770" s="64"/>
      <c r="E770" s="64"/>
      <c r="F770" s="64"/>
      <c r="G770" s="71" t="s">
        <v>715</v>
      </c>
      <c r="H770" s="38" t="s">
        <v>1539</v>
      </c>
      <c r="I770" s="62" t="s">
        <v>1170</v>
      </c>
      <c r="J770" s="65" t="s">
        <v>716</v>
      </c>
      <c r="K770" s="62" t="s">
        <v>1181</v>
      </c>
      <c r="L770" s="67" t="s">
        <v>1662</v>
      </c>
      <c r="M770" s="67" t="s">
        <v>2349</v>
      </c>
      <c r="N770" s="67">
        <v>2016</v>
      </c>
      <c r="O770" s="62" t="s">
        <v>1652</v>
      </c>
      <c r="P770" s="62"/>
      <c r="Q770" s="118"/>
      <c r="R770" s="38"/>
      <c r="S770" s="62" t="s">
        <v>919</v>
      </c>
      <c r="T770"/>
      <c r="U770"/>
    </row>
    <row r="771" spans="1:21" x14ac:dyDescent="0.2">
      <c r="A771" s="64" t="s">
        <v>905</v>
      </c>
      <c r="B771" s="64" t="s">
        <v>791</v>
      </c>
      <c r="C771" s="64" t="s">
        <v>821</v>
      </c>
      <c r="D771" s="64"/>
      <c r="E771" s="64"/>
      <c r="F771" s="64"/>
      <c r="G771" s="71" t="s">
        <v>715</v>
      </c>
      <c r="H771" s="38" t="s">
        <v>1540</v>
      </c>
      <c r="I771" s="62" t="s">
        <v>1170</v>
      </c>
      <c r="J771" s="65" t="s">
        <v>716</v>
      </c>
      <c r="K771" s="62" t="s">
        <v>1183</v>
      </c>
      <c r="L771" s="67" t="s">
        <v>1662</v>
      </c>
      <c r="M771" s="67" t="s">
        <v>2349</v>
      </c>
      <c r="N771" s="67">
        <v>2016</v>
      </c>
      <c r="O771" s="62" t="s">
        <v>1652</v>
      </c>
      <c r="P771" s="62"/>
      <c r="Q771" s="118"/>
      <c r="R771" s="38"/>
      <c r="S771" s="62" t="s">
        <v>919</v>
      </c>
      <c r="T771"/>
      <c r="U771"/>
    </row>
    <row r="772" spans="1:21" x14ac:dyDescent="0.2">
      <c r="A772" s="64" t="s">
        <v>905</v>
      </c>
      <c r="B772" s="64" t="s">
        <v>791</v>
      </c>
      <c r="C772" s="64" t="s">
        <v>821</v>
      </c>
      <c r="D772" s="64"/>
      <c r="E772" s="64"/>
      <c r="F772" s="64"/>
      <c r="G772" s="71" t="s">
        <v>715</v>
      </c>
      <c r="H772" s="38" t="s">
        <v>1541</v>
      </c>
      <c r="I772" s="62" t="s">
        <v>1170</v>
      </c>
      <c r="J772" s="65" t="s">
        <v>716</v>
      </c>
      <c r="K772" s="62" t="s">
        <v>1185</v>
      </c>
      <c r="L772" s="67" t="s">
        <v>1662</v>
      </c>
      <c r="M772" s="67" t="s">
        <v>2349</v>
      </c>
      <c r="N772" s="67">
        <v>2016</v>
      </c>
      <c r="O772" s="62" t="s">
        <v>1652</v>
      </c>
      <c r="P772" s="62"/>
      <c r="Q772" s="118"/>
      <c r="R772" s="38"/>
      <c r="S772" s="62" t="s">
        <v>919</v>
      </c>
      <c r="T772"/>
      <c r="U772"/>
    </row>
    <row r="773" spans="1:21" x14ac:dyDescent="0.2">
      <c r="A773" s="64" t="s">
        <v>905</v>
      </c>
      <c r="B773" s="64" t="s">
        <v>791</v>
      </c>
      <c r="C773" s="64" t="s">
        <v>821</v>
      </c>
      <c r="D773" s="64"/>
      <c r="E773" s="64"/>
      <c r="F773" s="64"/>
      <c r="G773" s="71" t="s">
        <v>715</v>
      </c>
      <c r="H773" s="38" t="s">
        <v>1542</v>
      </c>
      <c r="I773" s="62" t="s">
        <v>1170</v>
      </c>
      <c r="J773" s="65" t="s">
        <v>716</v>
      </c>
      <c r="K773" s="62" t="s">
        <v>1187</v>
      </c>
      <c r="L773" s="67" t="s">
        <v>1662</v>
      </c>
      <c r="M773" s="67" t="s">
        <v>2349</v>
      </c>
      <c r="N773" s="67">
        <v>2016</v>
      </c>
      <c r="O773" s="62" t="s">
        <v>1652</v>
      </c>
      <c r="P773" s="62"/>
      <c r="Q773" s="118"/>
      <c r="R773" s="38"/>
      <c r="S773" s="62" t="s">
        <v>919</v>
      </c>
      <c r="T773"/>
      <c r="U773"/>
    </row>
    <row r="774" spans="1:21" x14ac:dyDescent="0.2">
      <c r="A774" s="64" t="s">
        <v>905</v>
      </c>
      <c r="B774" s="64" t="s">
        <v>791</v>
      </c>
      <c r="C774" s="64" t="s">
        <v>821</v>
      </c>
      <c r="D774" s="64"/>
      <c r="E774" s="64"/>
      <c r="F774" s="64"/>
      <c r="G774" s="71" t="s">
        <v>715</v>
      </c>
      <c r="H774" s="38" t="s">
        <v>1543</v>
      </c>
      <c r="I774" s="62" t="s">
        <v>1170</v>
      </c>
      <c r="J774" s="65" t="s">
        <v>716</v>
      </c>
      <c r="K774" s="62" t="s">
        <v>1171</v>
      </c>
      <c r="L774" s="67" t="s">
        <v>1662</v>
      </c>
      <c r="M774" s="67" t="s">
        <v>2349</v>
      </c>
      <c r="N774" s="67">
        <v>2016</v>
      </c>
      <c r="O774" s="62" t="s">
        <v>1652</v>
      </c>
      <c r="P774" s="62"/>
      <c r="Q774" s="118"/>
      <c r="R774" s="38"/>
      <c r="S774" s="62" t="s">
        <v>919</v>
      </c>
      <c r="T774"/>
      <c r="U774"/>
    </row>
    <row r="775" spans="1:21" x14ac:dyDescent="0.2">
      <c r="A775" s="64" t="s">
        <v>905</v>
      </c>
      <c r="B775" s="64" t="s">
        <v>791</v>
      </c>
      <c r="C775" s="64" t="s">
        <v>821</v>
      </c>
      <c r="D775" s="64"/>
      <c r="E775" s="64"/>
      <c r="F775" s="64"/>
      <c r="G775" s="71" t="s">
        <v>715</v>
      </c>
      <c r="H775" s="38" t="s">
        <v>1544</v>
      </c>
      <c r="I775" s="62" t="s">
        <v>1170</v>
      </c>
      <c r="J775" s="65" t="s">
        <v>716</v>
      </c>
      <c r="K775" s="62" t="s">
        <v>1173</v>
      </c>
      <c r="L775" s="67" t="s">
        <v>1662</v>
      </c>
      <c r="M775" s="67" t="s">
        <v>2349</v>
      </c>
      <c r="N775" s="67">
        <v>2016</v>
      </c>
      <c r="O775" s="62" t="s">
        <v>1652</v>
      </c>
      <c r="P775" s="62"/>
      <c r="Q775" s="118"/>
      <c r="R775" s="38"/>
      <c r="S775" s="62" t="s">
        <v>919</v>
      </c>
      <c r="T775"/>
      <c r="U775"/>
    </row>
    <row r="776" spans="1:21" x14ac:dyDescent="0.2">
      <c r="A776" s="64" t="s">
        <v>905</v>
      </c>
      <c r="B776" s="64" t="s">
        <v>791</v>
      </c>
      <c r="C776" s="64" t="s">
        <v>821</v>
      </c>
      <c r="D776" s="64"/>
      <c r="E776" s="64"/>
      <c r="F776" s="64"/>
      <c r="G776" s="71" t="s">
        <v>715</v>
      </c>
      <c r="H776" s="38" t="s">
        <v>1545</v>
      </c>
      <c r="I776" s="62" t="s">
        <v>1170</v>
      </c>
      <c r="J776" s="65" t="s">
        <v>716</v>
      </c>
      <c r="K776" s="62" t="s">
        <v>1175</v>
      </c>
      <c r="L776" s="67" t="s">
        <v>1662</v>
      </c>
      <c r="M776" s="67" t="s">
        <v>2349</v>
      </c>
      <c r="N776" s="67">
        <v>2016</v>
      </c>
      <c r="O776" s="62" t="s">
        <v>1652</v>
      </c>
      <c r="P776" s="62"/>
      <c r="Q776" s="118"/>
      <c r="R776" s="38"/>
      <c r="S776" s="62" t="s">
        <v>919</v>
      </c>
      <c r="T776"/>
      <c r="U776"/>
    </row>
    <row r="777" spans="1:21" x14ac:dyDescent="0.2">
      <c r="A777" s="64" t="s">
        <v>905</v>
      </c>
      <c r="B777" s="64" t="s">
        <v>821</v>
      </c>
      <c r="C777" s="64" t="s">
        <v>821</v>
      </c>
      <c r="D777" s="64" t="s">
        <v>821</v>
      </c>
      <c r="E777" s="64"/>
      <c r="F777" s="64"/>
      <c r="G777" s="71" t="s">
        <v>715</v>
      </c>
      <c r="H777" s="38" t="s">
        <v>1132</v>
      </c>
      <c r="I777" s="62" t="s">
        <v>793</v>
      </c>
      <c r="J777" s="65" t="s">
        <v>718</v>
      </c>
      <c r="K777" s="62" t="s">
        <v>798</v>
      </c>
      <c r="L777" s="67" t="s">
        <v>1662</v>
      </c>
      <c r="M777" s="67" t="s">
        <v>2349</v>
      </c>
      <c r="N777" s="67">
        <v>2016</v>
      </c>
      <c r="O777" s="62" t="s">
        <v>1652</v>
      </c>
      <c r="P777" s="62" t="s">
        <v>799</v>
      </c>
      <c r="Q777" s="117">
        <v>411260</v>
      </c>
      <c r="R777" s="123">
        <v>92564</v>
      </c>
      <c r="S777" s="62" t="s">
        <v>919</v>
      </c>
      <c r="T777"/>
      <c r="U777"/>
    </row>
    <row r="778" spans="1:21" x14ac:dyDescent="0.2">
      <c r="A778" s="64" t="s">
        <v>905</v>
      </c>
      <c r="B778" s="64" t="s">
        <v>821</v>
      </c>
      <c r="C778" s="64" t="s">
        <v>821</v>
      </c>
      <c r="D778" s="64" t="s">
        <v>821</v>
      </c>
      <c r="E778" s="64"/>
      <c r="F778" s="64"/>
      <c r="G778" s="71" t="s">
        <v>715</v>
      </c>
      <c r="H778" s="38" t="s">
        <v>1133</v>
      </c>
      <c r="I778" s="62" t="s">
        <v>793</v>
      </c>
      <c r="J778" s="65" t="s">
        <v>718</v>
      </c>
      <c r="K778" s="62" t="s">
        <v>803</v>
      </c>
      <c r="L778" s="67" t="s">
        <v>1662</v>
      </c>
      <c r="M778" s="67" t="s">
        <v>2349</v>
      </c>
      <c r="N778" s="67">
        <v>2016</v>
      </c>
      <c r="O778" s="62" t="s">
        <v>1652</v>
      </c>
      <c r="P778" s="62" t="s">
        <v>799</v>
      </c>
      <c r="Q778" s="117">
        <v>392178</v>
      </c>
      <c r="R778" s="123">
        <v>85677</v>
      </c>
      <c r="S778" s="62" t="s">
        <v>919</v>
      </c>
      <c r="T778"/>
      <c r="U778"/>
    </row>
    <row r="779" spans="1:21" x14ac:dyDescent="0.2">
      <c r="A779" s="64" t="s">
        <v>905</v>
      </c>
      <c r="B779" s="64" t="s">
        <v>791</v>
      </c>
      <c r="C779" s="64" t="s">
        <v>821</v>
      </c>
      <c r="D779" s="64"/>
      <c r="E779" s="64"/>
      <c r="F779" s="64"/>
      <c r="G779" s="71" t="s">
        <v>715</v>
      </c>
      <c r="H779" s="38" t="s">
        <v>1546</v>
      </c>
      <c r="I779" s="62" t="s">
        <v>1170</v>
      </c>
      <c r="J779" s="65" t="s">
        <v>718</v>
      </c>
      <c r="K779" s="62" t="s">
        <v>1177</v>
      </c>
      <c r="L779" s="67" t="s">
        <v>1662</v>
      </c>
      <c r="M779" s="67" t="s">
        <v>2349</v>
      </c>
      <c r="N779" s="67">
        <v>2016</v>
      </c>
      <c r="O779" s="62" t="s">
        <v>1652</v>
      </c>
      <c r="P779" s="62"/>
      <c r="Q779" s="118"/>
      <c r="R779" s="38"/>
      <c r="S779" s="62" t="s">
        <v>919</v>
      </c>
      <c r="T779"/>
      <c r="U779"/>
    </row>
    <row r="780" spans="1:21" x14ac:dyDescent="0.2">
      <c r="A780" s="64" t="s">
        <v>905</v>
      </c>
      <c r="B780" s="64" t="s">
        <v>791</v>
      </c>
      <c r="C780" s="64" t="s">
        <v>821</v>
      </c>
      <c r="D780" s="64"/>
      <c r="E780" s="64"/>
      <c r="F780" s="64"/>
      <c r="G780" s="71" t="s">
        <v>715</v>
      </c>
      <c r="H780" s="38" t="s">
        <v>1547</v>
      </c>
      <c r="I780" s="62" t="s">
        <v>1170</v>
      </c>
      <c r="J780" s="65" t="s">
        <v>718</v>
      </c>
      <c r="K780" s="62" t="s">
        <v>1181</v>
      </c>
      <c r="L780" s="67" t="s">
        <v>1662</v>
      </c>
      <c r="M780" s="67" t="s">
        <v>2349</v>
      </c>
      <c r="N780" s="67">
        <v>2016</v>
      </c>
      <c r="O780" s="62" t="s">
        <v>1652</v>
      </c>
      <c r="P780" s="62"/>
      <c r="Q780" s="118"/>
      <c r="R780" s="38"/>
      <c r="S780" s="62" t="s">
        <v>919</v>
      </c>
      <c r="T780"/>
      <c r="U780"/>
    </row>
    <row r="781" spans="1:21" x14ac:dyDescent="0.2">
      <c r="A781" s="64" t="s">
        <v>905</v>
      </c>
      <c r="B781" s="64" t="s">
        <v>791</v>
      </c>
      <c r="C781" s="64" t="s">
        <v>821</v>
      </c>
      <c r="D781" s="64"/>
      <c r="E781" s="64"/>
      <c r="F781" s="64"/>
      <c r="G781" s="71" t="s">
        <v>715</v>
      </c>
      <c r="H781" s="38" t="s">
        <v>1548</v>
      </c>
      <c r="I781" s="62" t="s">
        <v>1170</v>
      </c>
      <c r="J781" s="65" t="s">
        <v>718</v>
      </c>
      <c r="K781" s="62" t="s">
        <v>1183</v>
      </c>
      <c r="L781" s="67" t="s">
        <v>1662</v>
      </c>
      <c r="M781" s="67" t="s">
        <v>2349</v>
      </c>
      <c r="N781" s="67">
        <v>2016</v>
      </c>
      <c r="O781" s="62" t="s">
        <v>1652</v>
      </c>
      <c r="P781" s="62"/>
      <c r="Q781" s="118"/>
      <c r="R781" s="38"/>
      <c r="S781" s="62" t="s">
        <v>919</v>
      </c>
      <c r="T781"/>
      <c r="U781"/>
    </row>
    <row r="782" spans="1:21" x14ac:dyDescent="0.2">
      <c r="A782" s="64" t="s">
        <v>905</v>
      </c>
      <c r="B782" s="64" t="s">
        <v>791</v>
      </c>
      <c r="C782" s="64" t="s">
        <v>821</v>
      </c>
      <c r="D782" s="64"/>
      <c r="E782" s="64"/>
      <c r="F782" s="64"/>
      <c r="G782" s="71" t="s">
        <v>715</v>
      </c>
      <c r="H782" s="38" t="s">
        <v>1549</v>
      </c>
      <c r="I782" s="62" t="s">
        <v>1170</v>
      </c>
      <c r="J782" s="65" t="s">
        <v>718</v>
      </c>
      <c r="K782" s="62" t="s">
        <v>1185</v>
      </c>
      <c r="L782" s="67" t="s">
        <v>1662</v>
      </c>
      <c r="M782" s="67" t="s">
        <v>2349</v>
      </c>
      <c r="N782" s="67">
        <v>2016</v>
      </c>
      <c r="O782" s="62" t="s">
        <v>1652</v>
      </c>
      <c r="P782" s="62"/>
      <c r="Q782" s="118"/>
      <c r="R782" s="38"/>
      <c r="S782" s="62" t="s">
        <v>919</v>
      </c>
      <c r="T782"/>
      <c r="U782"/>
    </row>
    <row r="783" spans="1:21" x14ac:dyDescent="0.2">
      <c r="A783" s="64" t="s">
        <v>905</v>
      </c>
      <c r="B783" s="64" t="s">
        <v>821</v>
      </c>
      <c r="C783" s="64" t="s">
        <v>821</v>
      </c>
      <c r="D783" s="64" t="s">
        <v>821</v>
      </c>
      <c r="E783" s="64"/>
      <c r="F783" s="64"/>
      <c r="G783" s="71" t="s">
        <v>715</v>
      </c>
      <c r="H783" s="38" t="s">
        <v>1134</v>
      </c>
      <c r="I783" s="62" t="s">
        <v>793</v>
      </c>
      <c r="J783" s="65" t="s">
        <v>719</v>
      </c>
      <c r="K783" s="62" t="s">
        <v>798</v>
      </c>
      <c r="L783" s="67" t="s">
        <v>1662</v>
      </c>
      <c r="M783" s="67" t="s">
        <v>2349</v>
      </c>
      <c r="N783" s="67">
        <v>2016</v>
      </c>
      <c r="O783" s="62" t="s">
        <v>1652</v>
      </c>
      <c r="P783" s="62" t="s">
        <v>799</v>
      </c>
      <c r="Q783" s="117">
        <v>213977</v>
      </c>
      <c r="R783" s="123">
        <v>44022</v>
      </c>
      <c r="S783" s="62" t="s">
        <v>919</v>
      </c>
      <c r="T783"/>
      <c r="U783"/>
    </row>
    <row r="784" spans="1:21" x14ac:dyDescent="0.2">
      <c r="A784" s="64" t="s">
        <v>905</v>
      </c>
      <c r="B784" s="64" t="s">
        <v>821</v>
      </c>
      <c r="C784" s="64" t="s">
        <v>1700</v>
      </c>
      <c r="D784" s="64"/>
      <c r="E784" s="64"/>
      <c r="F784" s="64"/>
      <c r="G784" s="71" t="s">
        <v>715</v>
      </c>
      <c r="H784" s="38" t="s">
        <v>1142</v>
      </c>
      <c r="I784" s="62" t="s">
        <v>793</v>
      </c>
      <c r="J784" s="65" t="s">
        <v>719</v>
      </c>
      <c r="K784" s="62" t="s">
        <v>803</v>
      </c>
      <c r="L784" s="67" t="s">
        <v>1662</v>
      </c>
      <c r="M784" s="67" t="s">
        <v>2349</v>
      </c>
      <c r="N784" s="67">
        <v>2016</v>
      </c>
      <c r="O784" s="62" t="s">
        <v>1652</v>
      </c>
      <c r="P784" s="62"/>
      <c r="Q784" s="118"/>
      <c r="R784" s="38"/>
      <c r="S784" s="62" t="s">
        <v>919</v>
      </c>
      <c r="T784"/>
      <c r="U784"/>
    </row>
    <row r="785" spans="1:21" x14ac:dyDescent="0.2">
      <c r="A785" s="64" t="s">
        <v>905</v>
      </c>
      <c r="B785" s="64" t="s">
        <v>821</v>
      </c>
      <c r="C785" s="64" t="s">
        <v>1700</v>
      </c>
      <c r="D785" s="64"/>
      <c r="E785" s="64"/>
      <c r="F785" s="64"/>
      <c r="G785" s="71" t="s">
        <v>715</v>
      </c>
      <c r="H785" s="38" t="s">
        <v>1143</v>
      </c>
      <c r="I785" s="62" t="s">
        <v>793</v>
      </c>
      <c r="J785" s="65" t="s">
        <v>719</v>
      </c>
      <c r="K785" s="62" t="s">
        <v>948</v>
      </c>
      <c r="L785" s="67" t="s">
        <v>1662</v>
      </c>
      <c r="M785" s="67" t="s">
        <v>2349</v>
      </c>
      <c r="N785" s="67">
        <v>2016</v>
      </c>
      <c r="O785" s="62" t="s">
        <v>1652</v>
      </c>
      <c r="P785" s="62"/>
      <c r="Q785" s="118"/>
      <c r="R785" s="38"/>
      <c r="S785" s="62" t="s">
        <v>919</v>
      </c>
      <c r="T785"/>
      <c r="U785"/>
    </row>
    <row r="786" spans="1:21" x14ac:dyDescent="0.2">
      <c r="A786" s="64" t="s">
        <v>905</v>
      </c>
      <c r="B786" s="64" t="s">
        <v>821</v>
      </c>
      <c r="C786" s="64" t="s">
        <v>821</v>
      </c>
      <c r="D786" s="64" t="s">
        <v>821</v>
      </c>
      <c r="E786" s="64"/>
      <c r="F786" s="64"/>
      <c r="G786" s="71" t="s">
        <v>715</v>
      </c>
      <c r="H786" s="38" t="s">
        <v>1135</v>
      </c>
      <c r="I786" s="62" t="s">
        <v>793</v>
      </c>
      <c r="J786" s="65" t="s">
        <v>720</v>
      </c>
      <c r="K786" s="62" t="s">
        <v>798</v>
      </c>
      <c r="L786" s="67" t="s">
        <v>1662</v>
      </c>
      <c r="M786" s="67" t="s">
        <v>2349</v>
      </c>
      <c r="N786" s="67">
        <v>2016</v>
      </c>
      <c r="O786" s="62" t="s">
        <v>1652</v>
      </c>
      <c r="P786" s="62" t="s">
        <v>799</v>
      </c>
      <c r="Q786" s="117">
        <v>320617</v>
      </c>
      <c r="R786" s="123">
        <v>70843</v>
      </c>
      <c r="S786" s="62" t="s">
        <v>919</v>
      </c>
      <c r="T786"/>
      <c r="U786"/>
    </row>
    <row r="787" spans="1:21" x14ac:dyDescent="0.2">
      <c r="A787" s="64" t="s">
        <v>905</v>
      </c>
      <c r="B787" s="64" t="s">
        <v>821</v>
      </c>
      <c r="C787" s="64" t="s">
        <v>1700</v>
      </c>
      <c r="D787" s="64"/>
      <c r="E787" s="64"/>
      <c r="F787" s="64"/>
      <c r="G787" s="71" t="s">
        <v>715</v>
      </c>
      <c r="H787" s="38" t="s">
        <v>1144</v>
      </c>
      <c r="I787" s="62" t="s">
        <v>793</v>
      </c>
      <c r="J787" s="65" t="s">
        <v>720</v>
      </c>
      <c r="K787" s="62" t="s">
        <v>803</v>
      </c>
      <c r="L787" s="67" t="s">
        <v>1662</v>
      </c>
      <c r="M787" s="67" t="s">
        <v>2349</v>
      </c>
      <c r="N787" s="67">
        <v>2016</v>
      </c>
      <c r="O787" s="62" t="s">
        <v>1652</v>
      </c>
      <c r="P787" s="62"/>
      <c r="Q787" s="118"/>
      <c r="R787" s="38"/>
      <c r="S787" s="62" t="s">
        <v>919</v>
      </c>
      <c r="T787"/>
      <c r="U787"/>
    </row>
    <row r="788" spans="1:21" x14ac:dyDescent="0.2">
      <c r="A788" s="64" t="s">
        <v>905</v>
      </c>
      <c r="B788" s="64" t="s">
        <v>821</v>
      </c>
      <c r="C788" s="64" t="s">
        <v>821</v>
      </c>
      <c r="D788" s="64"/>
      <c r="E788" s="64"/>
      <c r="F788" s="64"/>
      <c r="G788" s="71" t="s">
        <v>715</v>
      </c>
      <c r="H788" s="38" t="s">
        <v>1561</v>
      </c>
      <c r="I788" s="62" t="s">
        <v>1170</v>
      </c>
      <c r="J788" s="65" t="s">
        <v>720</v>
      </c>
      <c r="K788" s="62" t="s">
        <v>1177</v>
      </c>
      <c r="L788" s="67" t="s">
        <v>1662</v>
      </c>
      <c r="M788" s="67" t="s">
        <v>2349</v>
      </c>
      <c r="N788" s="67">
        <v>2016</v>
      </c>
      <c r="O788" s="62" t="s">
        <v>1652</v>
      </c>
      <c r="P788" s="62"/>
      <c r="Q788" s="118"/>
      <c r="R788" s="38"/>
      <c r="S788" s="62" t="s">
        <v>919</v>
      </c>
      <c r="T788"/>
      <c r="U788"/>
    </row>
    <row r="789" spans="1:21" x14ac:dyDescent="0.2">
      <c r="A789" s="64" t="s">
        <v>905</v>
      </c>
      <c r="B789" s="64" t="s">
        <v>821</v>
      </c>
      <c r="C789" s="64" t="s">
        <v>821</v>
      </c>
      <c r="D789" s="64"/>
      <c r="E789" s="64"/>
      <c r="F789" s="64"/>
      <c r="G789" s="71" t="s">
        <v>715</v>
      </c>
      <c r="H789" s="38" t="s">
        <v>1562</v>
      </c>
      <c r="I789" s="62" t="s">
        <v>1170</v>
      </c>
      <c r="J789" s="65" t="s">
        <v>720</v>
      </c>
      <c r="K789" s="62" t="s">
        <v>1181</v>
      </c>
      <c r="L789" s="67" t="s">
        <v>1662</v>
      </c>
      <c r="M789" s="67" t="s">
        <v>2349</v>
      </c>
      <c r="N789" s="67">
        <v>2016</v>
      </c>
      <c r="O789" s="62" t="s">
        <v>1652</v>
      </c>
      <c r="P789" s="62"/>
      <c r="Q789" s="118"/>
      <c r="R789" s="38"/>
      <c r="S789" s="62" t="s">
        <v>919</v>
      </c>
      <c r="T789"/>
      <c r="U789"/>
    </row>
    <row r="790" spans="1:21" x14ac:dyDescent="0.2">
      <c r="A790" s="64" t="s">
        <v>905</v>
      </c>
      <c r="B790" s="64" t="s">
        <v>821</v>
      </c>
      <c r="C790" s="64" t="s">
        <v>821</v>
      </c>
      <c r="D790" s="64"/>
      <c r="E790" s="64"/>
      <c r="F790" s="64"/>
      <c r="G790" s="71" t="s">
        <v>715</v>
      </c>
      <c r="H790" s="38" t="s">
        <v>1563</v>
      </c>
      <c r="I790" s="62" t="s">
        <v>1170</v>
      </c>
      <c r="J790" s="65" t="s">
        <v>720</v>
      </c>
      <c r="K790" s="62" t="s">
        <v>1183</v>
      </c>
      <c r="L790" s="67" t="s">
        <v>1662</v>
      </c>
      <c r="M790" s="67" t="s">
        <v>2349</v>
      </c>
      <c r="N790" s="67">
        <v>2016</v>
      </c>
      <c r="O790" s="62" t="s">
        <v>1652</v>
      </c>
      <c r="P790" s="62"/>
      <c r="Q790" s="118"/>
      <c r="R790" s="38"/>
      <c r="S790" s="62" t="s">
        <v>919</v>
      </c>
      <c r="T790"/>
      <c r="U790"/>
    </row>
    <row r="791" spans="1:21" x14ac:dyDescent="0.2">
      <c r="A791" s="64" t="s">
        <v>905</v>
      </c>
      <c r="B791" s="64" t="s">
        <v>821</v>
      </c>
      <c r="C791" s="64" t="s">
        <v>821</v>
      </c>
      <c r="D791" s="64"/>
      <c r="E791" s="64"/>
      <c r="F791" s="64"/>
      <c r="G791" s="71" t="s">
        <v>715</v>
      </c>
      <c r="H791" s="38" t="s">
        <v>1564</v>
      </c>
      <c r="I791" s="62" t="s">
        <v>1170</v>
      </c>
      <c r="J791" s="65" t="s">
        <v>720</v>
      </c>
      <c r="K791" s="62" t="s">
        <v>1185</v>
      </c>
      <c r="L791" s="67" t="s">
        <v>1662</v>
      </c>
      <c r="M791" s="67" t="s">
        <v>2349</v>
      </c>
      <c r="N791" s="67">
        <v>2016</v>
      </c>
      <c r="O791" s="62" t="s">
        <v>1652</v>
      </c>
      <c r="P791" s="62"/>
      <c r="Q791" s="118"/>
      <c r="R791" s="38"/>
      <c r="S791" s="62" t="s">
        <v>919</v>
      </c>
      <c r="T791"/>
      <c r="U791"/>
    </row>
    <row r="792" spans="1:21" x14ac:dyDescent="0.2">
      <c r="A792" s="64" t="s">
        <v>905</v>
      </c>
      <c r="B792" s="64" t="s">
        <v>821</v>
      </c>
      <c r="C792" s="64" t="s">
        <v>821</v>
      </c>
      <c r="D792" s="64"/>
      <c r="E792" s="64"/>
      <c r="F792" s="64"/>
      <c r="G792" s="71" t="s">
        <v>715</v>
      </c>
      <c r="H792" s="38" t="s">
        <v>1565</v>
      </c>
      <c r="I792" s="62" t="s">
        <v>1170</v>
      </c>
      <c r="J792" s="65" t="s">
        <v>720</v>
      </c>
      <c r="K792" s="62" t="s">
        <v>1187</v>
      </c>
      <c r="L792" s="67" t="s">
        <v>1662</v>
      </c>
      <c r="M792" s="67" t="s">
        <v>2349</v>
      </c>
      <c r="N792" s="67">
        <v>2016</v>
      </c>
      <c r="O792" s="62" t="s">
        <v>1652</v>
      </c>
      <c r="P792" s="62"/>
      <c r="Q792" s="118"/>
      <c r="R792" s="38"/>
      <c r="S792" s="62" t="s">
        <v>919</v>
      </c>
      <c r="T792"/>
      <c r="U792"/>
    </row>
    <row r="793" spans="1:21" x14ac:dyDescent="0.2">
      <c r="A793" s="64" t="s">
        <v>905</v>
      </c>
      <c r="B793" s="64" t="s">
        <v>821</v>
      </c>
      <c r="C793" s="64" t="s">
        <v>821</v>
      </c>
      <c r="D793" s="64"/>
      <c r="E793" s="64"/>
      <c r="F793" s="64"/>
      <c r="G793" s="71" t="s">
        <v>715</v>
      </c>
      <c r="H793" s="38" t="s">
        <v>1566</v>
      </c>
      <c r="I793" s="62" t="s">
        <v>1170</v>
      </c>
      <c r="J793" s="65" t="s">
        <v>720</v>
      </c>
      <c r="K793" s="62" t="s">
        <v>1171</v>
      </c>
      <c r="L793" s="67" t="s">
        <v>1662</v>
      </c>
      <c r="M793" s="67" t="s">
        <v>2349</v>
      </c>
      <c r="N793" s="67">
        <v>2016</v>
      </c>
      <c r="O793" s="62" t="s">
        <v>1652</v>
      </c>
      <c r="P793" s="62"/>
      <c r="Q793" s="118"/>
      <c r="R793" s="38"/>
      <c r="S793" s="62" t="s">
        <v>919</v>
      </c>
      <c r="T793"/>
      <c r="U793"/>
    </row>
    <row r="794" spans="1:21" x14ac:dyDescent="0.2">
      <c r="A794" s="64" t="s">
        <v>905</v>
      </c>
      <c r="B794" s="64" t="s">
        <v>821</v>
      </c>
      <c r="C794" s="64" t="s">
        <v>821</v>
      </c>
      <c r="D794" s="64"/>
      <c r="E794" s="64"/>
      <c r="F794" s="64"/>
      <c r="G794" s="71" t="s">
        <v>715</v>
      </c>
      <c r="H794" s="38" t="s">
        <v>1567</v>
      </c>
      <c r="I794" s="62" t="s">
        <v>1170</v>
      </c>
      <c r="J794" s="65" t="s">
        <v>720</v>
      </c>
      <c r="K794" s="62" t="s">
        <v>1173</v>
      </c>
      <c r="L794" s="67" t="s">
        <v>1662</v>
      </c>
      <c r="M794" s="67" t="s">
        <v>2349</v>
      </c>
      <c r="N794" s="67">
        <v>2016</v>
      </c>
      <c r="O794" s="62" t="s">
        <v>1652</v>
      </c>
      <c r="P794" s="62"/>
      <c r="Q794" s="118"/>
      <c r="R794" s="38"/>
      <c r="S794" s="62" t="s">
        <v>919</v>
      </c>
      <c r="T794"/>
      <c r="U794"/>
    </row>
    <row r="795" spans="1:21" x14ac:dyDescent="0.2">
      <c r="A795" s="64" t="s">
        <v>905</v>
      </c>
      <c r="B795" s="64" t="s">
        <v>821</v>
      </c>
      <c r="C795" s="64" t="s">
        <v>821</v>
      </c>
      <c r="D795" s="64"/>
      <c r="E795" s="64"/>
      <c r="F795" s="64"/>
      <c r="G795" s="71" t="s">
        <v>715</v>
      </c>
      <c r="H795" s="38" t="s">
        <v>1568</v>
      </c>
      <c r="I795" s="62" t="s">
        <v>1170</v>
      </c>
      <c r="J795" s="65" t="s">
        <v>720</v>
      </c>
      <c r="K795" s="62" t="s">
        <v>1175</v>
      </c>
      <c r="L795" s="67" t="s">
        <v>1662</v>
      </c>
      <c r="M795" s="67" t="s">
        <v>2349</v>
      </c>
      <c r="N795" s="67">
        <v>2016</v>
      </c>
      <c r="O795" s="62" t="s">
        <v>1652</v>
      </c>
      <c r="P795" s="62"/>
      <c r="Q795" s="118"/>
      <c r="R795" s="38"/>
      <c r="S795" s="62" t="s">
        <v>919</v>
      </c>
      <c r="T795"/>
      <c r="U795"/>
    </row>
    <row r="796" spans="1:21" x14ac:dyDescent="0.2">
      <c r="A796" s="64" t="s">
        <v>905</v>
      </c>
      <c r="B796" s="64" t="s">
        <v>821</v>
      </c>
      <c r="C796" s="64" t="s">
        <v>821</v>
      </c>
      <c r="D796" s="64" t="s">
        <v>821</v>
      </c>
      <c r="E796" s="64"/>
      <c r="F796" s="64"/>
      <c r="G796" s="71" t="s">
        <v>715</v>
      </c>
      <c r="H796" s="38" t="s">
        <v>1136</v>
      </c>
      <c r="I796" s="62" t="s">
        <v>793</v>
      </c>
      <c r="J796" s="65" t="s">
        <v>721</v>
      </c>
      <c r="K796" s="62" t="s">
        <v>798</v>
      </c>
      <c r="L796" s="67" t="s">
        <v>1662</v>
      </c>
      <c r="M796" s="67" t="s">
        <v>2349</v>
      </c>
      <c r="N796" s="67">
        <v>2016</v>
      </c>
      <c r="O796" s="62" t="s">
        <v>1652</v>
      </c>
      <c r="P796" s="62" t="s">
        <v>799</v>
      </c>
      <c r="Q796" s="117">
        <v>490723</v>
      </c>
      <c r="R796" s="123">
        <v>82855</v>
      </c>
      <c r="S796" s="62" t="s">
        <v>919</v>
      </c>
      <c r="T796"/>
      <c r="U796"/>
    </row>
    <row r="797" spans="1:21" x14ac:dyDescent="0.2">
      <c r="A797" s="64" t="s">
        <v>905</v>
      </c>
      <c r="B797" s="64" t="s">
        <v>821</v>
      </c>
      <c r="C797" s="64" t="s">
        <v>1700</v>
      </c>
      <c r="D797" s="64"/>
      <c r="E797" s="64"/>
      <c r="F797" s="64"/>
      <c r="G797" s="71" t="s">
        <v>715</v>
      </c>
      <c r="H797" s="38" t="s">
        <v>1145</v>
      </c>
      <c r="I797" s="62" t="s">
        <v>793</v>
      </c>
      <c r="J797" s="65" t="s">
        <v>721</v>
      </c>
      <c r="K797" s="62" t="s">
        <v>803</v>
      </c>
      <c r="L797" s="67" t="s">
        <v>1662</v>
      </c>
      <c r="M797" s="67" t="s">
        <v>2349</v>
      </c>
      <c r="N797" s="67">
        <v>2016</v>
      </c>
      <c r="O797" s="62" t="s">
        <v>1652</v>
      </c>
      <c r="P797" s="62"/>
      <c r="Q797" s="118"/>
      <c r="R797" s="38"/>
      <c r="S797" s="62" t="s">
        <v>919</v>
      </c>
      <c r="T797"/>
      <c r="U797"/>
    </row>
    <row r="798" spans="1:21" x14ac:dyDescent="0.2">
      <c r="A798" s="64" t="s">
        <v>905</v>
      </c>
      <c r="B798" s="64" t="s">
        <v>791</v>
      </c>
      <c r="C798" s="64" t="s">
        <v>821</v>
      </c>
      <c r="D798" s="64"/>
      <c r="E798" s="64"/>
      <c r="F798" s="64"/>
      <c r="G798" s="71" t="s">
        <v>715</v>
      </c>
      <c r="H798" s="38" t="s">
        <v>1550</v>
      </c>
      <c r="I798" s="62" t="s">
        <v>1170</v>
      </c>
      <c r="J798" s="65" t="s">
        <v>721</v>
      </c>
      <c r="K798" s="62" t="s">
        <v>1177</v>
      </c>
      <c r="L798" s="67" t="s">
        <v>1662</v>
      </c>
      <c r="M798" s="67" t="s">
        <v>2349</v>
      </c>
      <c r="N798" s="67">
        <v>2016</v>
      </c>
      <c r="O798" s="62" t="s">
        <v>1652</v>
      </c>
      <c r="P798" s="62"/>
      <c r="Q798" s="118"/>
      <c r="R798" s="38"/>
      <c r="S798" s="62" t="s">
        <v>919</v>
      </c>
      <c r="T798"/>
      <c r="U798"/>
    </row>
    <row r="799" spans="1:21" x14ac:dyDescent="0.2">
      <c r="A799" s="64" t="s">
        <v>905</v>
      </c>
      <c r="B799" s="64" t="s">
        <v>791</v>
      </c>
      <c r="C799" s="64" t="s">
        <v>821</v>
      </c>
      <c r="D799" s="64"/>
      <c r="E799" s="64"/>
      <c r="F799" s="64"/>
      <c r="G799" s="71" t="s">
        <v>715</v>
      </c>
      <c r="H799" s="38" t="s">
        <v>1551</v>
      </c>
      <c r="I799" s="62" t="s">
        <v>1170</v>
      </c>
      <c r="J799" s="65" t="s">
        <v>721</v>
      </c>
      <c r="K799" s="62" t="s">
        <v>1181</v>
      </c>
      <c r="L799" s="67" t="s">
        <v>1662</v>
      </c>
      <c r="M799" s="67" t="s">
        <v>2349</v>
      </c>
      <c r="N799" s="67">
        <v>2016</v>
      </c>
      <c r="O799" s="62" t="s">
        <v>1652</v>
      </c>
      <c r="P799" s="62"/>
      <c r="Q799" s="118"/>
      <c r="R799" s="38"/>
      <c r="S799" s="62" t="s">
        <v>919</v>
      </c>
      <c r="T799"/>
      <c r="U799"/>
    </row>
    <row r="800" spans="1:21" x14ac:dyDescent="0.2">
      <c r="A800" s="64" t="s">
        <v>905</v>
      </c>
      <c r="B800" s="64" t="s">
        <v>821</v>
      </c>
      <c r="C800" s="64" t="s">
        <v>821</v>
      </c>
      <c r="D800" s="64"/>
      <c r="E800" s="64"/>
      <c r="F800" s="64"/>
      <c r="G800" s="71" t="s">
        <v>715</v>
      </c>
      <c r="H800" s="38" t="s">
        <v>1569</v>
      </c>
      <c r="I800" s="62" t="s">
        <v>1170</v>
      </c>
      <c r="J800" s="65" t="s">
        <v>721</v>
      </c>
      <c r="K800" s="62" t="s">
        <v>1183</v>
      </c>
      <c r="L800" s="67" t="s">
        <v>1662</v>
      </c>
      <c r="M800" s="67" t="s">
        <v>2349</v>
      </c>
      <c r="N800" s="67">
        <v>2016</v>
      </c>
      <c r="O800" s="62" t="s">
        <v>1652</v>
      </c>
      <c r="P800" s="62"/>
      <c r="Q800" s="118"/>
      <c r="R800" s="38"/>
      <c r="S800" s="62" t="s">
        <v>919</v>
      </c>
      <c r="T800"/>
      <c r="U800"/>
    </row>
    <row r="801" spans="1:21" x14ac:dyDescent="0.2">
      <c r="A801" s="64" t="s">
        <v>905</v>
      </c>
      <c r="B801" s="64" t="s">
        <v>791</v>
      </c>
      <c r="C801" s="64" t="s">
        <v>821</v>
      </c>
      <c r="D801" s="64"/>
      <c r="E801" s="64"/>
      <c r="F801" s="64"/>
      <c r="G801" s="71" t="s">
        <v>715</v>
      </c>
      <c r="H801" s="38" t="s">
        <v>1552</v>
      </c>
      <c r="I801" s="62" t="s">
        <v>1170</v>
      </c>
      <c r="J801" s="65" t="s">
        <v>721</v>
      </c>
      <c r="K801" s="62" t="s">
        <v>1185</v>
      </c>
      <c r="L801" s="67" t="s">
        <v>1662</v>
      </c>
      <c r="M801" s="67" t="s">
        <v>2349</v>
      </c>
      <c r="N801" s="67">
        <v>2016</v>
      </c>
      <c r="O801" s="62" t="s">
        <v>1652</v>
      </c>
      <c r="P801" s="62"/>
      <c r="Q801" s="118"/>
      <c r="R801" s="38"/>
      <c r="S801" s="62" t="s">
        <v>919</v>
      </c>
      <c r="T801"/>
      <c r="U801"/>
    </row>
    <row r="802" spans="1:21" x14ac:dyDescent="0.2">
      <c r="A802" s="64" t="s">
        <v>905</v>
      </c>
      <c r="B802" s="64" t="s">
        <v>821</v>
      </c>
      <c r="C802" s="64" t="s">
        <v>821</v>
      </c>
      <c r="D802" s="64" t="s">
        <v>821</v>
      </c>
      <c r="E802" s="64"/>
      <c r="F802" s="64"/>
      <c r="G802" s="71" t="s">
        <v>715</v>
      </c>
      <c r="H802" s="38" t="s">
        <v>1137</v>
      </c>
      <c r="I802" s="62" t="s">
        <v>793</v>
      </c>
      <c r="J802" s="65" t="s">
        <v>722</v>
      </c>
      <c r="K802" s="62" t="s">
        <v>798</v>
      </c>
      <c r="L802" s="67" t="s">
        <v>1662</v>
      </c>
      <c r="M802" s="67" t="s">
        <v>2349</v>
      </c>
      <c r="N802" s="67">
        <v>2016</v>
      </c>
      <c r="O802" s="62" t="s">
        <v>1652</v>
      </c>
      <c r="P802" s="62" t="s">
        <v>799</v>
      </c>
      <c r="Q802" s="117">
        <v>271072</v>
      </c>
      <c r="R802" s="123">
        <v>59204</v>
      </c>
      <c r="S802" s="62" t="s">
        <v>919</v>
      </c>
      <c r="T802"/>
      <c r="U802"/>
    </row>
    <row r="803" spans="1:21" x14ac:dyDescent="0.2">
      <c r="A803" s="64" t="s">
        <v>905</v>
      </c>
      <c r="B803" s="64" t="s">
        <v>821</v>
      </c>
      <c r="C803" s="64" t="s">
        <v>1700</v>
      </c>
      <c r="D803" s="64"/>
      <c r="E803" s="64"/>
      <c r="F803" s="64"/>
      <c r="G803" s="71" t="s">
        <v>715</v>
      </c>
      <c r="H803" s="38" t="s">
        <v>1146</v>
      </c>
      <c r="I803" s="62" t="s">
        <v>793</v>
      </c>
      <c r="J803" s="65" t="s">
        <v>722</v>
      </c>
      <c r="K803" s="62" t="s">
        <v>803</v>
      </c>
      <c r="L803" s="67" t="s">
        <v>1662</v>
      </c>
      <c r="M803" s="67" t="s">
        <v>2349</v>
      </c>
      <c r="N803" s="67">
        <v>2016</v>
      </c>
      <c r="O803" s="62" t="s">
        <v>1652</v>
      </c>
      <c r="P803" s="62"/>
      <c r="Q803" s="118"/>
      <c r="R803" s="38"/>
      <c r="S803" s="62" t="s">
        <v>919</v>
      </c>
      <c r="T803"/>
      <c r="U803"/>
    </row>
    <row r="804" spans="1:21" x14ac:dyDescent="0.2">
      <c r="A804" s="64" t="s">
        <v>905</v>
      </c>
      <c r="B804" s="64" t="s">
        <v>821</v>
      </c>
      <c r="C804" s="64" t="s">
        <v>821</v>
      </c>
      <c r="D804" s="64"/>
      <c r="E804" s="64"/>
      <c r="F804" s="64"/>
      <c r="G804" s="71" t="s">
        <v>715</v>
      </c>
      <c r="H804" s="38" t="s">
        <v>1570</v>
      </c>
      <c r="I804" s="62" t="s">
        <v>1170</v>
      </c>
      <c r="J804" s="65" t="s">
        <v>722</v>
      </c>
      <c r="K804" s="62" t="s">
        <v>1177</v>
      </c>
      <c r="L804" s="67" t="s">
        <v>1662</v>
      </c>
      <c r="M804" s="67" t="s">
        <v>2349</v>
      </c>
      <c r="N804" s="67">
        <v>2016</v>
      </c>
      <c r="O804" s="62" t="s">
        <v>1652</v>
      </c>
      <c r="P804" s="62"/>
      <c r="Q804" s="118"/>
      <c r="R804" s="38"/>
      <c r="S804" s="62" t="s">
        <v>919</v>
      </c>
      <c r="T804"/>
      <c r="U804"/>
    </row>
    <row r="805" spans="1:21" x14ac:dyDescent="0.2">
      <c r="A805" s="64" t="s">
        <v>905</v>
      </c>
      <c r="B805" s="64" t="s">
        <v>821</v>
      </c>
      <c r="C805" s="64" t="s">
        <v>1700</v>
      </c>
      <c r="D805" s="64"/>
      <c r="E805" s="64"/>
      <c r="F805" s="64"/>
      <c r="G805" s="71" t="s">
        <v>715</v>
      </c>
      <c r="H805" s="38" t="s">
        <v>1147</v>
      </c>
      <c r="I805" s="62" t="s">
        <v>793</v>
      </c>
      <c r="J805" s="65" t="s">
        <v>725</v>
      </c>
      <c r="K805" s="62" t="s">
        <v>798</v>
      </c>
      <c r="L805" s="67" t="s">
        <v>1662</v>
      </c>
      <c r="M805" s="67" t="s">
        <v>2349</v>
      </c>
      <c r="N805" s="67">
        <v>2016</v>
      </c>
      <c r="O805" s="62" t="s">
        <v>1652</v>
      </c>
      <c r="P805" s="62"/>
      <c r="Q805" s="118"/>
      <c r="R805" s="38"/>
      <c r="S805" s="62" t="s">
        <v>919</v>
      </c>
      <c r="T805"/>
      <c r="U805"/>
    </row>
    <row r="806" spans="1:21" x14ac:dyDescent="0.2">
      <c r="A806" s="64" t="s">
        <v>905</v>
      </c>
      <c r="B806" s="64" t="s">
        <v>821</v>
      </c>
      <c r="C806" s="64" t="s">
        <v>821</v>
      </c>
      <c r="D806" s="64"/>
      <c r="E806" s="64"/>
      <c r="F806" s="64"/>
      <c r="G806" s="71" t="s">
        <v>715</v>
      </c>
      <c r="H806" s="38" t="s">
        <v>1571</v>
      </c>
      <c r="I806" s="62" t="s">
        <v>1170</v>
      </c>
      <c r="J806" s="65" t="s">
        <v>725</v>
      </c>
      <c r="K806" s="62" t="s">
        <v>1181</v>
      </c>
      <c r="L806" s="67" t="s">
        <v>1662</v>
      </c>
      <c r="M806" s="67" t="s">
        <v>2349</v>
      </c>
      <c r="N806" s="67">
        <v>2016</v>
      </c>
      <c r="O806" s="62" t="s">
        <v>1652</v>
      </c>
      <c r="P806" s="62"/>
      <c r="Q806" s="118"/>
      <c r="R806" s="38"/>
      <c r="S806" s="62" t="s">
        <v>919</v>
      </c>
      <c r="T806"/>
      <c r="U806"/>
    </row>
    <row r="807" spans="1:21" x14ac:dyDescent="0.2">
      <c r="A807" s="64" t="s">
        <v>905</v>
      </c>
      <c r="B807" s="64" t="s">
        <v>821</v>
      </c>
      <c r="C807" s="64" t="s">
        <v>821</v>
      </c>
      <c r="D807" s="64" t="s">
        <v>821</v>
      </c>
      <c r="E807" s="64"/>
      <c r="F807" s="64"/>
      <c r="G807" s="71" t="s">
        <v>715</v>
      </c>
      <c r="H807" s="38" t="s">
        <v>1138</v>
      </c>
      <c r="I807" s="62" t="s">
        <v>793</v>
      </c>
      <c r="J807" s="65" t="s">
        <v>723</v>
      </c>
      <c r="K807" s="62" t="s">
        <v>798</v>
      </c>
      <c r="L807" s="67" t="s">
        <v>1662</v>
      </c>
      <c r="M807" s="67" t="s">
        <v>2349</v>
      </c>
      <c r="N807" s="67">
        <v>2016</v>
      </c>
      <c r="O807" s="62" t="s">
        <v>1652</v>
      </c>
      <c r="P807" s="62" t="s">
        <v>799</v>
      </c>
      <c r="Q807" s="117">
        <v>433093</v>
      </c>
      <c r="R807" s="123">
        <v>95636</v>
      </c>
      <c r="S807" s="62" t="s">
        <v>919</v>
      </c>
      <c r="T807"/>
      <c r="U807"/>
    </row>
    <row r="808" spans="1:21" x14ac:dyDescent="0.2">
      <c r="A808" s="64" t="s">
        <v>905</v>
      </c>
      <c r="B808" s="64" t="s">
        <v>821</v>
      </c>
      <c r="C808" s="64" t="s">
        <v>1700</v>
      </c>
      <c r="D808" s="64"/>
      <c r="E808" s="64"/>
      <c r="F808" s="64"/>
      <c r="G808" s="71" t="s">
        <v>715</v>
      </c>
      <c r="H808" s="38" t="s">
        <v>1148</v>
      </c>
      <c r="I808" s="62" t="s">
        <v>793</v>
      </c>
      <c r="J808" s="65" t="s">
        <v>723</v>
      </c>
      <c r="K808" s="62" t="s">
        <v>803</v>
      </c>
      <c r="L808" s="67" t="s">
        <v>1662</v>
      </c>
      <c r="M808" s="67" t="s">
        <v>2349</v>
      </c>
      <c r="N808" s="67">
        <v>2016</v>
      </c>
      <c r="O808" s="62" t="s">
        <v>1652</v>
      </c>
      <c r="P808" s="62"/>
      <c r="Q808" s="118"/>
      <c r="R808" s="38"/>
      <c r="S808" s="62" t="s">
        <v>919</v>
      </c>
      <c r="T808"/>
      <c r="U808"/>
    </row>
    <row r="809" spans="1:21" x14ac:dyDescent="0.2">
      <c r="A809" s="64" t="s">
        <v>905</v>
      </c>
      <c r="B809" s="64" t="s">
        <v>821</v>
      </c>
      <c r="C809" s="64" t="s">
        <v>821</v>
      </c>
      <c r="D809" s="64"/>
      <c r="E809" s="64"/>
      <c r="F809" s="64"/>
      <c r="G809" s="71" t="s">
        <v>715</v>
      </c>
      <c r="H809" s="38" t="s">
        <v>1572</v>
      </c>
      <c r="I809" s="62" t="s">
        <v>1170</v>
      </c>
      <c r="J809" s="65" t="s">
        <v>723</v>
      </c>
      <c r="K809" s="62" t="s">
        <v>1177</v>
      </c>
      <c r="L809" s="67" t="s">
        <v>1662</v>
      </c>
      <c r="M809" s="67" t="s">
        <v>2349</v>
      </c>
      <c r="N809" s="67">
        <v>2016</v>
      </c>
      <c r="O809" s="62" t="s">
        <v>1652</v>
      </c>
      <c r="P809" s="62"/>
      <c r="Q809" s="118"/>
      <c r="R809" s="38"/>
      <c r="S809" s="62" t="s">
        <v>919</v>
      </c>
      <c r="T809"/>
      <c r="U809"/>
    </row>
    <row r="810" spans="1:21" x14ac:dyDescent="0.2">
      <c r="A810" s="64" t="s">
        <v>905</v>
      </c>
      <c r="B810" s="64" t="s">
        <v>821</v>
      </c>
      <c r="C810" s="64" t="s">
        <v>821</v>
      </c>
      <c r="D810" s="64"/>
      <c r="E810" s="64"/>
      <c r="F810" s="64"/>
      <c r="G810" s="71" t="s">
        <v>715</v>
      </c>
      <c r="H810" s="38" t="s">
        <v>1573</v>
      </c>
      <c r="I810" s="62" t="s">
        <v>1170</v>
      </c>
      <c r="J810" s="65" t="s">
        <v>723</v>
      </c>
      <c r="K810" s="62" t="s">
        <v>1181</v>
      </c>
      <c r="L810" s="67" t="s">
        <v>1662</v>
      </c>
      <c r="M810" s="67" t="s">
        <v>2349</v>
      </c>
      <c r="N810" s="67">
        <v>2016</v>
      </c>
      <c r="O810" s="62" t="s">
        <v>1652</v>
      </c>
      <c r="P810" s="62"/>
      <c r="Q810" s="118"/>
      <c r="R810" s="38"/>
      <c r="S810" s="62" t="s">
        <v>919</v>
      </c>
      <c r="T810"/>
      <c r="U810"/>
    </row>
    <row r="811" spans="1:21" x14ac:dyDescent="0.2">
      <c r="A811" s="64" t="s">
        <v>905</v>
      </c>
      <c r="B811" s="64" t="s">
        <v>821</v>
      </c>
      <c r="C811" s="64" t="s">
        <v>821</v>
      </c>
      <c r="D811" s="64"/>
      <c r="E811" s="64"/>
      <c r="F811" s="64"/>
      <c r="G811" s="71" t="s">
        <v>715</v>
      </c>
      <c r="H811" s="38" t="s">
        <v>1574</v>
      </c>
      <c r="I811" s="62" t="s">
        <v>1170</v>
      </c>
      <c r="J811" s="65" t="s">
        <v>723</v>
      </c>
      <c r="K811" s="62" t="s">
        <v>1183</v>
      </c>
      <c r="L811" s="67" t="s">
        <v>1662</v>
      </c>
      <c r="M811" s="67" t="s">
        <v>2349</v>
      </c>
      <c r="N811" s="67">
        <v>2016</v>
      </c>
      <c r="O811" s="62" t="s">
        <v>1652</v>
      </c>
      <c r="P811" s="62"/>
      <c r="Q811" s="118"/>
      <c r="R811" s="38"/>
      <c r="S811" s="62" t="s">
        <v>919</v>
      </c>
      <c r="T811"/>
      <c r="U811"/>
    </row>
    <row r="812" spans="1:21" x14ac:dyDescent="0.2">
      <c r="A812" s="64" t="s">
        <v>905</v>
      </c>
      <c r="B812" s="64" t="s">
        <v>821</v>
      </c>
      <c r="C812" s="64" t="s">
        <v>821</v>
      </c>
      <c r="D812" s="64"/>
      <c r="E812" s="64"/>
      <c r="F812" s="64"/>
      <c r="G812" s="71" t="s">
        <v>715</v>
      </c>
      <c r="H812" s="38" t="s">
        <v>1575</v>
      </c>
      <c r="I812" s="62" t="s">
        <v>1170</v>
      </c>
      <c r="J812" s="65" t="s">
        <v>723</v>
      </c>
      <c r="K812" s="62" t="s">
        <v>1185</v>
      </c>
      <c r="L812" s="67" t="s">
        <v>1662</v>
      </c>
      <c r="M812" s="67" t="s">
        <v>2349</v>
      </c>
      <c r="N812" s="67">
        <v>2016</v>
      </c>
      <c r="O812" s="62" t="s">
        <v>1652</v>
      </c>
      <c r="P812" s="62"/>
      <c r="Q812" s="118"/>
      <c r="R812" s="38"/>
      <c r="S812" s="62" t="s">
        <v>919</v>
      </c>
      <c r="T812"/>
      <c r="U812"/>
    </row>
    <row r="813" spans="1:21" x14ac:dyDescent="0.2">
      <c r="A813" s="64" t="s">
        <v>905</v>
      </c>
      <c r="B813" s="64" t="s">
        <v>821</v>
      </c>
      <c r="C813" s="64" t="s">
        <v>1700</v>
      </c>
      <c r="D813" s="64"/>
      <c r="E813" s="64"/>
      <c r="F813" s="64"/>
      <c r="G813" s="71" t="s">
        <v>715</v>
      </c>
      <c r="H813" s="38" t="s">
        <v>1149</v>
      </c>
      <c r="I813" s="62" t="s">
        <v>793</v>
      </c>
      <c r="J813" s="65" t="s">
        <v>726</v>
      </c>
      <c r="K813" s="62" t="s">
        <v>798</v>
      </c>
      <c r="L813" s="67" t="s">
        <v>1662</v>
      </c>
      <c r="M813" s="67" t="s">
        <v>2349</v>
      </c>
      <c r="N813" s="67">
        <v>2016</v>
      </c>
      <c r="O813" s="62" t="s">
        <v>1652</v>
      </c>
      <c r="P813" s="62"/>
      <c r="Q813" s="118"/>
      <c r="R813" s="38"/>
      <c r="S813" s="62" t="s">
        <v>919</v>
      </c>
      <c r="T813"/>
      <c r="U813"/>
    </row>
    <row r="814" spans="1:21" x14ac:dyDescent="0.2">
      <c r="A814" s="64" t="s">
        <v>905</v>
      </c>
      <c r="B814" s="64" t="s">
        <v>821</v>
      </c>
      <c r="C814" s="64" t="s">
        <v>1700</v>
      </c>
      <c r="D814" s="64"/>
      <c r="E814" s="64"/>
      <c r="F814" s="64"/>
      <c r="G814" s="71" t="s">
        <v>715</v>
      </c>
      <c r="H814" s="38" t="s">
        <v>1150</v>
      </c>
      <c r="I814" s="62" t="s">
        <v>793</v>
      </c>
      <c r="J814" s="65" t="s">
        <v>726</v>
      </c>
      <c r="K814" s="62" t="s">
        <v>803</v>
      </c>
      <c r="L814" s="67" t="s">
        <v>1662</v>
      </c>
      <c r="M814" s="67" t="s">
        <v>2349</v>
      </c>
      <c r="N814" s="67">
        <v>2016</v>
      </c>
      <c r="O814" s="62" t="s">
        <v>1652</v>
      </c>
      <c r="P814" s="62"/>
      <c r="Q814" s="118"/>
      <c r="R814" s="38"/>
      <c r="S814" s="62" t="s">
        <v>919</v>
      </c>
      <c r="T814"/>
      <c r="U814"/>
    </row>
    <row r="815" spans="1:21" x14ac:dyDescent="0.2">
      <c r="A815" s="64" t="s">
        <v>905</v>
      </c>
      <c r="B815" s="64" t="s">
        <v>821</v>
      </c>
      <c r="C815" s="64" t="s">
        <v>1700</v>
      </c>
      <c r="D815" s="64"/>
      <c r="E815" s="64"/>
      <c r="F815" s="64"/>
      <c r="G815" s="71" t="s">
        <v>715</v>
      </c>
      <c r="H815" s="38" t="s">
        <v>1151</v>
      </c>
      <c r="I815" s="62" t="s">
        <v>793</v>
      </c>
      <c r="J815" s="65" t="s">
        <v>726</v>
      </c>
      <c r="K815" s="62" t="s">
        <v>805</v>
      </c>
      <c r="L815" s="67" t="s">
        <v>1662</v>
      </c>
      <c r="M815" s="67" t="s">
        <v>2349</v>
      </c>
      <c r="N815" s="67">
        <v>2016</v>
      </c>
      <c r="O815" s="62" t="s">
        <v>1652</v>
      </c>
      <c r="P815" s="62"/>
      <c r="Q815" s="118"/>
      <c r="R815" s="38"/>
      <c r="S815" s="62" t="s">
        <v>919</v>
      </c>
      <c r="T815"/>
      <c r="U815"/>
    </row>
    <row r="816" spans="1:21" x14ac:dyDescent="0.2">
      <c r="A816" s="64" t="s">
        <v>905</v>
      </c>
      <c r="B816" s="64" t="s">
        <v>821</v>
      </c>
      <c r="C816" s="64" t="s">
        <v>1700</v>
      </c>
      <c r="D816" s="64"/>
      <c r="E816" s="64"/>
      <c r="F816" s="64"/>
      <c r="G816" s="71" t="s">
        <v>715</v>
      </c>
      <c r="H816" s="38" t="s">
        <v>1152</v>
      </c>
      <c r="I816" s="62" t="s">
        <v>793</v>
      </c>
      <c r="J816" s="65" t="s">
        <v>726</v>
      </c>
      <c r="K816" s="62" t="s">
        <v>807</v>
      </c>
      <c r="L816" s="67" t="s">
        <v>1662</v>
      </c>
      <c r="M816" s="67" t="s">
        <v>2349</v>
      </c>
      <c r="N816" s="67">
        <v>2016</v>
      </c>
      <c r="O816" s="62" t="s">
        <v>1652</v>
      </c>
      <c r="P816" s="62"/>
      <c r="Q816" s="118"/>
      <c r="R816" s="38"/>
      <c r="S816" s="62" t="s">
        <v>919</v>
      </c>
      <c r="T816"/>
      <c r="U816"/>
    </row>
    <row r="817" spans="1:21" x14ac:dyDescent="0.2">
      <c r="A817" s="64" t="s">
        <v>905</v>
      </c>
      <c r="B817" s="64" t="s">
        <v>821</v>
      </c>
      <c r="C817" s="64" t="s">
        <v>1700</v>
      </c>
      <c r="D817" s="64"/>
      <c r="E817" s="64"/>
      <c r="F817" s="64"/>
      <c r="G817" s="71" t="s">
        <v>715</v>
      </c>
      <c r="H817" s="38" t="s">
        <v>1153</v>
      </c>
      <c r="I817" s="62" t="s">
        <v>793</v>
      </c>
      <c r="J817" s="65" t="s">
        <v>726</v>
      </c>
      <c r="K817" s="62" t="s">
        <v>948</v>
      </c>
      <c r="L817" s="67" t="s">
        <v>1662</v>
      </c>
      <c r="M817" s="67" t="s">
        <v>2349</v>
      </c>
      <c r="N817" s="67">
        <v>2016</v>
      </c>
      <c r="O817" s="62" t="s">
        <v>1652</v>
      </c>
      <c r="P817" s="62"/>
      <c r="Q817" s="118"/>
      <c r="R817" s="38"/>
      <c r="S817" s="62" t="s">
        <v>919</v>
      </c>
      <c r="T817"/>
      <c r="U817"/>
    </row>
    <row r="818" spans="1:21" x14ac:dyDescent="0.2">
      <c r="A818" s="64" t="s">
        <v>905</v>
      </c>
      <c r="B818" s="64" t="s">
        <v>821</v>
      </c>
      <c r="C818" s="64" t="s">
        <v>821</v>
      </c>
      <c r="D818" s="64"/>
      <c r="E818" s="64"/>
      <c r="F818" s="64"/>
      <c r="G818" s="71" t="s">
        <v>715</v>
      </c>
      <c r="H818" s="38" t="s">
        <v>1576</v>
      </c>
      <c r="I818" s="62" t="s">
        <v>1170</v>
      </c>
      <c r="J818" s="65" t="s">
        <v>726</v>
      </c>
      <c r="K818" s="62" t="s">
        <v>1177</v>
      </c>
      <c r="L818" s="67" t="s">
        <v>1662</v>
      </c>
      <c r="M818" s="67" t="s">
        <v>2349</v>
      </c>
      <c r="N818" s="67">
        <v>2016</v>
      </c>
      <c r="O818" s="62" t="s">
        <v>1652</v>
      </c>
      <c r="P818" s="62"/>
      <c r="Q818" s="118"/>
      <c r="R818" s="38"/>
      <c r="S818" s="62" t="s">
        <v>919</v>
      </c>
      <c r="T818"/>
      <c r="U818"/>
    </row>
    <row r="819" spans="1:21" x14ac:dyDescent="0.2">
      <c r="A819" s="64" t="s">
        <v>905</v>
      </c>
      <c r="B819" s="64" t="s">
        <v>791</v>
      </c>
      <c r="C819" s="64" t="s">
        <v>821</v>
      </c>
      <c r="D819" s="64"/>
      <c r="E819" s="64"/>
      <c r="F819" s="64"/>
      <c r="G819" s="71" t="s">
        <v>715</v>
      </c>
      <c r="H819" s="38" t="s">
        <v>1553</v>
      </c>
      <c r="I819" s="62" t="s">
        <v>1170</v>
      </c>
      <c r="J819" s="65" t="s">
        <v>726</v>
      </c>
      <c r="K819" s="62" t="s">
        <v>1181</v>
      </c>
      <c r="L819" s="67" t="s">
        <v>1662</v>
      </c>
      <c r="M819" s="67" t="s">
        <v>2349</v>
      </c>
      <c r="N819" s="67">
        <v>2016</v>
      </c>
      <c r="O819" s="62" t="s">
        <v>1652</v>
      </c>
      <c r="P819" s="62"/>
      <c r="Q819" s="118"/>
      <c r="R819" s="38"/>
      <c r="S819" s="62" t="s">
        <v>919</v>
      </c>
      <c r="T819"/>
      <c r="U819"/>
    </row>
    <row r="820" spans="1:21" x14ac:dyDescent="0.2">
      <c r="A820" s="64" t="s">
        <v>905</v>
      </c>
      <c r="B820" s="64" t="s">
        <v>821</v>
      </c>
      <c r="C820" s="64" t="s">
        <v>821</v>
      </c>
      <c r="D820" s="64"/>
      <c r="E820" s="64"/>
      <c r="F820" s="64"/>
      <c r="G820" s="71" t="s">
        <v>715</v>
      </c>
      <c r="H820" s="38" t="s">
        <v>1577</v>
      </c>
      <c r="I820" s="62" t="s">
        <v>1170</v>
      </c>
      <c r="J820" s="65" t="s">
        <v>726</v>
      </c>
      <c r="K820" s="62" t="s">
        <v>1183</v>
      </c>
      <c r="L820" s="67" t="s">
        <v>1662</v>
      </c>
      <c r="M820" s="67" t="s">
        <v>2349</v>
      </c>
      <c r="N820" s="67">
        <v>2016</v>
      </c>
      <c r="O820" s="62" t="s">
        <v>1652</v>
      </c>
      <c r="P820" s="62"/>
      <c r="Q820" s="118"/>
      <c r="R820" s="38"/>
      <c r="S820" s="62" t="s">
        <v>919</v>
      </c>
      <c r="T820"/>
      <c r="U820"/>
    </row>
    <row r="821" spans="1:21" x14ac:dyDescent="0.2">
      <c r="A821" s="64" t="s">
        <v>905</v>
      </c>
      <c r="B821" s="64" t="s">
        <v>821</v>
      </c>
      <c r="C821" s="64" t="s">
        <v>821</v>
      </c>
      <c r="D821" s="64"/>
      <c r="E821" s="64"/>
      <c r="F821" s="64"/>
      <c r="G821" s="71" t="s">
        <v>715</v>
      </c>
      <c r="H821" s="38" t="s">
        <v>1578</v>
      </c>
      <c r="I821" s="62" t="s">
        <v>1170</v>
      </c>
      <c r="J821" s="65" t="s">
        <v>726</v>
      </c>
      <c r="K821" s="62" t="s">
        <v>1185</v>
      </c>
      <c r="L821" s="67" t="s">
        <v>1662</v>
      </c>
      <c r="M821" s="67" t="s">
        <v>2349</v>
      </c>
      <c r="N821" s="67">
        <v>2016</v>
      </c>
      <c r="O821" s="62" t="s">
        <v>1652</v>
      </c>
      <c r="P821" s="62"/>
      <c r="Q821" s="118"/>
      <c r="R821" s="38"/>
      <c r="S821" s="62" t="s">
        <v>919</v>
      </c>
      <c r="T821"/>
      <c r="U821"/>
    </row>
    <row r="822" spans="1:21" x14ac:dyDescent="0.2">
      <c r="A822" s="64" t="s">
        <v>905</v>
      </c>
      <c r="B822" s="64" t="s">
        <v>791</v>
      </c>
      <c r="C822" s="64" t="s">
        <v>821</v>
      </c>
      <c r="D822" s="64"/>
      <c r="E822" s="64"/>
      <c r="F822" s="64"/>
      <c r="G822" s="71" t="s">
        <v>715</v>
      </c>
      <c r="H822" s="38" t="s">
        <v>1554</v>
      </c>
      <c r="I822" s="62" t="s">
        <v>1170</v>
      </c>
      <c r="J822" s="65" t="s">
        <v>726</v>
      </c>
      <c r="K822" s="62" t="s">
        <v>1187</v>
      </c>
      <c r="L822" s="67" t="s">
        <v>1662</v>
      </c>
      <c r="M822" s="67" t="s">
        <v>2349</v>
      </c>
      <c r="N822" s="67">
        <v>2016</v>
      </c>
      <c r="O822" s="62" t="s">
        <v>1652</v>
      </c>
      <c r="P822" s="62"/>
      <c r="Q822" s="118"/>
      <c r="R822" s="38"/>
      <c r="S822" s="62" t="s">
        <v>919</v>
      </c>
      <c r="T822"/>
      <c r="U822"/>
    </row>
    <row r="823" spans="1:21" x14ac:dyDescent="0.2">
      <c r="A823" s="64" t="s">
        <v>905</v>
      </c>
      <c r="B823" s="64" t="s">
        <v>791</v>
      </c>
      <c r="C823" s="64" t="s">
        <v>821</v>
      </c>
      <c r="D823" s="64"/>
      <c r="E823" s="64"/>
      <c r="F823" s="64"/>
      <c r="G823" s="71" t="s">
        <v>715</v>
      </c>
      <c r="H823" s="38" t="s">
        <v>1555</v>
      </c>
      <c r="I823" s="62" t="s">
        <v>1170</v>
      </c>
      <c r="J823" s="65" t="s">
        <v>726</v>
      </c>
      <c r="K823" s="62" t="s">
        <v>1171</v>
      </c>
      <c r="L823" s="67" t="s">
        <v>1662</v>
      </c>
      <c r="M823" s="67" t="s">
        <v>2349</v>
      </c>
      <c r="N823" s="67">
        <v>2016</v>
      </c>
      <c r="O823" s="62" t="s">
        <v>1652</v>
      </c>
      <c r="P823" s="62"/>
      <c r="Q823" s="118"/>
      <c r="R823" s="38"/>
      <c r="S823" s="62" t="s">
        <v>919</v>
      </c>
      <c r="T823"/>
      <c r="U823"/>
    </row>
    <row r="824" spans="1:21" x14ac:dyDescent="0.2">
      <c r="A824" s="64" t="s">
        <v>905</v>
      </c>
      <c r="B824" s="64" t="s">
        <v>821</v>
      </c>
      <c r="C824" s="64" t="s">
        <v>1700</v>
      </c>
      <c r="D824" s="64"/>
      <c r="E824" s="64"/>
      <c r="F824" s="64"/>
      <c r="G824" s="71" t="s">
        <v>715</v>
      </c>
      <c r="H824" s="38" t="s">
        <v>1154</v>
      </c>
      <c r="I824" s="62" t="s">
        <v>793</v>
      </c>
      <c r="J824" s="65" t="s">
        <v>727</v>
      </c>
      <c r="K824" s="62" t="s">
        <v>798</v>
      </c>
      <c r="L824" s="67" t="s">
        <v>1662</v>
      </c>
      <c r="M824" s="67" t="s">
        <v>2349</v>
      </c>
      <c r="N824" s="67">
        <v>2016</v>
      </c>
      <c r="O824" s="62" t="s">
        <v>1652</v>
      </c>
      <c r="P824" s="62"/>
      <c r="Q824" s="118"/>
      <c r="R824" s="38"/>
      <c r="S824" s="62" t="s">
        <v>919</v>
      </c>
      <c r="T824"/>
      <c r="U824"/>
    </row>
    <row r="825" spans="1:21" x14ac:dyDescent="0.2">
      <c r="A825" s="64" t="s">
        <v>905</v>
      </c>
      <c r="B825" s="64" t="s">
        <v>821</v>
      </c>
      <c r="C825" s="64" t="s">
        <v>1700</v>
      </c>
      <c r="D825" s="64"/>
      <c r="E825" s="64"/>
      <c r="F825" s="64"/>
      <c r="G825" s="71" t="s">
        <v>715</v>
      </c>
      <c r="H825" s="38" t="s">
        <v>1155</v>
      </c>
      <c r="I825" s="62" t="s">
        <v>793</v>
      </c>
      <c r="J825" s="65" t="s">
        <v>727</v>
      </c>
      <c r="K825" s="62" t="s">
        <v>805</v>
      </c>
      <c r="L825" s="67" t="s">
        <v>1662</v>
      </c>
      <c r="M825" s="67" t="s">
        <v>2349</v>
      </c>
      <c r="N825" s="67">
        <v>2016</v>
      </c>
      <c r="O825" s="62" t="s">
        <v>1652</v>
      </c>
      <c r="P825" s="62"/>
      <c r="Q825" s="118"/>
      <c r="R825" s="38"/>
      <c r="S825" s="62" t="s">
        <v>919</v>
      </c>
      <c r="T825"/>
      <c r="U825"/>
    </row>
    <row r="826" spans="1:21" x14ac:dyDescent="0.2">
      <c r="A826" s="64" t="s">
        <v>905</v>
      </c>
      <c r="B826" s="64" t="s">
        <v>821</v>
      </c>
      <c r="C826" s="64" t="s">
        <v>1700</v>
      </c>
      <c r="D826" s="64"/>
      <c r="E826" s="64"/>
      <c r="F826" s="64"/>
      <c r="G826" s="71" t="s">
        <v>715</v>
      </c>
      <c r="H826" s="38" t="s">
        <v>1156</v>
      </c>
      <c r="I826" s="62" t="s">
        <v>793</v>
      </c>
      <c r="J826" s="65" t="s">
        <v>727</v>
      </c>
      <c r="K826" s="62" t="s">
        <v>807</v>
      </c>
      <c r="L826" s="67" t="s">
        <v>1662</v>
      </c>
      <c r="M826" s="67" t="s">
        <v>2349</v>
      </c>
      <c r="N826" s="67">
        <v>2016</v>
      </c>
      <c r="O826" s="62" t="s">
        <v>1652</v>
      </c>
      <c r="P826" s="62"/>
      <c r="Q826" s="118"/>
      <c r="R826" s="38"/>
      <c r="S826" s="62" t="s">
        <v>919</v>
      </c>
      <c r="T826"/>
      <c r="U826"/>
    </row>
    <row r="827" spans="1:21" x14ac:dyDescent="0.2">
      <c r="A827" s="64" t="s">
        <v>905</v>
      </c>
      <c r="B827" s="64" t="s">
        <v>821</v>
      </c>
      <c r="C827" s="64" t="s">
        <v>821</v>
      </c>
      <c r="D827" s="64"/>
      <c r="E827" s="64"/>
      <c r="F827" s="64"/>
      <c r="G827" s="71" t="s">
        <v>715</v>
      </c>
      <c r="H827" s="38" t="s">
        <v>1579</v>
      </c>
      <c r="I827" s="62" t="s">
        <v>1170</v>
      </c>
      <c r="J827" s="65" t="s">
        <v>727</v>
      </c>
      <c r="K827" s="62" t="s">
        <v>1177</v>
      </c>
      <c r="L827" s="67" t="s">
        <v>1662</v>
      </c>
      <c r="M827" s="67" t="s">
        <v>2349</v>
      </c>
      <c r="N827" s="67">
        <v>2016</v>
      </c>
      <c r="O827" s="62" t="s">
        <v>1652</v>
      </c>
      <c r="P827" s="62"/>
      <c r="Q827" s="118"/>
      <c r="R827" s="38"/>
      <c r="S827" s="62" t="s">
        <v>919</v>
      </c>
      <c r="T827"/>
      <c r="U827"/>
    </row>
    <row r="828" spans="1:21" x14ac:dyDescent="0.2">
      <c r="A828" s="64" t="s">
        <v>905</v>
      </c>
      <c r="B828" s="64" t="s">
        <v>821</v>
      </c>
      <c r="C828" s="64" t="s">
        <v>821</v>
      </c>
      <c r="D828" s="64"/>
      <c r="E828" s="64"/>
      <c r="F828" s="64"/>
      <c r="G828" s="71" t="s">
        <v>715</v>
      </c>
      <c r="H828" s="38" t="s">
        <v>1580</v>
      </c>
      <c r="I828" s="62" t="s">
        <v>1170</v>
      </c>
      <c r="J828" s="65" t="s">
        <v>727</v>
      </c>
      <c r="K828" s="62" t="s">
        <v>1181</v>
      </c>
      <c r="L828" s="67" t="s">
        <v>1662</v>
      </c>
      <c r="M828" s="67" t="s">
        <v>2349</v>
      </c>
      <c r="N828" s="67">
        <v>2016</v>
      </c>
      <c r="O828" s="62" t="s">
        <v>1652</v>
      </c>
      <c r="P828" s="62"/>
      <c r="Q828" s="118"/>
      <c r="R828" s="38"/>
      <c r="S828" s="62" t="s">
        <v>919</v>
      </c>
      <c r="T828"/>
      <c r="U828"/>
    </row>
    <row r="829" spans="1:21" x14ac:dyDescent="0.2">
      <c r="A829" s="64" t="s">
        <v>905</v>
      </c>
      <c r="B829" s="64" t="s">
        <v>821</v>
      </c>
      <c r="C829" s="64" t="s">
        <v>821</v>
      </c>
      <c r="D829" s="64"/>
      <c r="E829" s="64"/>
      <c r="F829" s="64"/>
      <c r="G829" s="71" t="s">
        <v>715</v>
      </c>
      <c r="H829" s="38" t="s">
        <v>1581</v>
      </c>
      <c r="I829" s="62" t="s">
        <v>1170</v>
      </c>
      <c r="J829" s="65" t="s">
        <v>727</v>
      </c>
      <c r="K829" s="62" t="s">
        <v>1183</v>
      </c>
      <c r="L829" s="67" t="s">
        <v>1662</v>
      </c>
      <c r="M829" s="67" t="s">
        <v>2349</v>
      </c>
      <c r="N829" s="67">
        <v>2016</v>
      </c>
      <c r="O829" s="62" t="s">
        <v>1652</v>
      </c>
      <c r="P829" s="62"/>
      <c r="Q829" s="118"/>
      <c r="R829" s="38"/>
      <c r="S829" s="62" t="s">
        <v>919</v>
      </c>
      <c r="T829"/>
      <c r="U829"/>
    </row>
    <row r="830" spans="1:21" x14ac:dyDescent="0.2">
      <c r="A830" s="64" t="s">
        <v>905</v>
      </c>
      <c r="B830" s="64" t="s">
        <v>821</v>
      </c>
      <c r="C830" s="64" t="s">
        <v>821</v>
      </c>
      <c r="D830" s="64"/>
      <c r="E830" s="64"/>
      <c r="F830" s="64"/>
      <c r="G830" s="71" t="s">
        <v>715</v>
      </c>
      <c r="H830" s="38" t="s">
        <v>1582</v>
      </c>
      <c r="I830" s="62" t="s">
        <v>1170</v>
      </c>
      <c r="J830" s="65" t="s">
        <v>727</v>
      </c>
      <c r="K830" s="62" t="s">
        <v>1185</v>
      </c>
      <c r="L830" s="67" t="s">
        <v>1662</v>
      </c>
      <c r="M830" s="67" t="s">
        <v>2349</v>
      </c>
      <c r="N830" s="67">
        <v>2016</v>
      </c>
      <c r="O830" s="62" t="s">
        <v>1652</v>
      </c>
      <c r="P830" s="62"/>
      <c r="Q830" s="118"/>
      <c r="R830" s="38"/>
      <c r="S830" s="62" t="s">
        <v>919</v>
      </c>
      <c r="T830"/>
      <c r="U830"/>
    </row>
    <row r="831" spans="1:21" x14ac:dyDescent="0.2">
      <c r="A831" s="64" t="s">
        <v>905</v>
      </c>
      <c r="B831" s="64" t="s">
        <v>821</v>
      </c>
      <c r="C831" s="64" t="s">
        <v>821</v>
      </c>
      <c r="D831" s="64" t="s">
        <v>821</v>
      </c>
      <c r="E831" s="64"/>
      <c r="F831" s="64"/>
      <c r="G831" s="71" t="s">
        <v>715</v>
      </c>
      <c r="H831" s="38" t="s">
        <v>1139</v>
      </c>
      <c r="I831" s="62" t="s">
        <v>793</v>
      </c>
      <c r="J831" s="65" t="s">
        <v>724</v>
      </c>
      <c r="K831" s="62" t="s">
        <v>798</v>
      </c>
      <c r="L831" s="67" t="s">
        <v>1662</v>
      </c>
      <c r="M831" s="67" t="s">
        <v>2349</v>
      </c>
      <c r="N831" s="67">
        <v>2016</v>
      </c>
      <c r="O831" s="62" t="s">
        <v>1652</v>
      </c>
      <c r="P831" s="62" t="s">
        <v>799</v>
      </c>
      <c r="Q831" s="117">
        <v>258334</v>
      </c>
      <c r="R831" s="123">
        <v>56694</v>
      </c>
      <c r="S831" s="62" t="s">
        <v>919</v>
      </c>
      <c r="T831"/>
      <c r="U831"/>
    </row>
    <row r="832" spans="1:21" x14ac:dyDescent="0.2">
      <c r="A832" s="64" t="s">
        <v>905</v>
      </c>
      <c r="B832" s="64" t="s">
        <v>821</v>
      </c>
      <c r="C832" s="64" t="s">
        <v>1700</v>
      </c>
      <c r="D832" s="64"/>
      <c r="E832" s="64"/>
      <c r="F832" s="64"/>
      <c r="G832" s="71" t="s">
        <v>715</v>
      </c>
      <c r="H832" s="38" t="s">
        <v>1157</v>
      </c>
      <c r="I832" s="62" t="s">
        <v>793</v>
      </c>
      <c r="J832" s="65" t="s">
        <v>724</v>
      </c>
      <c r="K832" s="62" t="s">
        <v>803</v>
      </c>
      <c r="L832" s="67" t="s">
        <v>1662</v>
      </c>
      <c r="M832" s="67" t="s">
        <v>2349</v>
      </c>
      <c r="N832" s="67">
        <v>2016</v>
      </c>
      <c r="O832" s="62" t="s">
        <v>1652</v>
      </c>
      <c r="P832" s="62"/>
      <c r="Q832" s="118"/>
      <c r="R832" s="38"/>
      <c r="S832" s="62" t="s">
        <v>919</v>
      </c>
      <c r="T832"/>
      <c r="U832"/>
    </row>
    <row r="833" spans="1:21" x14ac:dyDescent="0.2">
      <c r="A833" s="64" t="s">
        <v>905</v>
      </c>
      <c r="B833" s="64" t="s">
        <v>821</v>
      </c>
      <c r="C833" s="64" t="s">
        <v>821</v>
      </c>
      <c r="D833" s="64"/>
      <c r="E833" s="64"/>
      <c r="F833" s="64"/>
      <c r="G833" s="71" t="s">
        <v>715</v>
      </c>
      <c r="H833" s="38" t="s">
        <v>1583</v>
      </c>
      <c r="I833" s="62" t="s">
        <v>1170</v>
      </c>
      <c r="J833" s="65" t="s">
        <v>724</v>
      </c>
      <c r="K833" s="62" t="s">
        <v>1177</v>
      </c>
      <c r="L833" s="67" t="s">
        <v>1662</v>
      </c>
      <c r="M833" s="67" t="s">
        <v>2349</v>
      </c>
      <c r="N833" s="67">
        <v>2016</v>
      </c>
      <c r="O833" s="62" t="s">
        <v>1652</v>
      </c>
      <c r="P833" s="62"/>
      <c r="Q833" s="118"/>
      <c r="R833" s="38"/>
      <c r="S833" s="62" t="s">
        <v>919</v>
      </c>
      <c r="T833"/>
      <c r="U833"/>
    </row>
    <row r="834" spans="1:21" x14ac:dyDescent="0.2">
      <c r="A834" s="64" t="s">
        <v>905</v>
      </c>
      <c r="B834" s="64" t="s">
        <v>821</v>
      </c>
      <c r="C834" s="64" t="s">
        <v>821</v>
      </c>
      <c r="D834" s="64"/>
      <c r="E834" s="64"/>
      <c r="F834" s="64"/>
      <c r="G834" s="71" t="s">
        <v>715</v>
      </c>
      <c r="H834" s="38" t="s">
        <v>1584</v>
      </c>
      <c r="I834" s="62" t="s">
        <v>1170</v>
      </c>
      <c r="J834" s="65" t="s">
        <v>724</v>
      </c>
      <c r="K834" s="62" t="s">
        <v>1181</v>
      </c>
      <c r="L834" s="67" t="s">
        <v>1662</v>
      </c>
      <c r="M834" s="67" t="s">
        <v>2349</v>
      </c>
      <c r="N834" s="67">
        <v>2016</v>
      </c>
      <c r="O834" s="62" t="s">
        <v>1652</v>
      </c>
      <c r="P834" s="62"/>
      <c r="Q834" s="118"/>
      <c r="R834" s="38"/>
      <c r="S834" s="62" t="s">
        <v>919</v>
      </c>
      <c r="T834"/>
      <c r="U834"/>
    </row>
    <row r="835" spans="1:21" x14ac:dyDescent="0.2">
      <c r="A835" s="64" t="s">
        <v>905</v>
      </c>
      <c r="B835" s="64" t="s">
        <v>821</v>
      </c>
      <c r="C835" s="64" t="s">
        <v>821</v>
      </c>
      <c r="D835" s="64"/>
      <c r="E835" s="64"/>
      <c r="F835" s="64"/>
      <c r="G835" s="71" t="s">
        <v>715</v>
      </c>
      <c r="H835" s="38" t="s">
        <v>1585</v>
      </c>
      <c r="I835" s="62" t="s">
        <v>1170</v>
      </c>
      <c r="J835" s="65" t="s">
        <v>724</v>
      </c>
      <c r="K835" s="62" t="s">
        <v>1183</v>
      </c>
      <c r="L835" s="67" t="s">
        <v>1662</v>
      </c>
      <c r="M835" s="67" t="s">
        <v>2349</v>
      </c>
      <c r="N835" s="67">
        <v>2016</v>
      </c>
      <c r="O835" s="62" t="s">
        <v>1652</v>
      </c>
      <c r="P835" s="62"/>
      <c r="Q835" s="118"/>
      <c r="R835" s="38"/>
      <c r="S835" s="62" t="s">
        <v>919</v>
      </c>
      <c r="T835"/>
      <c r="U835"/>
    </row>
    <row r="836" spans="1:21" x14ac:dyDescent="0.2">
      <c r="A836" s="72" t="s">
        <v>905</v>
      </c>
      <c r="B836" s="72" t="s">
        <v>821</v>
      </c>
      <c r="C836" s="64" t="s">
        <v>1700</v>
      </c>
      <c r="D836" s="72"/>
      <c r="E836" s="64" t="s">
        <v>821</v>
      </c>
      <c r="F836" s="64"/>
      <c r="G836" s="71" t="s">
        <v>715</v>
      </c>
      <c r="H836" s="188" t="s">
        <v>1158</v>
      </c>
      <c r="I836" s="62" t="s">
        <v>793</v>
      </c>
      <c r="J836" s="70" t="s">
        <v>728</v>
      </c>
      <c r="K836" s="89" t="s">
        <v>798</v>
      </c>
      <c r="L836" s="130" t="s">
        <v>1662</v>
      </c>
      <c r="M836" s="67" t="s">
        <v>2349</v>
      </c>
      <c r="N836" s="67">
        <v>2016</v>
      </c>
      <c r="O836" s="62" t="s">
        <v>1652</v>
      </c>
      <c r="P836" s="62"/>
      <c r="Q836" s="118"/>
      <c r="R836" s="38"/>
      <c r="S836" s="62" t="s">
        <v>919</v>
      </c>
      <c r="T836"/>
      <c r="U836"/>
    </row>
    <row r="837" spans="1:21" x14ac:dyDescent="0.2">
      <c r="A837" s="72" t="s">
        <v>905</v>
      </c>
      <c r="B837" s="64" t="s">
        <v>821</v>
      </c>
      <c r="C837" s="64" t="s">
        <v>821</v>
      </c>
      <c r="D837" s="72"/>
      <c r="E837" s="64"/>
      <c r="F837" s="72"/>
      <c r="G837" s="111" t="s">
        <v>715</v>
      </c>
      <c r="H837" s="188" t="s">
        <v>1586</v>
      </c>
      <c r="I837" s="62" t="s">
        <v>1170</v>
      </c>
      <c r="J837" s="70" t="s">
        <v>728</v>
      </c>
      <c r="K837" s="89" t="s">
        <v>1177</v>
      </c>
      <c r="L837" s="130" t="s">
        <v>1662</v>
      </c>
      <c r="M837" s="67" t="s">
        <v>2349</v>
      </c>
      <c r="N837" s="67">
        <v>2016</v>
      </c>
      <c r="O837" s="62" t="s">
        <v>1652</v>
      </c>
      <c r="P837" s="62"/>
      <c r="Q837" s="118"/>
      <c r="R837" s="38"/>
      <c r="S837" s="62" t="s">
        <v>919</v>
      </c>
      <c r="T837"/>
      <c r="U837"/>
    </row>
    <row r="838" spans="1:21" x14ac:dyDescent="0.2">
      <c r="A838" s="72" t="s">
        <v>905</v>
      </c>
      <c r="B838" s="64" t="s">
        <v>821</v>
      </c>
      <c r="C838" s="64" t="s">
        <v>821</v>
      </c>
      <c r="D838" s="72"/>
      <c r="E838" s="64"/>
      <c r="F838" s="72"/>
      <c r="G838" s="111" t="s">
        <v>715</v>
      </c>
      <c r="H838" s="188" t="s">
        <v>1587</v>
      </c>
      <c r="I838" s="62" t="s">
        <v>1170</v>
      </c>
      <c r="J838" s="70" t="s">
        <v>728</v>
      </c>
      <c r="K838" s="89" t="s">
        <v>1181</v>
      </c>
      <c r="L838" s="130" t="s">
        <v>1662</v>
      </c>
      <c r="M838" s="67" t="s">
        <v>2349</v>
      </c>
      <c r="N838" s="67">
        <v>2016</v>
      </c>
      <c r="O838" s="62" t="s">
        <v>1652</v>
      </c>
      <c r="P838" s="62"/>
      <c r="Q838" s="118"/>
      <c r="R838" s="38"/>
      <c r="S838" s="62" t="s">
        <v>919</v>
      </c>
      <c r="T838"/>
      <c r="U838"/>
    </row>
    <row r="839" spans="1:21" x14ac:dyDescent="0.2">
      <c r="A839" s="72" t="s">
        <v>905</v>
      </c>
      <c r="B839" s="64" t="s">
        <v>821</v>
      </c>
      <c r="C839" s="64" t="s">
        <v>821</v>
      </c>
      <c r="D839" s="72"/>
      <c r="E839" s="64"/>
      <c r="F839" s="72"/>
      <c r="G839" s="111" t="s">
        <v>715</v>
      </c>
      <c r="H839" s="188" t="s">
        <v>1588</v>
      </c>
      <c r="I839" s="62" t="s">
        <v>1170</v>
      </c>
      <c r="J839" s="70" t="s">
        <v>728</v>
      </c>
      <c r="K839" s="62" t="s">
        <v>1183</v>
      </c>
      <c r="L839" s="130" t="s">
        <v>1662</v>
      </c>
      <c r="M839" s="67" t="s">
        <v>2349</v>
      </c>
      <c r="N839" s="67">
        <v>2016</v>
      </c>
      <c r="O839" s="62" t="s">
        <v>1652</v>
      </c>
      <c r="P839" s="62"/>
      <c r="Q839" s="118"/>
      <c r="R839" s="38"/>
      <c r="S839" s="62" t="s">
        <v>919</v>
      </c>
      <c r="T839"/>
      <c r="U839"/>
    </row>
    <row r="840" spans="1:21" x14ac:dyDescent="0.2">
      <c r="A840" s="72" t="s">
        <v>905</v>
      </c>
      <c r="B840" s="64" t="s">
        <v>821</v>
      </c>
      <c r="C840" s="64" t="s">
        <v>821</v>
      </c>
      <c r="D840" s="72"/>
      <c r="E840" s="64"/>
      <c r="F840" s="72"/>
      <c r="G840" s="111" t="s">
        <v>715</v>
      </c>
      <c r="H840" s="38" t="s">
        <v>1589</v>
      </c>
      <c r="I840" s="62" t="s">
        <v>1170</v>
      </c>
      <c r="J840" s="65" t="s">
        <v>728</v>
      </c>
      <c r="K840" s="62" t="s">
        <v>1185</v>
      </c>
      <c r="L840" s="130" t="s">
        <v>1662</v>
      </c>
      <c r="M840" s="67" t="s">
        <v>2349</v>
      </c>
      <c r="N840" s="67">
        <v>2016</v>
      </c>
      <c r="O840" s="62" t="s">
        <v>1652</v>
      </c>
      <c r="P840" s="62"/>
      <c r="Q840" s="118"/>
      <c r="R840" s="38"/>
      <c r="S840" s="89" t="s">
        <v>919</v>
      </c>
      <c r="T840"/>
      <c r="U840"/>
    </row>
    <row r="841" spans="1:21" x14ac:dyDescent="0.2">
      <c r="A841" s="72" t="s">
        <v>905</v>
      </c>
      <c r="B841" s="64" t="s">
        <v>791</v>
      </c>
      <c r="C841" s="64"/>
      <c r="D841" s="72" t="s">
        <v>821</v>
      </c>
      <c r="E841" s="64"/>
      <c r="F841" s="72"/>
      <c r="G841" s="111" t="s">
        <v>670</v>
      </c>
      <c r="H841" s="38" t="s">
        <v>1166</v>
      </c>
      <c r="I841" s="62" t="s">
        <v>793</v>
      </c>
      <c r="J841" s="65">
        <v>2</v>
      </c>
      <c r="K841" s="65"/>
      <c r="L841" s="189" t="s">
        <v>1655</v>
      </c>
      <c r="M841" s="62" t="s">
        <v>2386</v>
      </c>
      <c r="N841" s="68" t="s">
        <v>2369</v>
      </c>
      <c r="O841" s="62" t="s">
        <v>1654</v>
      </c>
      <c r="P841" s="62" t="s">
        <v>799</v>
      </c>
      <c r="Q841" s="117">
        <v>260453</v>
      </c>
      <c r="R841" s="123">
        <v>67395</v>
      </c>
      <c r="S841" s="89" t="s">
        <v>919</v>
      </c>
      <c r="T841"/>
      <c r="U841"/>
    </row>
    <row r="842" spans="1:21" x14ac:dyDescent="0.2">
      <c r="A842" s="72" t="s">
        <v>905</v>
      </c>
      <c r="B842" s="64" t="s">
        <v>791</v>
      </c>
      <c r="C842" s="64"/>
      <c r="D842" s="72" t="s">
        <v>821</v>
      </c>
      <c r="E842" s="64"/>
      <c r="F842" s="72"/>
      <c r="G842" s="111" t="s">
        <v>670</v>
      </c>
      <c r="H842" s="38" t="s">
        <v>1167</v>
      </c>
      <c r="I842" s="62" t="s">
        <v>793</v>
      </c>
      <c r="J842" s="65">
        <v>3</v>
      </c>
      <c r="K842" s="65"/>
      <c r="L842" s="189" t="s">
        <v>1655</v>
      </c>
      <c r="M842" s="62" t="s">
        <v>2386</v>
      </c>
      <c r="N842" s="68" t="s">
        <v>2369</v>
      </c>
      <c r="O842" s="62" t="s">
        <v>1654</v>
      </c>
      <c r="P842" s="62" t="s">
        <v>799</v>
      </c>
      <c r="Q842" s="117">
        <v>208755</v>
      </c>
      <c r="R842" s="123">
        <v>55338</v>
      </c>
      <c r="S842" s="89" t="s">
        <v>919</v>
      </c>
      <c r="T842"/>
      <c r="U842"/>
    </row>
    <row r="843" spans="1:21" x14ac:dyDescent="0.2">
      <c r="A843" s="72" t="s">
        <v>905</v>
      </c>
      <c r="B843" s="64" t="s">
        <v>791</v>
      </c>
      <c r="C843" s="64"/>
      <c r="D843" s="72" t="s">
        <v>821</v>
      </c>
      <c r="E843" s="64"/>
      <c r="F843" s="72"/>
      <c r="G843" s="111" t="s">
        <v>670</v>
      </c>
      <c r="H843" s="38" t="s">
        <v>1168</v>
      </c>
      <c r="I843" s="62" t="s">
        <v>793</v>
      </c>
      <c r="J843" s="65">
        <v>6</v>
      </c>
      <c r="K843" s="65"/>
      <c r="L843" s="189" t="s">
        <v>1655</v>
      </c>
      <c r="M843" s="62" t="s">
        <v>2386</v>
      </c>
      <c r="N843" s="68" t="s">
        <v>2369</v>
      </c>
      <c r="O843" s="62" t="s">
        <v>1654</v>
      </c>
      <c r="P843" s="62" t="s">
        <v>799</v>
      </c>
      <c r="Q843" s="117">
        <v>272807</v>
      </c>
      <c r="R843" s="123">
        <v>76405</v>
      </c>
      <c r="S843" s="89" t="s">
        <v>919</v>
      </c>
      <c r="T843"/>
      <c r="U843"/>
    </row>
    <row r="844" spans="1:21" x14ac:dyDescent="0.2">
      <c r="A844" s="72" t="s">
        <v>905</v>
      </c>
      <c r="B844" s="64" t="s">
        <v>791</v>
      </c>
      <c r="C844" s="64"/>
      <c r="D844" s="72" t="s">
        <v>821</v>
      </c>
      <c r="E844" s="64"/>
      <c r="F844" s="72"/>
      <c r="G844" s="111" t="s">
        <v>670</v>
      </c>
      <c r="H844" s="38" t="s">
        <v>1165</v>
      </c>
      <c r="I844" s="62" t="s">
        <v>793</v>
      </c>
      <c r="J844" s="65" t="s">
        <v>907</v>
      </c>
      <c r="K844" s="65"/>
      <c r="L844" s="189" t="s">
        <v>1655</v>
      </c>
      <c r="M844" s="62" t="s">
        <v>2386</v>
      </c>
      <c r="N844" s="68" t="s">
        <v>2369</v>
      </c>
      <c r="O844" s="190" t="s">
        <v>1654</v>
      </c>
      <c r="P844" s="62" t="s">
        <v>795</v>
      </c>
      <c r="Q844" s="117">
        <v>112700</v>
      </c>
      <c r="R844" s="123">
        <v>59189</v>
      </c>
      <c r="S844" s="89" t="s">
        <v>796</v>
      </c>
      <c r="T844"/>
      <c r="U844"/>
    </row>
    <row r="845" spans="1:21" x14ac:dyDescent="0.2">
      <c r="A845" s="72" t="s">
        <v>905</v>
      </c>
      <c r="B845" s="64" t="s">
        <v>791</v>
      </c>
      <c r="C845" s="64"/>
      <c r="D845" s="72" t="s">
        <v>821</v>
      </c>
      <c r="E845" s="64"/>
      <c r="F845" s="72"/>
      <c r="G845" s="111" t="s">
        <v>670</v>
      </c>
      <c r="H845" s="38" t="s">
        <v>1163</v>
      </c>
      <c r="I845" s="62" t="s">
        <v>793</v>
      </c>
      <c r="J845" s="65" t="s">
        <v>913</v>
      </c>
      <c r="K845" s="65"/>
      <c r="L845" s="189" t="s">
        <v>1655</v>
      </c>
      <c r="M845" s="62" t="s">
        <v>2386</v>
      </c>
      <c r="N845" s="68" t="s">
        <v>2369</v>
      </c>
      <c r="O845" s="62" t="s">
        <v>1654</v>
      </c>
      <c r="P845" s="62" t="s">
        <v>795</v>
      </c>
      <c r="Q845" s="117">
        <v>452139</v>
      </c>
      <c r="R845" s="123">
        <v>252360</v>
      </c>
      <c r="S845" s="89" t="s">
        <v>796</v>
      </c>
      <c r="T845"/>
      <c r="U845"/>
    </row>
    <row r="846" spans="1:21" x14ac:dyDescent="0.2">
      <c r="A846" s="72" t="s">
        <v>905</v>
      </c>
      <c r="B846" s="64" t="s">
        <v>791</v>
      </c>
      <c r="C846" s="64"/>
      <c r="D846" s="72" t="s">
        <v>821</v>
      </c>
      <c r="E846" s="64"/>
      <c r="F846" s="72"/>
      <c r="G846" s="71" t="s">
        <v>670</v>
      </c>
      <c r="H846" s="38" t="s">
        <v>1159</v>
      </c>
      <c r="I846" s="62" t="s">
        <v>793</v>
      </c>
      <c r="J846" s="65" t="s">
        <v>909</v>
      </c>
      <c r="K846" s="65"/>
      <c r="L846" s="68" t="s">
        <v>1655</v>
      </c>
      <c r="M846" s="62" t="s">
        <v>2386</v>
      </c>
      <c r="N846" s="68" t="s">
        <v>2369</v>
      </c>
      <c r="O846" s="62" t="s">
        <v>1654</v>
      </c>
      <c r="P846" s="62" t="s">
        <v>795</v>
      </c>
      <c r="Q846" s="117">
        <v>47617</v>
      </c>
      <c r="R846" s="123">
        <v>21968</v>
      </c>
      <c r="S846" s="89" t="s">
        <v>796</v>
      </c>
      <c r="T846"/>
      <c r="U846"/>
    </row>
    <row r="847" spans="1:21" x14ac:dyDescent="0.2">
      <c r="A847" s="64" t="s">
        <v>905</v>
      </c>
      <c r="B847" s="64" t="s">
        <v>791</v>
      </c>
      <c r="C847" s="64"/>
      <c r="D847" s="72" t="s">
        <v>821</v>
      </c>
      <c r="E847" s="64"/>
      <c r="F847" s="72"/>
      <c r="G847" s="71" t="s">
        <v>670</v>
      </c>
      <c r="H847" s="38" t="s">
        <v>1162</v>
      </c>
      <c r="I847" s="62" t="s">
        <v>793</v>
      </c>
      <c r="J847" s="65" t="s">
        <v>915</v>
      </c>
      <c r="K847" s="65"/>
      <c r="L847" s="68" t="s">
        <v>1655</v>
      </c>
      <c r="M847" s="62" t="s">
        <v>2386</v>
      </c>
      <c r="N847" s="68" t="s">
        <v>2369</v>
      </c>
      <c r="O847" s="62" t="s">
        <v>1654</v>
      </c>
      <c r="P847" s="62" t="s">
        <v>795</v>
      </c>
      <c r="Q847" s="117">
        <v>65103</v>
      </c>
      <c r="R847" s="123">
        <v>27281</v>
      </c>
      <c r="S847" s="89" t="s">
        <v>796</v>
      </c>
      <c r="T847"/>
      <c r="U847"/>
    </row>
    <row r="848" spans="1:21" x14ac:dyDescent="0.2">
      <c r="A848" s="64" t="s">
        <v>905</v>
      </c>
      <c r="B848" s="64" t="s">
        <v>791</v>
      </c>
      <c r="C848" s="64"/>
      <c r="D848" s="72" t="s">
        <v>821</v>
      </c>
      <c r="E848" s="64"/>
      <c r="F848" s="72"/>
      <c r="G848" s="71" t="s">
        <v>670</v>
      </c>
      <c r="H848" s="38" t="s">
        <v>1160</v>
      </c>
      <c r="I848" s="62" t="s">
        <v>793</v>
      </c>
      <c r="J848" s="65" t="s">
        <v>917</v>
      </c>
      <c r="K848" s="65"/>
      <c r="L848" s="68" t="s">
        <v>1655</v>
      </c>
      <c r="M848" s="62" t="s">
        <v>2386</v>
      </c>
      <c r="N848" s="68" t="s">
        <v>2369</v>
      </c>
      <c r="O848" s="62" t="s">
        <v>1654</v>
      </c>
      <c r="P848" s="62" t="s">
        <v>795</v>
      </c>
      <c r="Q848" s="117">
        <v>72473</v>
      </c>
      <c r="R848" s="123">
        <v>28292</v>
      </c>
      <c r="S848" s="89" t="s">
        <v>796</v>
      </c>
      <c r="T848"/>
      <c r="U848"/>
    </row>
    <row r="849" spans="1:21" x14ac:dyDescent="0.2">
      <c r="A849" s="64" t="s">
        <v>905</v>
      </c>
      <c r="B849" s="64" t="s">
        <v>791</v>
      </c>
      <c r="C849" s="64"/>
      <c r="D849" s="72" t="s">
        <v>821</v>
      </c>
      <c r="E849" s="64"/>
      <c r="F849" s="72"/>
      <c r="G849" s="71" t="s">
        <v>670</v>
      </c>
      <c r="H849" s="38" t="s">
        <v>1164</v>
      </c>
      <c r="I849" s="62" t="s">
        <v>793</v>
      </c>
      <c r="J849" s="65" t="s">
        <v>911</v>
      </c>
      <c r="K849" s="65"/>
      <c r="L849" s="68" t="s">
        <v>1655</v>
      </c>
      <c r="M849" s="62" t="s">
        <v>2386</v>
      </c>
      <c r="N849" s="68" t="s">
        <v>2369</v>
      </c>
      <c r="O849" s="62" t="s">
        <v>1654</v>
      </c>
      <c r="P849" s="62" t="s">
        <v>795</v>
      </c>
      <c r="Q849" s="117">
        <v>131775</v>
      </c>
      <c r="R849" s="123">
        <v>71720</v>
      </c>
      <c r="S849" s="89" t="s">
        <v>796</v>
      </c>
      <c r="T849"/>
      <c r="U849"/>
    </row>
    <row r="850" spans="1:21" x14ac:dyDescent="0.2">
      <c r="A850" s="64" t="s">
        <v>905</v>
      </c>
      <c r="B850" s="64" t="s">
        <v>791</v>
      </c>
      <c r="C850" s="64"/>
      <c r="D850" s="72" t="s">
        <v>821</v>
      </c>
      <c r="E850" s="64"/>
      <c r="F850" s="72"/>
      <c r="G850" s="71" t="s">
        <v>670</v>
      </c>
      <c r="H850" s="38" t="s">
        <v>1161</v>
      </c>
      <c r="I850" s="62" t="s">
        <v>793</v>
      </c>
      <c r="J850" s="65" t="s">
        <v>907</v>
      </c>
      <c r="K850" s="65"/>
      <c r="L850" s="68" t="s">
        <v>1655</v>
      </c>
      <c r="M850" s="62" t="s">
        <v>2385</v>
      </c>
      <c r="N850" s="68" t="s">
        <v>2369</v>
      </c>
      <c r="O850" s="62" t="s">
        <v>1654</v>
      </c>
      <c r="P850" s="62" t="s">
        <v>795</v>
      </c>
      <c r="Q850" s="117">
        <v>219785</v>
      </c>
      <c r="R850" s="123">
        <v>121580</v>
      </c>
      <c r="S850" s="89" t="s">
        <v>796</v>
      </c>
      <c r="T850"/>
      <c r="U850"/>
    </row>
    <row r="851" spans="1:21" x14ac:dyDescent="0.2">
      <c r="A851" s="64" t="s">
        <v>1854</v>
      </c>
      <c r="B851" s="64" t="s">
        <v>821</v>
      </c>
      <c r="C851" s="64" t="s">
        <v>821</v>
      </c>
      <c r="D851" s="129"/>
      <c r="E851" s="64"/>
      <c r="F851" s="72"/>
      <c r="G851" s="71" t="s">
        <v>1856</v>
      </c>
      <c r="H851" s="65" t="s">
        <v>1860</v>
      </c>
      <c r="I851" s="62" t="s">
        <v>1170</v>
      </c>
      <c r="J851" s="65" t="s">
        <v>1858</v>
      </c>
      <c r="K851" s="65" t="s">
        <v>1177</v>
      </c>
      <c r="L851" s="130" t="s">
        <v>1665</v>
      </c>
      <c r="M851" s="62"/>
      <c r="N851" s="66"/>
      <c r="O851" s="62"/>
      <c r="P851" s="62"/>
      <c r="Q851" s="119"/>
      <c r="R851" s="38"/>
      <c r="S851" s="89" t="s">
        <v>919</v>
      </c>
      <c r="T851"/>
      <c r="U851"/>
    </row>
    <row r="852" spans="1:21" x14ac:dyDescent="0.2">
      <c r="A852" s="72" t="s">
        <v>1854</v>
      </c>
      <c r="B852" s="64" t="s">
        <v>821</v>
      </c>
      <c r="C852" s="64" t="s">
        <v>821</v>
      </c>
      <c r="D852" s="129"/>
      <c r="E852" s="64"/>
      <c r="F852" s="72"/>
      <c r="G852" s="71" t="s">
        <v>1856</v>
      </c>
      <c r="H852" s="65" t="s">
        <v>1861</v>
      </c>
      <c r="I852" s="62" t="s">
        <v>1170</v>
      </c>
      <c r="J852" s="65" t="s">
        <v>1858</v>
      </c>
      <c r="K852" s="65" t="s">
        <v>1181</v>
      </c>
      <c r="L852" s="130" t="s">
        <v>1665</v>
      </c>
      <c r="M852" s="62"/>
      <c r="N852" s="66"/>
      <c r="O852" s="62"/>
      <c r="P852" s="62"/>
      <c r="Q852" s="119"/>
      <c r="R852" s="38"/>
      <c r="S852" s="89" t="s">
        <v>919</v>
      </c>
      <c r="T852"/>
      <c r="U852"/>
    </row>
    <row r="853" spans="1:21" x14ac:dyDescent="0.2">
      <c r="A853" s="72" t="s">
        <v>1854</v>
      </c>
      <c r="B853" s="64" t="s">
        <v>821</v>
      </c>
      <c r="C853" s="64"/>
      <c r="D853" s="129"/>
      <c r="E853" s="64"/>
      <c r="F853" s="72" t="s">
        <v>821</v>
      </c>
      <c r="G853" s="71" t="s">
        <v>1856</v>
      </c>
      <c r="H853" s="5" t="s">
        <v>1869</v>
      </c>
      <c r="I853" s="62" t="s">
        <v>793</v>
      </c>
      <c r="J853" s="65"/>
      <c r="K853" s="65"/>
      <c r="L853" s="62" t="s">
        <v>1618</v>
      </c>
      <c r="M853" s="62"/>
      <c r="N853" s="62"/>
      <c r="O853" s="65"/>
      <c r="P853" s="65"/>
      <c r="Q853" s="117"/>
      <c r="R853" s="38"/>
      <c r="S853" s="89" t="s">
        <v>919</v>
      </c>
      <c r="T853"/>
      <c r="U853"/>
    </row>
    <row r="854" spans="1:21" x14ac:dyDescent="0.2">
      <c r="A854" s="72" t="s">
        <v>1854</v>
      </c>
      <c r="B854" s="64" t="s">
        <v>821</v>
      </c>
      <c r="C854" s="64" t="s">
        <v>821</v>
      </c>
      <c r="D854" s="129"/>
      <c r="E854" s="64"/>
      <c r="F854" s="72"/>
      <c r="G854" s="71" t="s">
        <v>1855</v>
      </c>
      <c r="H854" s="65" t="s">
        <v>1859</v>
      </c>
      <c r="I854" s="62" t="s">
        <v>1170</v>
      </c>
      <c r="J854" s="65" t="s">
        <v>1859</v>
      </c>
      <c r="K854" s="65"/>
      <c r="L854" s="62" t="s">
        <v>1857</v>
      </c>
      <c r="M854" s="62"/>
      <c r="N854" s="62"/>
      <c r="O854" s="62"/>
      <c r="P854" s="62"/>
      <c r="Q854" s="119"/>
      <c r="R854" s="38"/>
      <c r="S854" s="89" t="s">
        <v>919</v>
      </c>
      <c r="T854"/>
      <c r="U854"/>
    </row>
    <row r="855" spans="1:21" x14ac:dyDescent="0.2">
      <c r="A855" s="72" t="s">
        <v>1854</v>
      </c>
      <c r="B855" s="64" t="s">
        <v>821</v>
      </c>
      <c r="C855" s="64"/>
      <c r="D855" s="129"/>
      <c r="E855" s="64"/>
      <c r="F855" s="72" t="s">
        <v>821</v>
      </c>
      <c r="G855" s="71" t="s">
        <v>1855</v>
      </c>
      <c r="H855" s="5" t="s">
        <v>1870</v>
      </c>
      <c r="I855" s="62" t="s">
        <v>793</v>
      </c>
      <c r="J855" s="65"/>
      <c r="K855" s="65"/>
      <c r="L855" s="130" t="s">
        <v>1665</v>
      </c>
      <c r="M855" s="62"/>
      <c r="N855" s="62"/>
      <c r="O855" s="65"/>
      <c r="P855" s="65"/>
      <c r="Q855" s="117"/>
      <c r="R855" s="38"/>
      <c r="S855" s="89" t="s">
        <v>919</v>
      </c>
      <c r="T855"/>
      <c r="U855"/>
    </row>
    <row r="856" spans="1:21" x14ac:dyDescent="0.2">
      <c r="U856"/>
    </row>
  </sheetData>
  <mergeCells count="16">
    <mergeCell ref="V8:AE8"/>
    <mergeCell ref="V3:AE3"/>
    <mergeCell ref="V4:AE4"/>
    <mergeCell ref="V5:AE5"/>
    <mergeCell ref="V6:AE6"/>
    <mergeCell ref="V7:AE7"/>
    <mergeCell ref="V15:AE15"/>
    <mergeCell ref="V18:AE18"/>
    <mergeCell ref="V9:AE9"/>
    <mergeCell ref="V10:AE10"/>
    <mergeCell ref="V11:AE11"/>
    <mergeCell ref="V12:AE12"/>
    <mergeCell ref="V13:AE13"/>
    <mergeCell ref="V14:AE14"/>
    <mergeCell ref="V16:AE16"/>
    <mergeCell ref="V17:AE17"/>
  </mergeCells>
  <phoneticPr fontId="9" type="noConversion"/>
  <conditionalFormatting sqref="L833:L834 H831:H834 O833:O834">
    <cfRule type="containsBlanks" dxfId="286" priority="242">
      <formula>LEN(TRIM(H831))=0</formula>
    </cfRule>
  </conditionalFormatting>
  <conditionalFormatting sqref="B401:B414 B2:B343 B417:B752 E2:F852">
    <cfRule type="containsText" dxfId="285" priority="253" operator="containsText" text="YES">
      <formula>NOT(ISERROR(SEARCH("YES",B2)))</formula>
    </cfRule>
    <cfRule type="containsText" dxfId="284" priority="254" operator="containsText" text="NO">
      <formula>NOT(ISERROR(SEARCH("NO",B2)))</formula>
    </cfRule>
  </conditionalFormatting>
  <conditionalFormatting sqref="A758:A834 E830:F836 P116:P132 K116 K118:K132 K133:L135 P470:P479 A2:B757 I470:K479 I445:L469 E351:F537 I833:L834 I831:K836 S2:S836 E2:H133 I116:J133 I111:K111 I112:L115 H835:H836 H445:H535 G831:H834 G830:K830 E807:K829 E134:J165 H536:L537 O828 E761:L806 O829:P836 H351:L444 E237:M237 I480:L535 I2:P101 I103:L110 M103:M111 L136:L165 E166:L236 E238:L350 O133:P469 E538:L590 E622:P760 E591:M621 O480:P827 I102:M102 O102:P115">
    <cfRule type="containsBlanks" dxfId="283" priority="252">
      <formula>LEN(TRIM(A2))=0</formula>
    </cfRule>
  </conditionalFormatting>
  <conditionalFormatting sqref="A831:A834">
    <cfRule type="containsBlanks" dxfId="282" priority="251">
      <formula>LEN(TRIM(A831))=0</formula>
    </cfRule>
  </conditionalFormatting>
  <conditionalFormatting sqref="G831:G834 I831:I834">
    <cfRule type="containsBlanks" dxfId="281" priority="250">
      <formula>LEN(TRIM(G831))=0</formula>
    </cfRule>
  </conditionalFormatting>
  <conditionalFormatting sqref="J831:J834">
    <cfRule type="containsBlanks" dxfId="280" priority="241">
      <formula>LEN(TRIM(J831))=0</formula>
    </cfRule>
  </conditionalFormatting>
  <conditionalFormatting sqref="P831:P834">
    <cfRule type="containsBlanks" dxfId="279" priority="239">
      <formula>LEN(TRIM(P831))=0</formula>
    </cfRule>
  </conditionalFormatting>
  <conditionalFormatting sqref="S831:S834">
    <cfRule type="containsBlanks" dxfId="278" priority="236">
      <formula>LEN(TRIM(S831))=0</formula>
    </cfRule>
  </conditionalFormatting>
  <conditionalFormatting sqref="A831:A834">
    <cfRule type="containsBlanks" dxfId="277" priority="232">
      <formula>LEN(TRIM(A831))=0</formula>
    </cfRule>
    <cfRule type="containsText" dxfId="276" priority="233" operator="containsText" text="Unknown">
      <formula>NOT(ISERROR(SEARCH("Unknown",A831)))</formula>
    </cfRule>
    <cfRule type="containsText" dxfId="275" priority="234" operator="containsText" text="YES">
      <formula>NOT(ISERROR(SEARCH("YES",A831)))</formula>
    </cfRule>
    <cfRule type="beginsWith" dxfId="274" priority="235" operator="beginsWith" text="NO">
      <formula>LEFT(A831,LEN("NO"))="NO"</formula>
    </cfRule>
  </conditionalFormatting>
  <conditionalFormatting sqref="L111">
    <cfRule type="containsBlanks" dxfId="273" priority="231">
      <formula>LEN(TRIM(L111))=0</formula>
    </cfRule>
  </conditionalFormatting>
  <conditionalFormatting sqref="O134">
    <cfRule type="containsBlanks" dxfId="272" priority="230">
      <formula>LEN(TRIM(O134))=0</formula>
    </cfRule>
  </conditionalFormatting>
  <conditionalFormatting sqref="O135 O166:O167">
    <cfRule type="containsBlanks" dxfId="271" priority="229">
      <formula>LEN(TRIM(O135))=0</formula>
    </cfRule>
  </conditionalFormatting>
  <conditionalFormatting sqref="O107:O112">
    <cfRule type="containsBlanks" dxfId="270" priority="228">
      <formula>LEN(TRIM(O107))=0</formula>
    </cfRule>
  </conditionalFormatting>
  <conditionalFormatting sqref="E2:F829">
    <cfRule type="containsText" dxfId="269" priority="227" operator="containsText" text="YES">
      <formula>NOT(ISERROR(SEARCH("YES",E2)))</formula>
    </cfRule>
  </conditionalFormatting>
  <conditionalFormatting sqref="K835:K836 H835:I836 L480:L494">
    <cfRule type="containsBlanks" dxfId="268" priority="223">
      <formula>LEN(TRIM(H480))=0</formula>
    </cfRule>
  </conditionalFormatting>
  <conditionalFormatting sqref="I835:I836">
    <cfRule type="containsBlanks" dxfId="267" priority="221">
      <formula>LEN(TRIM(I835))=0</formula>
    </cfRule>
  </conditionalFormatting>
  <conditionalFormatting sqref="H835:H836">
    <cfRule type="containsText" dxfId="266" priority="215" operator="containsText" text="Unknown">
      <formula>NOT(ISERROR(SEARCH("Unknown",H835)))</formula>
    </cfRule>
  </conditionalFormatting>
  <conditionalFormatting sqref="J835:J836">
    <cfRule type="containsBlanks" dxfId="265" priority="197">
      <formula>LEN(TRIM(J835))=0</formula>
    </cfRule>
  </conditionalFormatting>
  <conditionalFormatting sqref="I835:I836">
    <cfRule type="containsText" dxfId="264" priority="196" operator="containsText" text="Unknown">
      <formula>NOT(ISERROR(SEARCH("Unknown",I835)))</formula>
    </cfRule>
  </conditionalFormatting>
  <conditionalFormatting sqref="L835:L836">
    <cfRule type="containsBlanks" dxfId="263" priority="195">
      <formula>LEN(TRIM(L835))=0</formula>
    </cfRule>
  </conditionalFormatting>
  <conditionalFormatting sqref="L835:L836">
    <cfRule type="containsBlanks" dxfId="262" priority="194">
      <formula>LEN(TRIM(L835))=0</formula>
    </cfRule>
  </conditionalFormatting>
  <conditionalFormatting sqref="G835:G836">
    <cfRule type="containsBlanks" dxfId="261" priority="193">
      <formula>LEN(TRIM(G835))=0</formula>
    </cfRule>
  </conditionalFormatting>
  <conditionalFormatting sqref="G835:G836">
    <cfRule type="containsBlanks" dxfId="260" priority="192">
      <formula>LEN(TRIM(G835))=0</formula>
    </cfRule>
  </conditionalFormatting>
  <conditionalFormatting sqref="G835:G836">
    <cfRule type="containsBlanks" dxfId="259" priority="191">
      <formula>LEN(TRIM(G835))=0</formula>
    </cfRule>
  </conditionalFormatting>
  <conditionalFormatting sqref="L808:L832">
    <cfRule type="containsBlanks" dxfId="258" priority="177">
      <formula>LEN(TRIM(L808))=0</formula>
    </cfRule>
  </conditionalFormatting>
  <conditionalFormatting sqref="L807">
    <cfRule type="containsBlanks" dxfId="257" priority="180">
      <formula>LEN(TRIM(L807))=0</formula>
    </cfRule>
  </conditionalFormatting>
  <conditionalFormatting sqref="L807">
    <cfRule type="containsBlanks" dxfId="256" priority="179">
      <formula>LEN(TRIM(L807))=0</formula>
    </cfRule>
  </conditionalFormatting>
  <conditionalFormatting sqref="L808:L832">
    <cfRule type="containsBlanks" dxfId="255" priority="178">
      <formula>LEN(TRIM(L808))=0</formula>
    </cfRule>
  </conditionalFormatting>
  <conditionalFormatting sqref="B344:B363">
    <cfRule type="containsText" dxfId="254" priority="160" operator="containsText" text="YES">
      <formula>NOT(ISERROR(SEARCH("YES",B344)))</formula>
    </cfRule>
    <cfRule type="containsText" dxfId="253" priority="161" operator="containsText" text="NO">
      <formula>NOT(ISERROR(SEARCH("NO",B344)))</formula>
    </cfRule>
  </conditionalFormatting>
  <conditionalFormatting sqref="B364:B366">
    <cfRule type="containsText" dxfId="252" priority="158" operator="containsText" text="YES">
      <formula>NOT(ISERROR(SEARCH("YES",B364)))</formula>
    </cfRule>
    <cfRule type="containsText" dxfId="251" priority="159" operator="containsText" text="NO">
      <formula>NOT(ISERROR(SEARCH("NO",B364)))</formula>
    </cfRule>
  </conditionalFormatting>
  <conditionalFormatting sqref="B367:B372">
    <cfRule type="containsText" dxfId="250" priority="156" operator="containsText" text="YES">
      <formula>NOT(ISERROR(SEARCH("YES",B367)))</formula>
    </cfRule>
    <cfRule type="containsText" dxfId="249" priority="157" operator="containsText" text="NO">
      <formula>NOT(ISERROR(SEARCH("NO",B367)))</formula>
    </cfRule>
  </conditionalFormatting>
  <conditionalFormatting sqref="B373:B408">
    <cfRule type="containsText" dxfId="248" priority="154" operator="containsText" text="YES">
      <formula>NOT(ISERROR(SEARCH("YES",B373)))</formula>
    </cfRule>
    <cfRule type="containsText" dxfId="247" priority="155" operator="containsText" text="NO">
      <formula>NOT(ISERROR(SEARCH("NO",B373)))</formula>
    </cfRule>
  </conditionalFormatting>
  <conditionalFormatting sqref="B374:B376">
    <cfRule type="containsText" dxfId="246" priority="152" operator="containsText" text="YES">
      <formula>NOT(ISERROR(SEARCH("YES",B374)))</formula>
    </cfRule>
    <cfRule type="containsText" dxfId="245" priority="153" operator="containsText" text="NO">
      <formula>NOT(ISERROR(SEARCH("NO",B374)))</formula>
    </cfRule>
  </conditionalFormatting>
  <conditionalFormatting sqref="B380">
    <cfRule type="containsText" dxfId="244" priority="150" operator="containsText" text="YES">
      <formula>NOT(ISERROR(SEARCH("YES",B380)))</formula>
    </cfRule>
    <cfRule type="containsText" dxfId="243" priority="151" operator="containsText" text="NO">
      <formula>NOT(ISERROR(SEARCH("NO",B380)))</formula>
    </cfRule>
  </conditionalFormatting>
  <conditionalFormatting sqref="B382">
    <cfRule type="containsText" dxfId="242" priority="148" operator="containsText" text="YES">
      <formula>NOT(ISERROR(SEARCH("YES",B382)))</formula>
    </cfRule>
    <cfRule type="containsText" dxfId="241" priority="149" operator="containsText" text="NO">
      <formula>NOT(ISERROR(SEARCH("NO",B382)))</formula>
    </cfRule>
  </conditionalFormatting>
  <conditionalFormatting sqref="B386">
    <cfRule type="containsText" dxfId="240" priority="146" operator="containsText" text="YES">
      <formula>NOT(ISERROR(SEARCH("YES",B386)))</formula>
    </cfRule>
    <cfRule type="containsText" dxfId="239" priority="147" operator="containsText" text="NO">
      <formula>NOT(ISERROR(SEARCH("NO",B386)))</formula>
    </cfRule>
  </conditionalFormatting>
  <conditionalFormatting sqref="B415:B416">
    <cfRule type="containsText" dxfId="238" priority="142" operator="containsText" text="YES">
      <formula>NOT(ISERROR(SEARCH("YES",B415)))</formula>
    </cfRule>
    <cfRule type="containsText" dxfId="237" priority="143" operator="containsText" text="NO">
      <formula>NOT(ISERROR(SEARCH("NO",B415)))</formula>
    </cfRule>
  </conditionalFormatting>
  <conditionalFormatting sqref="B753:B757">
    <cfRule type="containsText" dxfId="236" priority="138" operator="containsText" text="YES">
      <formula>NOT(ISERROR(SEARCH("YES",B753)))</formula>
    </cfRule>
    <cfRule type="containsText" dxfId="235" priority="139" operator="containsText" text="NO">
      <formula>NOT(ISERROR(SEARCH("NO",B753)))</formula>
    </cfRule>
  </conditionalFormatting>
  <conditionalFormatting sqref="B758:B836">
    <cfRule type="containsText" dxfId="234" priority="134" operator="containsText" text="YES">
      <formula>NOT(ISERROR(SEARCH("YES",B758)))</formula>
    </cfRule>
    <cfRule type="containsText" dxfId="233" priority="135" operator="containsText" text="NO">
      <formula>NOT(ISERROR(SEARCH("NO",B758)))</formula>
    </cfRule>
  </conditionalFormatting>
  <conditionalFormatting sqref="B758:B834">
    <cfRule type="containsBlanks" dxfId="232" priority="133">
      <formula>LEN(TRIM(B758))=0</formula>
    </cfRule>
  </conditionalFormatting>
  <conditionalFormatting sqref="B831:B834">
    <cfRule type="containsText" dxfId="231" priority="131" operator="containsText" text="YES">
      <formula>NOT(ISERROR(SEARCH("YES",B831)))</formula>
    </cfRule>
    <cfRule type="containsText" dxfId="230" priority="132" operator="containsText" text="NO">
      <formula>NOT(ISERROR(SEARCH("NO",B831)))</formula>
    </cfRule>
  </conditionalFormatting>
  <conditionalFormatting sqref="B831:B834">
    <cfRule type="containsBlanks" dxfId="229" priority="130">
      <formula>LEN(TRIM(B831))=0</formula>
    </cfRule>
  </conditionalFormatting>
  <conditionalFormatting sqref="B835:B836">
    <cfRule type="containsBlanks" dxfId="228" priority="125">
      <formula>LEN(TRIM(B835))=0</formula>
    </cfRule>
  </conditionalFormatting>
  <conditionalFormatting sqref="B835:B836">
    <cfRule type="containsBlanks" dxfId="227" priority="126">
      <formula>LEN(TRIM(B835))=0</formula>
    </cfRule>
    <cfRule type="containsText" dxfId="226" priority="127" operator="containsText" text="Unknown">
      <formula>NOT(ISERROR(SEARCH("Unknown",B835)))</formula>
    </cfRule>
    <cfRule type="containsText" dxfId="225" priority="128" operator="containsText" text="YES">
      <formula>NOT(ISERROR(SEARCH("YES",B835)))</formula>
    </cfRule>
    <cfRule type="beginsWith" dxfId="224" priority="129" operator="beginsWith" text="NO">
      <formula>LEFT(B835,LEN("NO"))="NO"</formula>
    </cfRule>
  </conditionalFormatting>
  <conditionalFormatting sqref="C2:D852">
    <cfRule type="containsBlanks" dxfId="223" priority="123">
      <formula>LEN(TRIM(C2))=0</formula>
    </cfRule>
    <cfRule type="cellIs" dxfId="222" priority="124" operator="equal">
      <formula>"YES"</formula>
    </cfRule>
  </conditionalFormatting>
  <conditionalFormatting sqref="P835:P836">
    <cfRule type="containsBlanks" dxfId="221" priority="122">
      <formula>LEN(TRIM(P835))=0</formula>
    </cfRule>
  </conditionalFormatting>
  <conditionalFormatting sqref="C2:F852">
    <cfRule type="beginsWith" dxfId="220" priority="121" operator="beginsWith" text="YES">
      <formula>LEFT(C2,LEN("YES"))="YES"</formula>
    </cfRule>
  </conditionalFormatting>
  <conditionalFormatting sqref="L116:L132 O116:O132">
    <cfRule type="containsBlanks" dxfId="219" priority="119">
      <formula>LEN(TRIM(L116))=0</formula>
    </cfRule>
  </conditionalFormatting>
  <conditionalFormatting sqref="O470:O479">
    <cfRule type="containsBlanks" dxfId="218" priority="113">
      <formula>LEN(TRIM(O470))=0</formula>
    </cfRule>
  </conditionalFormatting>
  <conditionalFormatting sqref="L470:L479">
    <cfRule type="containsBlanks" dxfId="217" priority="111">
      <formula>LEN(TRIM(L470))=0</formula>
    </cfRule>
  </conditionalFormatting>
  <conditionalFormatting sqref="L470:L479">
    <cfRule type="containsBlanks" dxfId="216" priority="112">
      <formula>LEN(TRIM(L470))=0</formula>
    </cfRule>
  </conditionalFormatting>
  <conditionalFormatting sqref="G351:G537">
    <cfRule type="containsBlanks" dxfId="215" priority="105">
      <formula>LEN(TRIM(G351))=0</formula>
    </cfRule>
  </conditionalFormatting>
  <conditionalFormatting sqref="B837:B839">
    <cfRule type="containsText" dxfId="214" priority="103" operator="containsText" text="YES">
      <formula>NOT(ISERROR(SEARCH("YES",B837)))</formula>
    </cfRule>
    <cfRule type="containsText" dxfId="213" priority="104" operator="containsText" text="NO">
      <formula>NOT(ISERROR(SEARCH("NO",B837)))</formula>
    </cfRule>
  </conditionalFormatting>
  <conditionalFormatting sqref="B837:B839">
    <cfRule type="containsBlanks" dxfId="212" priority="102">
      <formula>LEN(TRIM(B837))=0</formula>
    </cfRule>
  </conditionalFormatting>
  <conditionalFormatting sqref="E837:F839">
    <cfRule type="containsBlanks" dxfId="211" priority="101">
      <formula>LEN(TRIM(E837))=0</formula>
    </cfRule>
  </conditionalFormatting>
  <conditionalFormatting sqref="S837:S839">
    <cfRule type="containsBlanks" dxfId="210" priority="100">
      <formula>LEN(TRIM(S837))=0</formula>
    </cfRule>
  </conditionalFormatting>
  <conditionalFormatting sqref="P837:P839">
    <cfRule type="containsBlanks" dxfId="209" priority="99">
      <formula>LEN(TRIM(P837))=0</formula>
    </cfRule>
  </conditionalFormatting>
  <conditionalFormatting sqref="O837:O839">
    <cfRule type="containsBlanks" dxfId="208" priority="98">
      <formula>LEN(TRIM(O837))=0</formula>
    </cfRule>
  </conditionalFormatting>
  <conditionalFormatting sqref="K839">
    <cfRule type="containsBlanks" dxfId="207" priority="97">
      <formula>LEN(TRIM(K839))=0</formula>
    </cfRule>
  </conditionalFormatting>
  <conditionalFormatting sqref="B840:B843">
    <cfRule type="containsText" dxfId="206" priority="95" operator="containsText" text="YES">
      <formula>NOT(ISERROR(SEARCH("YES",B840)))</formula>
    </cfRule>
    <cfRule type="containsText" dxfId="205" priority="96" operator="containsText" text="NO">
      <formula>NOT(ISERROR(SEARCH("NO",B840)))</formula>
    </cfRule>
  </conditionalFormatting>
  <conditionalFormatting sqref="B840:B843">
    <cfRule type="containsBlanks" dxfId="204" priority="94">
      <formula>LEN(TRIM(B840))=0</formula>
    </cfRule>
  </conditionalFormatting>
  <conditionalFormatting sqref="E840:F843">
    <cfRule type="containsBlanks" dxfId="203" priority="93">
      <formula>LEN(TRIM(E840))=0</formula>
    </cfRule>
  </conditionalFormatting>
  <conditionalFormatting sqref="A846">
    <cfRule type="containsBlanks" dxfId="202" priority="92">
      <formula>LEN(TRIM(A846))=0</formula>
    </cfRule>
  </conditionalFormatting>
  <conditionalFormatting sqref="A847:A852">
    <cfRule type="containsBlanks" dxfId="201" priority="91">
      <formula>LEN(TRIM(A847))=0</formula>
    </cfRule>
  </conditionalFormatting>
  <conditionalFormatting sqref="B844:B845">
    <cfRule type="containsText" dxfId="200" priority="89" operator="containsText" text="YES">
      <formula>NOT(ISERROR(SEARCH("YES",B844)))</formula>
    </cfRule>
    <cfRule type="containsText" dxfId="199" priority="90" operator="containsText" text="NO">
      <formula>NOT(ISERROR(SEARCH("NO",B844)))</formula>
    </cfRule>
  </conditionalFormatting>
  <conditionalFormatting sqref="B844:B845">
    <cfRule type="containsBlanks" dxfId="198" priority="88">
      <formula>LEN(TRIM(B844))=0</formula>
    </cfRule>
  </conditionalFormatting>
  <conditionalFormatting sqref="B846:B852">
    <cfRule type="containsText" dxfId="197" priority="86" operator="containsText" text="YES">
      <formula>NOT(ISERROR(SEARCH("YES",B846)))</formula>
    </cfRule>
    <cfRule type="containsText" dxfId="196" priority="87" operator="containsText" text="NO">
      <formula>NOT(ISERROR(SEARCH("NO",B846)))</formula>
    </cfRule>
  </conditionalFormatting>
  <conditionalFormatting sqref="B846:B852">
    <cfRule type="containsBlanks" dxfId="195" priority="85">
      <formula>LEN(TRIM(B846))=0</formula>
    </cfRule>
  </conditionalFormatting>
  <conditionalFormatting sqref="E844:F852">
    <cfRule type="containsBlanks" dxfId="194" priority="84">
      <formula>LEN(TRIM(E844))=0</formula>
    </cfRule>
  </conditionalFormatting>
  <conditionalFormatting sqref="F844:F852">
    <cfRule type="containsBlanks" dxfId="193" priority="83">
      <formula>LEN(TRIM(F844))=0</formula>
    </cfRule>
  </conditionalFormatting>
  <conditionalFormatting sqref="G850">
    <cfRule type="containsBlanks" dxfId="192" priority="82">
      <formula>LEN(TRIM(G850))=0</formula>
    </cfRule>
  </conditionalFormatting>
  <conditionalFormatting sqref="E853:F853">
    <cfRule type="containsText" dxfId="191" priority="80" operator="containsText" text="YES">
      <formula>NOT(ISERROR(SEARCH("YES",E853)))</formula>
    </cfRule>
    <cfRule type="containsText" dxfId="190" priority="81" operator="containsText" text="NO">
      <formula>NOT(ISERROR(SEARCH("NO",E853)))</formula>
    </cfRule>
  </conditionalFormatting>
  <conditionalFormatting sqref="C853:D853">
    <cfRule type="containsBlanks" dxfId="189" priority="78">
      <formula>LEN(TRIM(C853))=0</formula>
    </cfRule>
    <cfRule type="cellIs" dxfId="188" priority="79" operator="equal">
      <formula>"YES"</formula>
    </cfRule>
  </conditionalFormatting>
  <conditionalFormatting sqref="C853:F853">
    <cfRule type="beginsWith" dxfId="187" priority="77" operator="beginsWith" text="YES">
      <formula>LEFT(C853,LEN("YES"))="YES"</formula>
    </cfRule>
  </conditionalFormatting>
  <conditionalFormatting sqref="A853">
    <cfRule type="containsBlanks" dxfId="186" priority="76">
      <formula>LEN(TRIM(A853))=0</formula>
    </cfRule>
  </conditionalFormatting>
  <conditionalFormatting sqref="B853">
    <cfRule type="containsText" dxfId="185" priority="74" operator="containsText" text="YES">
      <formula>NOT(ISERROR(SEARCH("YES",B853)))</formula>
    </cfRule>
    <cfRule type="containsText" dxfId="184" priority="75" operator="containsText" text="NO">
      <formula>NOT(ISERROR(SEARCH("NO",B853)))</formula>
    </cfRule>
  </conditionalFormatting>
  <conditionalFormatting sqref="B853">
    <cfRule type="containsBlanks" dxfId="183" priority="73">
      <formula>LEN(TRIM(B853))=0</formula>
    </cfRule>
  </conditionalFormatting>
  <conditionalFormatting sqref="E853:F853">
    <cfRule type="containsBlanks" dxfId="182" priority="72">
      <formula>LEN(TRIM(E853))=0</formula>
    </cfRule>
  </conditionalFormatting>
  <conditionalFormatting sqref="F853">
    <cfRule type="containsBlanks" dxfId="181" priority="71">
      <formula>LEN(TRIM(F853))=0</formula>
    </cfRule>
  </conditionalFormatting>
  <conditionalFormatting sqref="E854:F854">
    <cfRule type="containsText" dxfId="180" priority="69" operator="containsText" text="YES">
      <formula>NOT(ISERROR(SEARCH("YES",E854)))</formula>
    </cfRule>
    <cfRule type="containsText" dxfId="179" priority="70" operator="containsText" text="NO">
      <formula>NOT(ISERROR(SEARCH("NO",E854)))</formula>
    </cfRule>
  </conditionalFormatting>
  <conditionalFormatting sqref="C854:D854">
    <cfRule type="containsBlanks" dxfId="178" priority="67">
      <formula>LEN(TRIM(C854))=0</formula>
    </cfRule>
    <cfRule type="cellIs" dxfId="177" priority="68" operator="equal">
      <formula>"YES"</formula>
    </cfRule>
  </conditionalFormatting>
  <conditionalFormatting sqref="C854:F854">
    <cfRule type="beginsWith" dxfId="176" priority="66" operator="beginsWith" text="YES">
      <formula>LEFT(C854,LEN("YES"))="YES"</formula>
    </cfRule>
  </conditionalFormatting>
  <conditionalFormatting sqref="A854">
    <cfRule type="containsBlanks" dxfId="175" priority="65">
      <formula>LEN(TRIM(A854))=0</formula>
    </cfRule>
  </conditionalFormatting>
  <conditionalFormatting sqref="B854">
    <cfRule type="containsText" dxfId="174" priority="63" operator="containsText" text="YES">
      <formula>NOT(ISERROR(SEARCH("YES",B854)))</formula>
    </cfRule>
    <cfRule type="containsText" dxfId="173" priority="64" operator="containsText" text="NO">
      <formula>NOT(ISERROR(SEARCH("NO",B854)))</formula>
    </cfRule>
  </conditionalFormatting>
  <conditionalFormatting sqref="B854">
    <cfRule type="containsBlanks" dxfId="172" priority="62">
      <formula>LEN(TRIM(B854))=0</formula>
    </cfRule>
  </conditionalFormatting>
  <conditionalFormatting sqref="E854:F854">
    <cfRule type="containsBlanks" dxfId="171" priority="61">
      <formula>LEN(TRIM(E854))=0</formula>
    </cfRule>
  </conditionalFormatting>
  <conditionalFormatting sqref="F854">
    <cfRule type="containsBlanks" dxfId="170" priority="60">
      <formula>LEN(TRIM(F854))=0</formula>
    </cfRule>
  </conditionalFormatting>
  <conditionalFormatting sqref="E855:F855">
    <cfRule type="containsText" dxfId="169" priority="58" operator="containsText" text="YES">
      <formula>NOT(ISERROR(SEARCH("YES",E855)))</formula>
    </cfRule>
    <cfRule type="containsText" dxfId="168" priority="59" operator="containsText" text="NO">
      <formula>NOT(ISERROR(SEARCH("NO",E855)))</formula>
    </cfRule>
  </conditionalFormatting>
  <conditionalFormatting sqref="C855:D855">
    <cfRule type="containsBlanks" dxfId="167" priority="56">
      <formula>LEN(TRIM(C855))=0</formula>
    </cfRule>
    <cfRule type="cellIs" dxfId="166" priority="57" operator="equal">
      <formula>"YES"</formula>
    </cfRule>
  </conditionalFormatting>
  <conditionalFormatting sqref="C855:F855">
    <cfRule type="beginsWith" dxfId="165" priority="55" operator="beginsWith" text="YES">
      <formula>LEFT(C855,LEN("YES"))="YES"</formula>
    </cfRule>
  </conditionalFormatting>
  <conditionalFormatting sqref="A855">
    <cfRule type="containsBlanks" dxfId="164" priority="54">
      <formula>LEN(TRIM(A855))=0</formula>
    </cfRule>
  </conditionalFormatting>
  <conditionalFormatting sqref="B855">
    <cfRule type="containsText" dxfId="163" priority="52" operator="containsText" text="YES">
      <formula>NOT(ISERROR(SEARCH("YES",B855)))</formula>
    </cfRule>
    <cfRule type="containsText" dxfId="162" priority="53" operator="containsText" text="NO">
      <formula>NOT(ISERROR(SEARCH("NO",B855)))</formula>
    </cfRule>
  </conditionalFormatting>
  <conditionalFormatting sqref="B855">
    <cfRule type="containsBlanks" dxfId="161" priority="51">
      <formula>LEN(TRIM(B855))=0</formula>
    </cfRule>
  </conditionalFormatting>
  <conditionalFormatting sqref="E855:F855">
    <cfRule type="containsBlanks" dxfId="160" priority="50">
      <formula>LEN(TRIM(E855))=0</formula>
    </cfRule>
  </conditionalFormatting>
  <conditionalFormatting sqref="F855">
    <cfRule type="containsBlanks" dxfId="159" priority="49">
      <formula>LEN(TRIM(F855))=0</formula>
    </cfRule>
  </conditionalFormatting>
  <conditionalFormatting sqref="K840:K855">
    <cfRule type="containsBlanks" dxfId="158" priority="48">
      <formula>LEN(TRIM(K840))=0</formula>
    </cfRule>
  </conditionalFormatting>
  <conditionalFormatting sqref="P840:P847 P850:P855">
    <cfRule type="containsBlanks" dxfId="157" priority="47">
      <formula>LEN(TRIM(P840))=0</formula>
    </cfRule>
  </conditionalFormatting>
  <conditionalFormatting sqref="O840:O843">
    <cfRule type="containsBlanks" dxfId="156" priority="46">
      <formula>LEN(TRIM(O840))=0</formula>
    </cfRule>
  </conditionalFormatting>
  <conditionalFormatting sqref="O846">
    <cfRule type="containsBlanks" dxfId="155" priority="45">
      <formula>LEN(TRIM(O846))=0</formula>
    </cfRule>
  </conditionalFormatting>
  <conditionalFormatting sqref="O847">
    <cfRule type="containsBlanks" dxfId="154" priority="44">
      <formula>LEN(TRIM(O847))=0</formula>
    </cfRule>
  </conditionalFormatting>
  <conditionalFormatting sqref="O850">
    <cfRule type="containsBlanks" dxfId="153" priority="42">
      <formula>LEN(TRIM(O850))=0</formula>
    </cfRule>
  </conditionalFormatting>
  <conditionalFormatting sqref="O851">
    <cfRule type="containsBlanks" dxfId="152" priority="41">
      <formula>LEN(TRIM(O851))=0</formula>
    </cfRule>
  </conditionalFormatting>
  <conditionalFormatting sqref="O855">
    <cfRule type="containsBlanks" dxfId="151" priority="40">
      <formula>LEN(TRIM(O855))=0</formula>
    </cfRule>
  </conditionalFormatting>
  <conditionalFormatting sqref="O852">
    <cfRule type="containsBlanks" dxfId="150" priority="39">
      <formula>LEN(TRIM(O852))=0</formula>
    </cfRule>
  </conditionalFormatting>
  <conditionalFormatting sqref="O853">
    <cfRule type="containsBlanks" dxfId="149" priority="38">
      <formula>LEN(TRIM(O853))=0</formula>
    </cfRule>
  </conditionalFormatting>
  <conditionalFormatting sqref="O854">
    <cfRule type="containsBlanks" dxfId="148" priority="37">
      <formula>LEN(TRIM(O854))=0</formula>
    </cfRule>
  </conditionalFormatting>
  <conditionalFormatting sqref="J840:J855">
    <cfRule type="containsBlanks" dxfId="147" priority="36">
      <formula>LEN(TRIM(J840))=0</formula>
    </cfRule>
  </conditionalFormatting>
  <conditionalFormatting sqref="O844:O845">
    <cfRule type="containsBlanks" dxfId="146" priority="35">
      <formula>LEN(TRIM(O844))=0</formula>
    </cfRule>
  </conditionalFormatting>
  <conditionalFormatting sqref="Q831:Q855">
    <cfRule type="containsBlanks" dxfId="145" priority="32">
      <formula>LEN(TRIM(Q831))=0</formula>
    </cfRule>
  </conditionalFormatting>
  <conditionalFormatting sqref="Q2:Q830">
    <cfRule type="containsBlanks" dxfId="144" priority="33">
      <formula>LEN(TRIM(Q2))=0</formula>
    </cfRule>
  </conditionalFormatting>
  <conditionalFormatting sqref="R134:R747">
    <cfRule type="containsBlanks" dxfId="143" priority="30">
      <formula>LEN(TRIM(R134))=0</formula>
    </cfRule>
  </conditionalFormatting>
  <conditionalFormatting sqref="R835:R855">
    <cfRule type="containsBlanks" dxfId="142" priority="29">
      <formula>LEN(TRIM(R835))=0</formula>
    </cfRule>
  </conditionalFormatting>
  <conditionalFormatting sqref="R748:R834">
    <cfRule type="containsBlanks" dxfId="141" priority="28">
      <formula>LEN(TRIM(R748))=0</formula>
    </cfRule>
  </conditionalFormatting>
  <conditionalFormatting sqref="P828">
    <cfRule type="containsBlanks" dxfId="140" priority="27">
      <formula>LEN(TRIM(P828))=0</formula>
    </cfRule>
  </conditionalFormatting>
  <conditionalFormatting sqref="M840 M761:N839">
    <cfRule type="containsBlanks" dxfId="139" priority="26">
      <formula>LEN(TRIM(M761))=0</formula>
    </cfRule>
  </conditionalFormatting>
  <conditionalFormatting sqref="M112:M132">
    <cfRule type="containsBlanks" dxfId="138" priority="24">
      <formula>LEN(TRIM(M112))=0</formula>
    </cfRule>
  </conditionalFormatting>
  <conditionalFormatting sqref="M369:M590">
    <cfRule type="containsBlanks" dxfId="137" priority="21">
      <formula>LEN(TRIM(M369))=0</formula>
    </cfRule>
  </conditionalFormatting>
  <conditionalFormatting sqref="N238:N447">
    <cfRule type="containsBlanks" dxfId="136" priority="20">
      <formula>LEN(TRIM(N238))=0</formula>
    </cfRule>
  </conditionalFormatting>
  <conditionalFormatting sqref="N237">
    <cfRule type="containsBlanks" dxfId="135" priority="19">
      <formula>LEN(TRIM(N237))=0</formula>
    </cfRule>
  </conditionalFormatting>
  <conditionalFormatting sqref="M841:M855">
    <cfRule type="containsBlanks" dxfId="134" priority="16">
      <formula>LEN(TRIM(M841))=0</formula>
    </cfRule>
  </conditionalFormatting>
  <conditionalFormatting sqref="N853:N855">
    <cfRule type="containsBlanks" dxfId="133" priority="15">
      <formula>LEN(TRIM(N853))=0</formula>
    </cfRule>
  </conditionalFormatting>
  <conditionalFormatting sqref="N840:N847 N850:N852">
    <cfRule type="containsBlanks" dxfId="132" priority="14">
      <formula>LEN(TRIM(N840))=0</formula>
    </cfRule>
  </conditionalFormatting>
  <conditionalFormatting sqref="N848:P849">
    <cfRule type="containsBlanks" dxfId="131" priority="13">
      <formula>LEN(TRIM(N848))=0</formula>
    </cfRule>
  </conditionalFormatting>
  <conditionalFormatting sqref="M168:M178">
    <cfRule type="containsBlanks" dxfId="130" priority="5">
      <formula>LEN(TRIM(M168))=0</formula>
    </cfRule>
  </conditionalFormatting>
  <conditionalFormatting sqref="M179:M182">
    <cfRule type="containsBlanks" dxfId="129" priority="4">
      <formula>LEN(TRIM(M179))=0</formula>
    </cfRule>
  </conditionalFormatting>
  <conditionalFormatting sqref="M133:M145">
    <cfRule type="containsBlanks" dxfId="128" priority="9">
      <formula>LEN(TRIM(M133))=0</formula>
    </cfRule>
  </conditionalFormatting>
  <conditionalFormatting sqref="M183:M236">
    <cfRule type="containsBlanks" dxfId="127" priority="8">
      <formula>LEN(TRIM(M183))=0</formula>
    </cfRule>
  </conditionalFormatting>
  <conditionalFormatting sqref="M146:M156">
    <cfRule type="containsBlanks" dxfId="126" priority="7">
      <formula>LEN(TRIM(M146))=0</formula>
    </cfRule>
  </conditionalFormatting>
  <conditionalFormatting sqref="M157:M167">
    <cfRule type="containsBlanks" dxfId="125" priority="6">
      <formula>LEN(TRIM(M157))=0</formula>
    </cfRule>
  </conditionalFormatting>
  <conditionalFormatting sqref="M238:M368">
    <cfRule type="containsBlanks" dxfId="124" priority="3">
      <formula>LEN(TRIM(M238))=0</formula>
    </cfRule>
  </conditionalFormatting>
  <conditionalFormatting sqref="N448:N621">
    <cfRule type="containsBlanks" dxfId="123" priority="2">
      <formula>LEN(TRIM(N448))=0</formula>
    </cfRule>
  </conditionalFormatting>
  <conditionalFormatting sqref="N102:N236">
    <cfRule type="containsBlanks" dxfId="122" priority="1">
      <formula>LEN(TRIM(N102))=0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5"/>
  <sheetViews>
    <sheetView zoomScale="94" zoomScaleNormal="70" workbookViewId="0">
      <selection activeCell="K14" sqref="K14"/>
    </sheetView>
  </sheetViews>
  <sheetFormatPr baseColWidth="10" defaultColWidth="11.1640625" defaultRowHeight="16" x14ac:dyDescent="0.2"/>
  <cols>
    <col min="1" max="1" width="16.33203125" customWidth="1"/>
    <col min="2" max="2" width="11.83203125" customWidth="1"/>
    <col min="3" max="4" width="23.83203125" customWidth="1"/>
    <col min="5" max="5" width="22.33203125" customWidth="1"/>
    <col min="6" max="6" width="21.1640625" customWidth="1"/>
    <col min="7" max="9" width="18.5" customWidth="1"/>
    <col min="10" max="10" width="19.83203125" customWidth="1"/>
    <col min="11" max="11" width="13.1640625" customWidth="1"/>
    <col min="12" max="12" width="13.6640625" customWidth="1"/>
    <col min="13" max="13" width="12.33203125" customWidth="1"/>
    <col min="14" max="14" width="12.83203125" customWidth="1"/>
    <col min="15" max="15" width="15.1640625" customWidth="1"/>
  </cols>
  <sheetData>
    <row r="1" spans="1:19" ht="17" thickBot="1" x14ac:dyDescent="0.25"/>
    <row r="2" spans="1:19" ht="17" thickBot="1" x14ac:dyDescent="0.25">
      <c r="P2" s="136" t="s">
        <v>1692</v>
      </c>
      <c r="Q2" s="137"/>
      <c r="R2" s="137"/>
      <c r="S2" s="138"/>
    </row>
    <row r="3" spans="1:19" x14ac:dyDescent="0.2">
      <c r="A3" s="76" t="s">
        <v>1611</v>
      </c>
      <c r="B3" s="76" t="s">
        <v>1610</v>
      </c>
      <c r="C3" s="76" t="s">
        <v>664</v>
      </c>
      <c r="D3" s="76" t="s">
        <v>785</v>
      </c>
      <c r="E3" s="76" t="s">
        <v>1608</v>
      </c>
      <c r="F3" s="76" t="s">
        <v>1614</v>
      </c>
      <c r="G3" s="76" t="s">
        <v>1615</v>
      </c>
      <c r="H3" s="76" t="s">
        <v>2310</v>
      </c>
      <c r="I3" s="76" t="s">
        <v>2309</v>
      </c>
      <c r="J3" s="76" t="s">
        <v>2329</v>
      </c>
      <c r="K3" s="76" t="s">
        <v>1681</v>
      </c>
      <c r="L3" s="76" t="s">
        <v>1689</v>
      </c>
      <c r="M3" s="76" t="s">
        <v>1686</v>
      </c>
      <c r="N3" s="76" t="s">
        <v>1682</v>
      </c>
      <c r="O3" s="76" t="s">
        <v>1693</v>
      </c>
      <c r="P3" s="76" t="s">
        <v>1694</v>
      </c>
      <c r="Q3" s="76" t="s">
        <v>1647</v>
      </c>
      <c r="R3" s="76" t="s">
        <v>1648</v>
      </c>
      <c r="S3" s="76" t="s">
        <v>1649</v>
      </c>
    </row>
    <row r="4" spans="1:19" x14ac:dyDescent="0.2">
      <c r="A4" s="5" t="s">
        <v>1612</v>
      </c>
      <c r="B4" s="5">
        <v>1</v>
      </c>
      <c r="C4" s="87" t="s">
        <v>682</v>
      </c>
      <c r="D4" s="63" t="s">
        <v>793</v>
      </c>
      <c r="E4" s="5" t="s">
        <v>872</v>
      </c>
      <c r="F4" s="5" t="s">
        <v>790</v>
      </c>
      <c r="G4" s="13" t="s">
        <v>796</v>
      </c>
      <c r="H4" s="13">
        <v>74532978</v>
      </c>
      <c r="I4" s="13">
        <v>57228142</v>
      </c>
      <c r="J4">
        <f t="shared" ref="J4" si="0">590+579</f>
        <v>1169</v>
      </c>
      <c r="K4" s="79">
        <v>2</v>
      </c>
      <c r="L4" s="81">
        <v>1013</v>
      </c>
      <c r="M4" s="13">
        <v>9</v>
      </c>
      <c r="N4" s="80">
        <v>6094</v>
      </c>
      <c r="O4" s="5" t="s">
        <v>791</v>
      </c>
      <c r="P4" s="79" t="s">
        <v>354</v>
      </c>
      <c r="Q4" s="79" t="s">
        <v>354</v>
      </c>
      <c r="R4" s="79" t="s">
        <v>354</v>
      </c>
      <c r="S4" s="79" t="s">
        <v>354</v>
      </c>
    </row>
    <row r="5" spans="1:19" x14ac:dyDescent="0.2">
      <c r="A5" s="5" t="s">
        <v>1612</v>
      </c>
      <c r="B5" s="5">
        <v>2</v>
      </c>
      <c r="C5" s="87" t="s">
        <v>1676</v>
      </c>
      <c r="D5" s="63" t="s">
        <v>793</v>
      </c>
      <c r="E5" s="13" t="s">
        <v>1679</v>
      </c>
      <c r="F5" s="5" t="s">
        <v>790</v>
      </c>
      <c r="G5" s="13" t="s">
        <v>796</v>
      </c>
      <c r="H5" s="13">
        <v>70772086</v>
      </c>
      <c r="I5" s="13">
        <v>55234886</v>
      </c>
      <c r="J5">
        <f>36+32</f>
        <v>68</v>
      </c>
      <c r="K5" s="79">
        <v>0</v>
      </c>
      <c r="L5" s="79">
        <v>0</v>
      </c>
      <c r="M5" s="13">
        <v>2</v>
      </c>
      <c r="N5" s="80">
        <v>10093</v>
      </c>
      <c r="O5" s="5" t="s">
        <v>791</v>
      </c>
      <c r="P5" s="79" t="s">
        <v>354</v>
      </c>
      <c r="Q5" s="79" t="s">
        <v>354</v>
      </c>
      <c r="R5" s="79" t="s">
        <v>354</v>
      </c>
      <c r="S5" s="79" t="s">
        <v>354</v>
      </c>
    </row>
    <row r="6" spans="1:19" x14ac:dyDescent="0.2">
      <c r="A6" s="5" t="s">
        <v>1612</v>
      </c>
      <c r="B6" s="5">
        <v>3</v>
      </c>
      <c r="C6" s="87" t="s">
        <v>680</v>
      </c>
      <c r="D6" s="63" t="s">
        <v>793</v>
      </c>
      <c r="E6" s="5" t="s">
        <v>1653</v>
      </c>
      <c r="F6" s="5" t="s">
        <v>790</v>
      </c>
      <c r="G6" s="13" t="s">
        <v>796</v>
      </c>
      <c r="H6" s="13">
        <v>85451078</v>
      </c>
      <c r="I6" s="13">
        <v>65674076</v>
      </c>
      <c r="J6">
        <f>23+24</f>
        <v>47</v>
      </c>
      <c r="K6" s="77">
        <v>0</v>
      </c>
      <c r="L6" s="77">
        <v>0</v>
      </c>
      <c r="M6" s="5">
        <v>1</v>
      </c>
      <c r="N6" s="78">
        <v>2549</v>
      </c>
      <c r="O6" s="5" t="s">
        <v>791</v>
      </c>
      <c r="P6" s="79" t="s">
        <v>354</v>
      </c>
      <c r="Q6" s="79" t="s">
        <v>354</v>
      </c>
      <c r="R6" s="79" t="s">
        <v>354</v>
      </c>
      <c r="S6" s="79" t="s">
        <v>354</v>
      </c>
    </row>
    <row r="7" spans="1:19" x14ac:dyDescent="0.2">
      <c r="A7" s="5" t="s">
        <v>1612</v>
      </c>
      <c r="B7" s="5">
        <v>4</v>
      </c>
      <c r="C7" s="87" t="s">
        <v>1677</v>
      </c>
      <c r="D7" s="63" t="s">
        <v>793</v>
      </c>
      <c r="E7" s="5" t="s">
        <v>1864</v>
      </c>
      <c r="F7" s="5" t="s">
        <v>790</v>
      </c>
      <c r="G7" s="13" t="s">
        <v>796</v>
      </c>
      <c r="H7" s="13">
        <v>73716796</v>
      </c>
      <c r="I7" s="13">
        <v>58534996</v>
      </c>
      <c r="J7">
        <f>49+55</f>
        <v>104</v>
      </c>
      <c r="K7" s="79">
        <v>0</v>
      </c>
      <c r="L7" s="79">
        <v>0</v>
      </c>
      <c r="M7" s="13">
        <v>1</v>
      </c>
      <c r="N7" s="80">
        <v>3553</v>
      </c>
      <c r="O7" s="5" t="s">
        <v>791</v>
      </c>
      <c r="P7" s="79" t="s">
        <v>354</v>
      </c>
      <c r="Q7" s="79" t="s">
        <v>354</v>
      </c>
      <c r="R7" s="79" t="s">
        <v>354</v>
      </c>
      <c r="S7" s="79" t="s">
        <v>354</v>
      </c>
    </row>
    <row r="8" spans="1:19" x14ac:dyDescent="0.2">
      <c r="A8" s="5" t="s">
        <v>1612</v>
      </c>
      <c r="B8" s="5">
        <v>5</v>
      </c>
      <c r="C8" s="87" t="s">
        <v>682</v>
      </c>
      <c r="D8" s="63" t="s">
        <v>793</v>
      </c>
      <c r="E8" s="5" t="s">
        <v>876</v>
      </c>
      <c r="F8" s="5" t="s">
        <v>790</v>
      </c>
      <c r="G8" s="13" t="s">
        <v>796</v>
      </c>
      <c r="H8" s="13">
        <v>69928014</v>
      </c>
      <c r="I8" s="13">
        <v>53665832</v>
      </c>
      <c r="J8" s="13">
        <f>22203+22097</f>
        <v>44300</v>
      </c>
      <c r="K8" s="79">
        <v>190</v>
      </c>
      <c r="L8" s="81">
        <v>491639</v>
      </c>
      <c r="M8" s="13">
        <v>192</v>
      </c>
      <c r="N8" s="80">
        <v>492314</v>
      </c>
      <c r="O8" s="5" t="s">
        <v>821</v>
      </c>
      <c r="P8" s="79" t="s">
        <v>354</v>
      </c>
      <c r="Q8" s="79" t="s">
        <v>354</v>
      </c>
      <c r="R8" s="79" t="s">
        <v>354</v>
      </c>
      <c r="S8" s="79" t="s">
        <v>354</v>
      </c>
    </row>
    <row r="9" spans="1:19" x14ac:dyDescent="0.2">
      <c r="A9" s="5" t="s">
        <v>1612</v>
      </c>
      <c r="B9" s="5">
        <v>7</v>
      </c>
      <c r="C9" s="87" t="s">
        <v>684</v>
      </c>
      <c r="D9" s="63" t="s">
        <v>793</v>
      </c>
      <c r="E9" s="5" t="s">
        <v>876</v>
      </c>
      <c r="F9" s="5" t="s">
        <v>790</v>
      </c>
      <c r="G9" s="13" t="s">
        <v>796</v>
      </c>
      <c r="H9" s="13">
        <v>70395088</v>
      </c>
      <c r="I9" s="13">
        <v>54053162</v>
      </c>
      <c r="J9" s="13">
        <f>99530+98556</f>
        <v>198086</v>
      </c>
      <c r="K9" s="79">
        <v>46</v>
      </c>
      <c r="L9" s="81">
        <v>595259</v>
      </c>
      <c r="M9" s="13">
        <v>46</v>
      </c>
      <c r="N9" s="80">
        <v>595259</v>
      </c>
      <c r="O9" s="5" t="s">
        <v>821</v>
      </c>
      <c r="P9" s="79">
        <v>0.52500000000000002</v>
      </c>
      <c r="Q9" s="79">
        <v>24</v>
      </c>
      <c r="R9" s="79">
        <v>56</v>
      </c>
      <c r="S9" s="79">
        <v>60</v>
      </c>
    </row>
    <row r="10" spans="1:19" x14ac:dyDescent="0.2">
      <c r="A10" s="5" t="s">
        <v>1612</v>
      </c>
      <c r="B10" s="5">
        <v>8</v>
      </c>
      <c r="C10" s="87" t="s">
        <v>1714</v>
      </c>
      <c r="D10" s="63" t="s">
        <v>793</v>
      </c>
      <c r="E10" s="5" t="s">
        <v>1680</v>
      </c>
      <c r="F10" s="5" t="s">
        <v>790</v>
      </c>
      <c r="G10" s="13" t="s">
        <v>796</v>
      </c>
      <c r="H10" s="13">
        <v>68559912</v>
      </c>
      <c r="I10" s="13">
        <v>54073032</v>
      </c>
      <c r="J10" s="13">
        <f>73+81</f>
        <v>154</v>
      </c>
      <c r="K10" s="79">
        <v>0</v>
      </c>
      <c r="L10" s="79">
        <v>0</v>
      </c>
      <c r="M10" s="13">
        <v>233</v>
      </c>
      <c r="N10" s="80">
        <v>3051000</v>
      </c>
      <c r="O10" s="5" t="s">
        <v>791</v>
      </c>
      <c r="P10" s="79" t="s">
        <v>354</v>
      </c>
      <c r="Q10" s="79" t="s">
        <v>354</v>
      </c>
      <c r="R10" s="79" t="s">
        <v>354</v>
      </c>
      <c r="S10" s="79" t="s">
        <v>354</v>
      </c>
    </row>
    <row r="11" spans="1:19" ht="17" customHeight="1" x14ac:dyDescent="0.2">
      <c r="A11" s="5" t="s">
        <v>1612</v>
      </c>
      <c r="B11" s="5">
        <v>9</v>
      </c>
      <c r="C11" s="87" t="s">
        <v>1678</v>
      </c>
      <c r="D11" s="63" t="s">
        <v>793</v>
      </c>
      <c r="E11" s="5" t="s">
        <v>1680</v>
      </c>
      <c r="F11" s="5" t="s">
        <v>790</v>
      </c>
      <c r="G11" s="13" t="s">
        <v>796</v>
      </c>
      <c r="H11" s="13">
        <v>63792974</v>
      </c>
      <c r="I11" s="13">
        <v>50352200</v>
      </c>
      <c r="J11" s="13">
        <f>39+39</f>
        <v>78</v>
      </c>
      <c r="K11" s="77">
        <v>0</v>
      </c>
      <c r="L11" s="77">
        <v>0</v>
      </c>
      <c r="M11" s="5">
        <v>2</v>
      </c>
      <c r="N11" s="78">
        <v>2794</v>
      </c>
      <c r="O11" s="5" t="s">
        <v>791</v>
      </c>
      <c r="P11" s="79" t="s">
        <v>354</v>
      </c>
      <c r="Q11" s="79" t="s">
        <v>354</v>
      </c>
      <c r="R11" s="79" t="s">
        <v>354</v>
      </c>
      <c r="S11" s="79" t="s">
        <v>354</v>
      </c>
    </row>
    <row r="12" spans="1:19" x14ac:dyDescent="0.2">
      <c r="A12" s="5" t="s">
        <v>1613</v>
      </c>
      <c r="B12" s="5">
        <v>1</v>
      </c>
      <c r="C12" s="87" t="s">
        <v>1702</v>
      </c>
      <c r="D12" s="63" t="s">
        <v>793</v>
      </c>
      <c r="E12" s="5" t="s">
        <v>1618</v>
      </c>
      <c r="F12" s="5" t="s">
        <v>1616</v>
      </c>
      <c r="G12" s="13" t="s">
        <v>919</v>
      </c>
      <c r="H12" s="13">
        <v>83739238</v>
      </c>
      <c r="I12" s="13">
        <v>65216818</v>
      </c>
      <c r="J12" s="13">
        <f>327320+304119</f>
        <v>631439</v>
      </c>
      <c r="K12" s="79" t="s">
        <v>354</v>
      </c>
      <c r="L12" s="82" t="s">
        <v>354</v>
      </c>
      <c r="M12" s="13">
        <v>18</v>
      </c>
      <c r="N12" s="80">
        <v>1174037</v>
      </c>
      <c r="O12" s="5" t="s">
        <v>821</v>
      </c>
      <c r="P12" s="79">
        <v>1.1499999999999999</v>
      </c>
      <c r="Q12" s="79">
        <v>45</v>
      </c>
      <c r="R12" s="79">
        <v>1424</v>
      </c>
      <c r="S12" s="79">
        <v>7</v>
      </c>
    </row>
    <row r="13" spans="1:19" x14ac:dyDescent="0.2">
      <c r="A13" s="5" t="s">
        <v>1613</v>
      </c>
      <c r="B13" s="5">
        <v>2</v>
      </c>
      <c r="C13" s="87" t="s">
        <v>1705</v>
      </c>
      <c r="D13" s="63" t="s">
        <v>793</v>
      </c>
      <c r="E13" s="5" t="s">
        <v>1618</v>
      </c>
      <c r="F13" s="5" t="s">
        <v>1616</v>
      </c>
      <c r="G13" s="5" t="s">
        <v>919</v>
      </c>
      <c r="H13" s="13">
        <v>78354122</v>
      </c>
      <c r="I13" s="13">
        <v>63068144</v>
      </c>
      <c r="J13" s="13">
        <f>312678+294375</f>
        <v>607053</v>
      </c>
      <c r="K13" s="79" t="s">
        <v>354</v>
      </c>
      <c r="L13" s="79" t="s">
        <v>354</v>
      </c>
      <c r="M13" s="13">
        <v>120</v>
      </c>
      <c r="N13" s="80">
        <v>1282970</v>
      </c>
      <c r="O13" s="13" t="s">
        <v>821</v>
      </c>
      <c r="P13" s="79">
        <v>1.1499999999999999</v>
      </c>
      <c r="Q13" s="79">
        <v>45</v>
      </c>
      <c r="R13" s="79">
        <v>1428</v>
      </c>
      <c r="S13" s="79">
        <v>6</v>
      </c>
    </row>
    <row r="14" spans="1:19" x14ac:dyDescent="0.2">
      <c r="A14" s="5" t="s">
        <v>1613</v>
      </c>
      <c r="B14" s="5">
        <v>3</v>
      </c>
      <c r="C14" s="87" t="s">
        <v>671</v>
      </c>
      <c r="D14" s="63" t="s">
        <v>793</v>
      </c>
      <c r="E14" s="5" t="s">
        <v>1655</v>
      </c>
      <c r="F14" s="5" t="s">
        <v>1617</v>
      </c>
      <c r="G14" s="5" t="s">
        <v>919</v>
      </c>
      <c r="H14" s="13">
        <v>65424638</v>
      </c>
      <c r="I14" s="13">
        <v>53442102</v>
      </c>
      <c r="J14" s="13">
        <f>35974+35091</f>
        <v>71065</v>
      </c>
      <c r="K14" s="79" t="s">
        <v>354</v>
      </c>
      <c r="L14" s="79" t="s">
        <v>354</v>
      </c>
      <c r="M14" s="13">
        <v>7</v>
      </c>
      <c r="N14" s="80">
        <v>1401465</v>
      </c>
      <c r="O14" s="13" t="s">
        <v>821</v>
      </c>
      <c r="P14" s="79">
        <v>1.38</v>
      </c>
      <c r="Q14" s="79">
        <v>41</v>
      </c>
      <c r="R14" s="79">
        <v>280</v>
      </c>
      <c r="S14" s="79">
        <v>1</v>
      </c>
    </row>
    <row r="15" spans="1:19" x14ac:dyDescent="0.2">
      <c r="A15" s="5" t="s">
        <v>1613</v>
      </c>
      <c r="B15" s="5">
        <v>4</v>
      </c>
      <c r="C15" s="87" t="s">
        <v>691</v>
      </c>
      <c r="D15" s="63" t="s">
        <v>793</v>
      </c>
      <c r="E15" s="5" t="s">
        <v>1655</v>
      </c>
      <c r="F15" s="5" t="s">
        <v>1617</v>
      </c>
      <c r="G15" s="5" t="s">
        <v>919</v>
      </c>
      <c r="H15" s="13">
        <v>74776996</v>
      </c>
      <c r="I15" s="13">
        <v>55872272</v>
      </c>
      <c r="J15" s="13">
        <f>13998+14202</f>
        <v>28200</v>
      </c>
      <c r="K15" s="79" t="s">
        <v>354</v>
      </c>
      <c r="L15" s="79" t="s">
        <v>354</v>
      </c>
      <c r="M15" s="13">
        <v>4</v>
      </c>
      <c r="N15" s="80">
        <v>1402209</v>
      </c>
      <c r="O15" s="13" t="s">
        <v>821</v>
      </c>
      <c r="P15" s="79">
        <v>1.38</v>
      </c>
      <c r="Q15" s="79">
        <v>41</v>
      </c>
      <c r="R15" s="79">
        <v>118</v>
      </c>
      <c r="S15" s="79">
        <v>1</v>
      </c>
    </row>
    <row r="16" spans="1:19" x14ac:dyDescent="0.2">
      <c r="A16" s="5" t="s">
        <v>1613</v>
      </c>
      <c r="B16" s="5">
        <v>5</v>
      </c>
      <c r="C16" s="87" t="s">
        <v>666</v>
      </c>
      <c r="D16" s="63" t="s">
        <v>793</v>
      </c>
      <c r="E16" s="13" t="s">
        <v>1655</v>
      </c>
      <c r="F16" s="5" t="s">
        <v>1617</v>
      </c>
      <c r="G16" s="13" t="s">
        <v>919</v>
      </c>
      <c r="H16" s="13">
        <v>65340438</v>
      </c>
      <c r="I16" s="13">
        <v>51820526</v>
      </c>
      <c r="J16" s="13">
        <f>54+66</f>
        <v>120</v>
      </c>
      <c r="K16" s="79" t="s">
        <v>354</v>
      </c>
      <c r="L16" s="79" t="s">
        <v>354</v>
      </c>
      <c r="M16" s="13">
        <v>2</v>
      </c>
      <c r="N16" s="80">
        <v>1173</v>
      </c>
      <c r="O16" s="5" t="s">
        <v>791</v>
      </c>
      <c r="P16" s="79" t="s">
        <v>354</v>
      </c>
      <c r="Q16" s="79" t="s">
        <v>354</v>
      </c>
      <c r="R16" s="79" t="s">
        <v>354</v>
      </c>
      <c r="S16" s="79" t="s">
        <v>354</v>
      </c>
    </row>
    <row r="17" spans="1:19" x14ac:dyDescent="0.2">
      <c r="A17" s="5" t="s">
        <v>1613</v>
      </c>
      <c r="B17" s="5">
        <v>6</v>
      </c>
      <c r="C17" s="87" t="s">
        <v>715</v>
      </c>
      <c r="D17" s="63" t="s">
        <v>793</v>
      </c>
      <c r="E17" s="5" t="s">
        <v>1655</v>
      </c>
      <c r="F17" s="5" t="s">
        <v>1617</v>
      </c>
      <c r="G17" s="5" t="s">
        <v>919</v>
      </c>
      <c r="H17" s="13">
        <v>80113028</v>
      </c>
      <c r="I17" s="13">
        <v>63048820</v>
      </c>
      <c r="J17" s="13">
        <f>11698+11928</f>
        <v>23626</v>
      </c>
      <c r="K17" s="79" t="s">
        <v>354</v>
      </c>
      <c r="L17" s="79" t="s">
        <v>354</v>
      </c>
      <c r="M17" s="5">
        <v>11</v>
      </c>
      <c r="N17" s="78">
        <v>1403102</v>
      </c>
      <c r="O17" s="13" t="s">
        <v>821</v>
      </c>
      <c r="P17" s="79">
        <v>1.37</v>
      </c>
      <c r="Q17" s="79">
        <v>41</v>
      </c>
      <c r="R17" s="79">
        <v>97</v>
      </c>
      <c r="S17" s="79">
        <v>1</v>
      </c>
    </row>
    <row r="18" spans="1:19" x14ac:dyDescent="0.2">
      <c r="A18" s="5" t="s">
        <v>1613</v>
      </c>
      <c r="B18" s="5">
        <v>7</v>
      </c>
      <c r="C18" s="87" t="s">
        <v>1609</v>
      </c>
      <c r="D18" s="63" t="s">
        <v>793</v>
      </c>
      <c r="E18" s="5" t="s">
        <v>876</v>
      </c>
      <c r="F18" s="5" t="s">
        <v>790</v>
      </c>
      <c r="G18" s="13" t="s">
        <v>919</v>
      </c>
      <c r="H18" s="13">
        <v>54498214</v>
      </c>
      <c r="I18" s="13">
        <v>39224126</v>
      </c>
      <c r="J18" s="13">
        <f>12414+11666</f>
        <v>24080</v>
      </c>
      <c r="K18" s="79">
        <v>3</v>
      </c>
      <c r="L18" s="81">
        <f>281584+1862+513</f>
        <v>283959</v>
      </c>
      <c r="M18" s="13">
        <v>146</v>
      </c>
      <c r="N18" s="80">
        <v>609314</v>
      </c>
      <c r="O18" s="13" t="s">
        <v>821</v>
      </c>
      <c r="P18" s="79">
        <v>0.44800000000000001</v>
      </c>
      <c r="Q18" s="79">
        <v>22</v>
      </c>
      <c r="R18" s="79">
        <v>230</v>
      </c>
      <c r="S18" s="79">
        <v>3</v>
      </c>
    </row>
    <row r="19" spans="1:19" x14ac:dyDescent="0.2">
      <c r="A19" s="5" t="s">
        <v>1613</v>
      </c>
      <c r="B19" s="5">
        <v>8</v>
      </c>
      <c r="C19" s="87" t="s">
        <v>752</v>
      </c>
      <c r="D19" s="63" t="s">
        <v>793</v>
      </c>
      <c r="E19" s="5" t="s">
        <v>1659</v>
      </c>
      <c r="F19" s="5" t="s">
        <v>790</v>
      </c>
      <c r="G19" s="13" t="s">
        <v>919</v>
      </c>
      <c r="H19" s="13">
        <v>66676642</v>
      </c>
      <c r="I19" s="13">
        <v>47704832</v>
      </c>
      <c r="J19" s="13">
        <f>32671+30362</f>
        <v>63033</v>
      </c>
      <c r="K19" s="79">
        <v>2</v>
      </c>
      <c r="L19" s="81">
        <v>462388</v>
      </c>
      <c r="M19" s="13">
        <v>18</v>
      </c>
      <c r="N19" s="80">
        <v>478160</v>
      </c>
      <c r="O19" s="13" t="s">
        <v>821</v>
      </c>
      <c r="P19" s="79">
        <v>0.46200000000000002</v>
      </c>
      <c r="Q19" s="79">
        <v>26</v>
      </c>
      <c r="R19" s="79">
        <v>729</v>
      </c>
      <c r="S19" s="79">
        <v>2</v>
      </c>
    </row>
    <row r="24" spans="1:19" ht="17" thickBot="1" x14ac:dyDescent="0.25"/>
    <row r="25" spans="1:19" ht="17" thickBot="1" x14ac:dyDescent="0.25">
      <c r="A25" s="150" t="s">
        <v>1670</v>
      </c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2"/>
    </row>
    <row r="26" spans="1:19" x14ac:dyDescent="0.2">
      <c r="A26" s="91" t="s">
        <v>1611</v>
      </c>
      <c r="B26" s="153" t="s">
        <v>1683</v>
      </c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5"/>
    </row>
    <row r="27" spans="1:19" x14ac:dyDescent="0.2">
      <c r="A27" s="92" t="s">
        <v>1610</v>
      </c>
      <c r="B27" s="156" t="s">
        <v>1684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8"/>
    </row>
    <row r="28" spans="1:19" x14ac:dyDescent="0.2">
      <c r="A28" s="92" t="s">
        <v>664</v>
      </c>
      <c r="B28" s="156" t="s">
        <v>1720</v>
      </c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8"/>
    </row>
    <row r="29" spans="1:19" x14ac:dyDescent="0.2">
      <c r="A29" s="92" t="s">
        <v>785</v>
      </c>
      <c r="B29" s="156" t="s">
        <v>1721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8"/>
    </row>
    <row r="30" spans="1:19" x14ac:dyDescent="0.2">
      <c r="A30" s="92" t="s">
        <v>1608</v>
      </c>
      <c r="B30" s="156" t="s">
        <v>1685</v>
      </c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x14ac:dyDescent="0.2">
      <c r="A31" s="92" t="s">
        <v>1614</v>
      </c>
      <c r="B31" s="156" t="s">
        <v>2308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8"/>
    </row>
    <row r="32" spans="1:19" x14ac:dyDescent="0.2">
      <c r="A32" s="92" t="s">
        <v>1615</v>
      </c>
      <c r="B32" s="156" t="s">
        <v>2307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8"/>
    </row>
    <row r="33" spans="1:19" x14ac:dyDescent="0.2">
      <c r="A33" s="92" t="s">
        <v>2310</v>
      </c>
      <c r="B33" s="156" t="s">
        <v>2312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8"/>
    </row>
    <row r="34" spans="1:19" x14ac:dyDescent="0.2">
      <c r="A34" s="92" t="s">
        <v>2309</v>
      </c>
      <c r="B34" s="159" t="s">
        <v>2311</v>
      </c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x14ac:dyDescent="0.2">
      <c r="A35" s="92" t="s">
        <v>2330</v>
      </c>
      <c r="B35" s="159" t="s">
        <v>2331</v>
      </c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1"/>
    </row>
    <row r="36" spans="1:19" x14ac:dyDescent="0.2">
      <c r="A36" s="92" t="s">
        <v>2310</v>
      </c>
      <c r="B36" s="156" t="s">
        <v>2312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8"/>
    </row>
    <row r="37" spans="1:19" x14ac:dyDescent="0.2">
      <c r="A37" s="92" t="s">
        <v>1681</v>
      </c>
      <c r="B37" s="156" t="s">
        <v>1687</v>
      </c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8"/>
    </row>
    <row r="38" spans="1:19" x14ac:dyDescent="0.2">
      <c r="A38" s="92" t="s">
        <v>1689</v>
      </c>
      <c r="B38" s="156" t="s">
        <v>1688</v>
      </c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8"/>
    </row>
    <row r="39" spans="1:19" x14ac:dyDescent="0.2">
      <c r="A39" s="92" t="s">
        <v>1686</v>
      </c>
      <c r="B39" s="156" t="s">
        <v>1690</v>
      </c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8"/>
    </row>
    <row r="40" spans="1:19" x14ac:dyDescent="0.2">
      <c r="A40" s="93" t="s">
        <v>1682</v>
      </c>
      <c r="B40" s="156" t="s">
        <v>1691</v>
      </c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8"/>
    </row>
    <row r="41" spans="1:19" x14ac:dyDescent="0.2">
      <c r="A41" s="92" t="s">
        <v>1693</v>
      </c>
      <c r="B41" s="156" t="s">
        <v>1715</v>
      </c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8"/>
    </row>
    <row r="42" spans="1:19" x14ac:dyDescent="0.2">
      <c r="A42" s="92" t="s">
        <v>1694</v>
      </c>
      <c r="B42" s="156" t="s">
        <v>1695</v>
      </c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8"/>
    </row>
    <row r="43" spans="1:19" x14ac:dyDescent="0.2">
      <c r="A43" s="92" t="s">
        <v>1647</v>
      </c>
      <c r="B43" s="156" t="s">
        <v>1696</v>
      </c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8"/>
    </row>
    <row r="44" spans="1:19" x14ac:dyDescent="0.2">
      <c r="A44" s="92" t="s">
        <v>1648</v>
      </c>
      <c r="B44" s="156" t="s">
        <v>1697</v>
      </c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8"/>
    </row>
    <row r="45" spans="1:19" ht="17" thickBot="1" x14ac:dyDescent="0.25">
      <c r="A45" s="94" t="s">
        <v>1649</v>
      </c>
      <c r="B45" s="162" t="s">
        <v>1708</v>
      </c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4"/>
    </row>
  </sheetData>
  <sortState xmlns:xlrd2="http://schemas.microsoft.com/office/spreadsheetml/2017/richdata2" ref="A4:N19">
    <sortCondition ref="K4:K19"/>
  </sortState>
  <mergeCells count="22">
    <mergeCell ref="B45:S45"/>
    <mergeCell ref="B39:S39"/>
    <mergeCell ref="B40:S40"/>
    <mergeCell ref="B41:S41"/>
    <mergeCell ref="B42:S42"/>
    <mergeCell ref="B43:S43"/>
    <mergeCell ref="B29:S29"/>
    <mergeCell ref="B30:S30"/>
    <mergeCell ref="B37:S37"/>
    <mergeCell ref="B38:S38"/>
    <mergeCell ref="B44:S44"/>
    <mergeCell ref="B31:S31"/>
    <mergeCell ref="B32:S32"/>
    <mergeCell ref="B36:S36"/>
    <mergeCell ref="B33:S33"/>
    <mergeCell ref="B34:S34"/>
    <mergeCell ref="B35:S35"/>
    <mergeCell ref="P2:S2"/>
    <mergeCell ref="A25:S25"/>
    <mergeCell ref="B26:S26"/>
    <mergeCell ref="B27:S27"/>
    <mergeCell ref="B28:S28"/>
  </mergeCells>
  <conditionalFormatting sqref="A3:G3 M3:O3 I3:J3">
    <cfRule type="containsBlanks" dxfId="98" priority="30">
      <formula>LEN(TRIM(A3))=0</formula>
    </cfRule>
  </conditionalFormatting>
  <conditionalFormatting sqref="K14:K18 L15:L18 O16:O19 G12:G17">
    <cfRule type="containsBlanks" dxfId="97" priority="35">
      <formula>LEN(TRIM(G12))=0</formula>
    </cfRule>
  </conditionalFormatting>
  <conditionalFormatting sqref="G4:G9">
    <cfRule type="containsBlanks" dxfId="96" priority="29">
      <formula>LEN(TRIM(G4))=0</formula>
    </cfRule>
  </conditionalFormatting>
  <conditionalFormatting sqref="A40">
    <cfRule type="containsBlanks" dxfId="95" priority="27">
      <formula>LEN(TRIM(A40))=0</formula>
    </cfRule>
  </conditionalFormatting>
  <conditionalFormatting sqref="H3">
    <cfRule type="containsBlanks" dxfId="94" priority="11">
      <formula>LEN(TRIM(H3))=0</formula>
    </cfRule>
  </conditionalFormatting>
  <conditionalFormatting sqref="J8:J19">
    <cfRule type="containsBlanks" dxfId="93" priority="23">
      <formula>LEN(TRIM(J8))=0</formula>
    </cfRule>
  </conditionalFormatting>
  <conditionalFormatting sqref="I4:I19">
    <cfRule type="containsBlanks" dxfId="92" priority="21">
      <formula>LEN(TRIM(I4))=0</formula>
    </cfRule>
  </conditionalFormatting>
  <conditionalFormatting sqref="J11">
    <cfRule type="containsBlanks" dxfId="91" priority="17">
      <formula>LEN(TRIM(J11))=0</formula>
    </cfRule>
  </conditionalFormatting>
  <conditionalFormatting sqref="H4">
    <cfRule type="containsBlanks" dxfId="90" priority="4">
      <formula>LEN(TRIM(H4))=0</formula>
    </cfRule>
  </conditionalFormatting>
  <conditionalFormatting sqref="H5:H9 H12:H19">
    <cfRule type="containsBlanks" dxfId="89" priority="10">
      <formula>LEN(TRIM(H5))=0</formula>
    </cfRule>
  </conditionalFormatting>
  <conditionalFormatting sqref="H11">
    <cfRule type="containsBlanks" dxfId="88" priority="8">
      <formula>LEN(TRIM(H11))=0</formula>
    </cfRule>
  </conditionalFormatting>
  <conditionalFormatting sqref="H10">
    <cfRule type="containsBlanks" dxfId="87" priority="6">
      <formula>LEN(TRIM(H10))=0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" operator="containsText" id="{976A2499-E5D3-E945-BEFA-B6F125ABF9E6}">
            <xm:f>NOT(ISERROR(SEARCH("-",G4)))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G4:G19 K4:S19</xm:sqref>
        </x14:conditionalFormatting>
        <x14:conditionalFormatting xmlns:xm="http://schemas.microsoft.com/office/excel/2006/main">
          <x14:cfRule type="containsText" priority="22" operator="containsText" id="{52475310-2443-C34B-8966-2F46BC8BD3C6}">
            <xm:f>NOT(ISERROR(SEARCH("-",J8)))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J8:J19</xm:sqref>
        </x14:conditionalFormatting>
        <x14:conditionalFormatting xmlns:xm="http://schemas.microsoft.com/office/excel/2006/main">
          <x14:cfRule type="containsText" priority="20" operator="containsText" id="{263C0D61-3CAF-F946-B2A6-73FA2F13A158}">
            <xm:f>NOT(ISERROR(SEARCH("-",I4)))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I4:I19</xm:sqref>
        </x14:conditionalFormatting>
        <x14:conditionalFormatting xmlns:xm="http://schemas.microsoft.com/office/excel/2006/main">
          <x14:cfRule type="containsText" priority="16" operator="containsText" id="{44195837-45FD-FC4C-BE5E-84F69100D3EE}">
            <xm:f>NOT(ISERROR(SEARCH("-",J11)))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3" operator="containsText" id="{749717B0-06FB-7E44-93A1-4096AF330F9A}">
            <xm:f>NOT(ISERROR(SEARCH("-",H4)))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ontainsText" priority="9" operator="containsText" id="{243A12CB-A680-B74B-A354-A04362ABD8C8}">
            <xm:f>NOT(ISERROR(SEARCH("-",H5)))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H5:H9 H12:H19</xm:sqref>
        </x14:conditionalFormatting>
        <x14:conditionalFormatting xmlns:xm="http://schemas.microsoft.com/office/excel/2006/main">
          <x14:cfRule type="containsText" priority="7" operator="containsText" id="{788504B2-0563-9D4E-8A8A-DB21F7032005}">
            <xm:f>NOT(ISERROR(SEARCH("-",H11)))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5" operator="containsText" id="{023D7640-560F-0D47-B717-11FC368AEB9A}">
            <xm:f>NOT(ISERROR(SEARCH("-",H10)))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H10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2"/>
  <sheetViews>
    <sheetView zoomScale="80" zoomScaleNormal="80" workbookViewId="0">
      <selection activeCell="H23" sqref="H23:H24"/>
    </sheetView>
  </sheetViews>
  <sheetFormatPr baseColWidth="10" defaultColWidth="11.1640625" defaultRowHeight="16" x14ac:dyDescent="0.2"/>
  <cols>
    <col min="1" max="1" width="33.1640625" customWidth="1"/>
    <col min="2" max="2" width="35.83203125" style="29" customWidth="1"/>
    <col min="3" max="3" width="17.83203125" customWidth="1"/>
    <col min="4" max="4" width="17.6640625" customWidth="1"/>
    <col min="5" max="5" width="16.33203125" style="102" customWidth="1"/>
    <col min="6" max="6" width="25.33203125" customWidth="1"/>
    <col min="7" max="7" width="18.5" style="102" customWidth="1"/>
    <col min="8" max="8" width="14.6640625" customWidth="1"/>
  </cols>
  <sheetData>
    <row r="1" spans="1:10" ht="17" thickBot="1" x14ac:dyDescent="0.25">
      <c r="A1" s="76" t="s">
        <v>1674</v>
      </c>
    </row>
    <row r="2" spans="1:10" ht="17" thickBot="1" x14ac:dyDescent="0.25">
      <c r="A2" s="33" t="s">
        <v>772</v>
      </c>
      <c r="B2" s="33" t="s">
        <v>664</v>
      </c>
      <c r="C2" s="33" t="s">
        <v>765</v>
      </c>
      <c r="D2" s="103" t="s">
        <v>1668</v>
      </c>
      <c r="E2" s="33" t="s">
        <v>766</v>
      </c>
      <c r="F2" s="105" t="s">
        <v>1669</v>
      </c>
      <c r="G2"/>
      <c r="H2" s="136" t="s">
        <v>1881</v>
      </c>
      <c r="I2" s="137"/>
      <c r="J2" s="138"/>
    </row>
    <row r="3" spans="1:10" x14ac:dyDescent="0.2">
      <c r="A3" s="83" t="s">
        <v>776</v>
      </c>
      <c r="B3" s="86" t="s">
        <v>679</v>
      </c>
      <c r="C3" s="3">
        <v>12</v>
      </c>
      <c r="D3" s="99">
        <v>0</v>
      </c>
      <c r="E3" s="84">
        <v>0</v>
      </c>
      <c r="F3" s="106"/>
      <c r="G3"/>
    </row>
    <row r="4" spans="1:10" x14ac:dyDescent="0.2">
      <c r="A4" s="4" t="s">
        <v>776</v>
      </c>
      <c r="B4" s="87" t="s">
        <v>750</v>
      </c>
      <c r="C4" s="5">
        <v>2</v>
      </c>
      <c r="D4" s="100">
        <v>0</v>
      </c>
      <c r="E4" s="39">
        <v>0</v>
      </c>
      <c r="F4" s="107"/>
      <c r="G4"/>
    </row>
    <row r="5" spans="1:10" x14ac:dyDescent="0.2">
      <c r="A5" s="4" t="s">
        <v>776</v>
      </c>
      <c r="B5" s="87" t="s">
        <v>757</v>
      </c>
      <c r="C5" s="5">
        <v>4</v>
      </c>
      <c r="D5" s="100">
        <v>0</v>
      </c>
      <c r="E5" s="39">
        <v>0</v>
      </c>
      <c r="F5" s="107"/>
      <c r="G5"/>
    </row>
    <row r="6" spans="1:10" x14ac:dyDescent="0.2">
      <c r="A6" s="4" t="s">
        <v>776</v>
      </c>
      <c r="B6" s="87" t="s">
        <v>683</v>
      </c>
      <c r="C6" s="5">
        <v>5</v>
      </c>
      <c r="D6" s="100">
        <v>0</v>
      </c>
      <c r="E6" s="39">
        <v>0</v>
      </c>
      <c r="F6" s="107"/>
      <c r="G6"/>
    </row>
    <row r="7" spans="1:10" x14ac:dyDescent="0.2">
      <c r="A7" s="4" t="s">
        <v>781</v>
      </c>
      <c r="B7" s="87" t="s">
        <v>667</v>
      </c>
      <c r="C7" s="5">
        <v>10</v>
      </c>
      <c r="D7" s="100">
        <v>0</v>
      </c>
      <c r="E7" s="39">
        <v>0</v>
      </c>
      <c r="F7" s="107"/>
      <c r="G7"/>
    </row>
    <row r="8" spans="1:10" x14ac:dyDescent="0.2">
      <c r="A8" s="4" t="s">
        <v>781</v>
      </c>
      <c r="B8" s="87" t="s">
        <v>702</v>
      </c>
      <c r="C8" s="5">
        <v>9</v>
      </c>
      <c r="D8" s="100">
        <v>0</v>
      </c>
      <c r="E8" s="39">
        <v>0</v>
      </c>
      <c r="F8" s="107"/>
      <c r="G8"/>
    </row>
    <row r="9" spans="1:10" x14ac:dyDescent="0.2">
      <c r="A9" s="4" t="s">
        <v>774</v>
      </c>
      <c r="B9" s="87" t="s">
        <v>737</v>
      </c>
      <c r="C9" s="5">
        <v>6</v>
      </c>
      <c r="D9" s="100">
        <v>1</v>
      </c>
      <c r="E9" s="39">
        <v>0</v>
      </c>
      <c r="F9" s="107"/>
      <c r="G9"/>
    </row>
    <row r="10" spans="1:10" x14ac:dyDescent="0.2">
      <c r="A10" s="4" t="s">
        <v>780</v>
      </c>
      <c r="B10" s="87" t="s">
        <v>665</v>
      </c>
      <c r="C10" s="5">
        <v>12</v>
      </c>
      <c r="D10" s="100">
        <v>0</v>
      </c>
      <c r="E10" s="39">
        <v>0</v>
      </c>
      <c r="F10" s="107"/>
      <c r="G10"/>
    </row>
    <row r="11" spans="1:10" x14ac:dyDescent="0.2">
      <c r="A11" s="4" t="s">
        <v>780</v>
      </c>
      <c r="B11" s="87" t="s">
        <v>685</v>
      </c>
      <c r="C11" s="5">
        <v>3</v>
      </c>
      <c r="D11" s="100">
        <v>0</v>
      </c>
      <c r="E11" s="39">
        <v>0</v>
      </c>
      <c r="F11" s="107"/>
      <c r="G11"/>
    </row>
    <row r="12" spans="1:10" x14ac:dyDescent="0.2">
      <c r="A12" s="4" t="s">
        <v>780</v>
      </c>
      <c r="B12" s="87" t="s">
        <v>669</v>
      </c>
      <c r="C12" s="5">
        <v>11</v>
      </c>
      <c r="D12" s="100">
        <v>0</v>
      </c>
      <c r="E12" s="39">
        <v>0</v>
      </c>
      <c r="F12" s="107"/>
      <c r="G12"/>
    </row>
    <row r="13" spans="1:10" x14ac:dyDescent="0.2">
      <c r="A13" s="4" t="s">
        <v>780</v>
      </c>
      <c r="B13" s="87" t="s">
        <v>670</v>
      </c>
      <c r="C13" s="5">
        <v>10</v>
      </c>
      <c r="D13" s="100">
        <v>0</v>
      </c>
      <c r="E13" s="39">
        <v>0</v>
      </c>
      <c r="F13" s="107"/>
      <c r="G13"/>
    </row>
    <row r="14" spans="1:10" x14ac:dyDescent="0.2">
      <c r="A14" s="4" t="s">
        <v>777</v>
      </c>
      <c r="B14" s="87" t="s">
        <v>1609</v>
      </c>
      <c r="C14" s="5">
        <v>7</v>
      </c>
      <c r="D14" s="100">
        <v>0.7142857142857143</v>
      </c>
      <c r="E14" s="39">
        <v>0</v>
      </c>
      <c r="F14" s="107"/>
      <c r="G14"/>
    </row>
    <row r="15" spans="1:10" x14ac:dyDescent="0.2">
      <c r="A15" s="4" t="s">
        <v>773</v>
      </c>
      <c r="B15" s="87" t="s">
        <v>740</v>
      </c>
      <c r="C15" s="5">
        <v>15</v>
      </c>
      <c r="D15" s="100">
        <v>0.93333333333333335</v>
      </c>
      <c r="E15" s="39">
        <v>0</v>
      </c>
      <c r="F15" s="107"/>
      <c r="G15"/>
    </row>
    <row r="16" spans="1:10" x14ac:dyDescent="0.2">
      <c r="A16" s="4" t="s">
        <v>773</v>
      </c>
      <c r="B16" s="87" t="s">
        <v>752</v>
      </c>
      <c r="C16" s="5">
        <v>11</v>
      </c>
      <c r="D16" s="100">
        <v>0.81818181818181823</v>
      </c>
      <c r="E16" s="39">
        <v>0</v>
      </c>
      <c r="F16" s="107"/>
      <c r="G16"/>
    </row>
    <row r="17" spans="1:7" x14ac:dyDescent="0.2">
      <c r="A17" s="4" t="s">
        <v>773</v>
      </c>
      <c r="B17" s="5" t="s">
        <v>1703</v>
      </c>
      <c r="C17" s="5">
        <v>4</v>
      </c>
      <c r="D17" s="100">
        <v>1</v>
      </c>
      <c r="E17" s="39">
        <v>0</v>
      </c>
      <c r="F17" s="107"/>
      <c r="G17"/>
    </row>
    <row r="18" spans="1:7" x14ac:dyDescent="0.2">
      <c r="A18" s="4" t="s">
        <v>775</v>
      </c>
      <c r="B18" s="87" t="s">
        <v>680</v>
      </c>
      <c r="C18" s="5">
        <v>4</v>
      </c>
      <c r="D18" s="100">
        <v>0</v>
      </c>
      <c r="E18" s="39">
        <v>0</v>
      </c>
      <c r="F18" s="107"/>
      <c r="G18"/>
    </row>
    <row r="19" spans="1:7" x14ac:dyDescent="0.2">
      <c r="A19" s="4" t="s">
        <v>775</v>
      </c>
      <c r="B19" s="5" t="s">
        <v>1704</v>
      </c>
      <c r="C19" s="5">
        <v>3</v>
      </c>
      <c r="D19" s="100">
        <v>0</v>
      </c>
      <c r="E19" s="39">
        <v>0</v>
      </c>
      <c r="F19" s="107"/>
      <c r="G19"/>
    </row>
    <row r="20" spans="1:7" x14ac:dyDescent="0.2">
      <c r="A20" s="4" t="s">
        <v>782</v>
      </c>
      <c r="B20" s="87" t="s">
        <v>710</v>
      </c>
      <c r="C20" s="5">
        <v>28</v>
      </c>
      <c r="D20" s="100">
        <v>0</v>
      </c>
      <c r="E20" s="5">
        <v>49</v>
      </c>
      <c r="F20" s="108">
        <v>0</v>
      </c>
      <c r="G20"/>
    </row>
    <row r="21" spans="1:7" x14ac:dyDescent="0.2">
      <c r="A21" s="4" t="s">
        <v>1713</v>
      </c>
      <c r="B21" s="87" t="s">
        <v>666</v>
      </c>
      <c r="C21" s="5">
        <v>52</v>
      </c>
      <c r="D21" s="100">
        <v>0.37</v>
      </c>
      <c r="E21" s="5">
        <v>49</v>
      </c>
      <c r="F21" s="108">
        <f>33/49</f>
        <v>0.67346938775510201</v>
      </c>
      <c r="G21"/>
    </row>
    <row r="22" spans="1:7" x14ac:dyDescent="0.2">
      <c r="A22" s="4" t="s">
        <v>1713</v>
      </c>
      <c r="B22" s="87" t="s">
        <v>671</v>
      </c>
      <c r="C22" s="5">
        <v>32</v>
      </c>
      <c r="D22" s="100">
        <v>1</v>
      </c>
      <c r="E22" s="5">
        <v>94</v>
      </c>
      <c r="F22" s="108">
        <v>1</v>
      </c>
      <c r="G22"/>
    </row>
    <row r="23" spans="1:7" x14ac:dyDescent="0.2">
      <c r="A23" s="4" t="s">
        <v>1713</v>
      </c>
      <c r="B23" s="87" t="s">
        <v>691</v>
      </c>
      <c r="C23" s="5">
        <v>44</v>
      </c>
      <c r="D23" s="100">
        <f>41/44</f>
        <v>0.93181818181818177</v>
      </c>
      <c r="E23" s="5">
        <v>144</v>
      </c>
      <c r="F23" s="108">
        <f>112/144</f>
        <v>0.77777777777777779</v>
      </c>
      <c r="G23"/>
    </row>
    <row r="24" spans="1:7" x14ac:dyDescent="0.2">
      <c r="A24" s="4" t="s">
        <v>1713</v>
      </c>
      <c r="B24" s="87" t="s">
        <v>715</v>
      </c>
      <c r="C24" s="5">
        <v>38</v>
      </c>
      <c r="D24" s="100">
        <f>35/38</f>
        <v>0.92105263157894735</v>
      </c>
      <c r="E24" s="5">
        <v>52</v>
      </c>
      <c r="F24" s="108">
        <v>0.65384615384615385</v>
      </c>
      <c r="G24"/>
    </row>
    <row r="25" spans="1:7" x14ac:dyDescent="0.2">
      <c r="A25" s="4" t="s">
        <v>1712</v>
      </c>
      <c r="B25" s="87" t="s">
        <v>678</v>
      </c>
      <c r="C25" s="5">
        <v>1</v>
      </c>
      <c r="D25" s="100">
        <v>0</v>
      </c>
      <c r="E25" s="39">
        <v>0</v>
      </c>
      <c r="F25" s="107" t="e">
        <v>#DIV/0!</v>
      </c>
      <c r="G25"/>
    </row>
    <row r="26" spans="1:7" x14ac:dyDescent="0.2">
      <c r="A26" s="4" t="s">
        <v>1712</v>
      </c>
      <c r="B26" s="87" t="s">
        <v>699</v>
      </c>
      <c r="C26" s="5">
        <v>3</v>
      </c>
      <c r="D26" s="100">
        <v>0</v>
      </c>
      <c r="E26" s="5">
        <v>18</v>
      </c>
      <c r="F26" s="108">
        <v>0</v>
      </c>
      <c r="G26"/>
    </row>
    <row r="27" spans="1:7" x14ac:dyDescent="0.2">
      <c r="A27" s="4" t="s">
        <v>1712</v>
      </c>
      <c r="B27" s="87" t="s">
        <v>703</v>
      </c>
      <c r="C27" s="5">
        <v>18</v>
      </c>
      <c r="D27" s="100">
        <v>0</v>
      </c>
      <c r="E27" s="5">
        <v>60</v>
      </c>
      <c r="F27" s="108">
        <v>0</v>
      </c>
      <c r="G27"/>
    </row>
    <row r="28" spans="1:7" x14ac:dyDescent="0.2">
      <c r="A28" s="4" t="s">
        <v>779</v>
      </c>
      <c r="B28" s="87" t="s">
        <v>761</v>
      </c>
      <c r="C28" s="5">
        <v>3</v>
      </c>
      <c r="D28" s="100">
        <v>1</v>
      </c>
      <c r="E28" s="39">
        <v>0</v>
      </c>
      <c r="F28" s="107"/>
      <c r="G28"/>
    </row>
    <row r="29" spans="1:7" x14ac:dyDescent="0.2">
      <c r="A29" s="4" t="s">
        <v>779</v>
      </c>
      <c r="B29" s="87" t="s">
        <v>767</v>
      </c>
      <c r="C29" s="5">
        <v>3</v>
      </c>
      <c r="D29" s="100">
        <v>0.66666666666666663</v>
      </c>
      <c r="E29" s="39">
        <v>0</v>
      </c>
      <c r="F29" s="107"/>
      <c r="G29"/>
    </row>
    <row r="30" spans="1:7" x14ac:dyDescent="0.2">
      <c r="A30" s="4" t="s">
        <v>778</v>
      </c>
      <c r="B30" s="87" t="s">
        <v>682</v>
      </c>
      <c r="C30" s="5">
        <v>15</v>
      </c>
      <c r="D30" s="100">
        <v>1</v>
      </c>
      <c r="E30" s="39">
        <v>0</v>
      </c>
      <c r="F30" s="107"/>
      <c r="G30"/>
    </row>
    <row r="31" spans="1:7" ht="17" thickBot="1" x14ac:dyDescent="0.25">
      <c r="A31" s="17" t="s">
        <v>778</v>
      </c>
      <c r="B31" s="88" t="s">
        <v>684</v>
      </c>
      <c r="C31" s="18">
        <v>4</v>
      </c>
      <c r="D31" s="101">
        <v>0.5</v>
      </c>
      <c r="E31" s="85">
        <v>0</v>
      </c>
      <c r="F31" s="109"/>
      <c r="G31"/>
    </row>
    <row r="34" spans="1:10" x14ac:dyDescent="0.2">
      <c r="A34" s="76" t="s">
        <v>1675</v>
      </c>
    </row>
    <row r="35" spans="1:10" ht="17" thickBot="1" x14ac:dyDescent="0.25">
      <c r="A35" s="41" t="s">
        <v>664</v>
      </c>
      <c r="B35" s="42" t="s">
        <v>764</v>
      </c>
      <c r="C35" s="33" t="s">
        <v>765</v>
      </c>
      <c r="D35" s="103" t="s">
        <v>1668</v>
      </c>
      <c r="E35" s="33" t="s">
        <v>766</v>
      </c>
      <c r="F35" s="105" t="s">
        <v>1669</v>
      </c>
      <c r="G35"/>
    </row>
    <row r="36" spans="1:10" x14ac:dyDescent="0.2">
      <c r="A36" s="87" t="s">
        <v>679</v>
      </c>
      <c r="B36" s="75" t="s">
        <v>735</v>
      </c>
      <c r="C36" s="5">
        <v>2</v>
      </c>
      <c r="D36" s="100">
        <v>0</v>
      </c>
      <c r="E36" s="39">
        <v>0</v>
      </c>
      <c r="F36" s="100"/>
      <c r="G36"/>
      <c r="H36" s="165" t="s">
        <v>1701</v>
      </c>
      <c r="I36" s="166"/>
      <c r="J36" s="167"/>
    </row>
    <row r="37" spans="1:10" x14ac:dyDescent="0.2">
      <c r="A37" s="87" t="s">
        <v>679</v>
      </c>
      <c r="B37" s="75" t="s">
        <v>736</v>
      </c>
      <c r="C37" s="5">
        <v>4</v>
      </c>
      <c r="D37" s="100">
        <v>0</v>
      </c>
      <c r="E37" s="39">
        <v>0</v>
      </c>
      <c r="F37" s="100"/>
      <c r="G37"/>
      <c r="H37" s="168"/>
      <c r="I37" s="169"/>
      <c r="J37" s="170"/>
    </row>
    <row r="38" spans="1:10" x14ac:dyDescent="0.2">
      <c r="A38" s="87" t="s">
        <v>679</v>
      </c>
      <c r="B38" s="75">
        <v>2</v>
      </c>
      <c r="C38" s="5">
        <v>6</v>
      </c>
      <c r="D38" s="100">
        <v>0</v>
      </c>
      <c r="E38" s="39">
        <v>0</v>
      </c>
      <c r="F38" s="100"/>
      <c r="G38"/>
      <c r="H38" s="168"/>
      <c r="I38" s="169"/>
      <c r="J38" s="170"/>
    </row>
    <row r="39" spans="1:10" ht="16" customHeight="1" x14ac:dyDescent="0.2">
      <c r="A39" s="87" t="s">
        <v>680</v>
      </c>
      <c r="B39" s="75">
        <v>3</v>
      </c>
      <c r="C39" s="5">
        <v>4</v>
      </c>
      <c r="D39" s="100">
        <v>0</v>
      </c>
      <c r="E39" s="39">
        <v>0</v>
      </c>
      <c r="F39" s="100"/>
      <c r="G39"/>
      <c r="H39" s="168"/>
      <c r="I39" s="169"/>
      <c r="J39" s="170"/>
    </row>
    <row r="40" spans="1:10" x14ac:dyDescent="0.2">
      <c r="A40" s="87" t="s">
        <v>737</v>
      </c>
      <c r="B40" s="75" t="s">
        <v>738</v>
      </c>
      <c r="C40" s="5">
        <v>3</v>
      </c>
      <c r="D40" s="100">
        <v>1</v>
      </c>
      <c r="E40" s="39">
        <v>0</v>
      </c>
      <c r="F40" s="100"/>
      <c r="G40"/>
      <c r="H40" s="168"/>
      <c r="I40" s="169"/>
      <c r="J40" s="170"/>
    </row>
    <row r="41" spans="1:10" x14ac:dyDescent="0.2">
      <c r="A41" s="87" t="s">
        <v>737</v>
      </c>
      <c r="B41" s="75" t="s">
        <v>739</v>
      </c>
      <c r="C41" s="5">
        <v>3</v>
      </c>
      <c r="D41" s="100">
        <v>1</v>
      </c>
      <c r="E41" s="39">
        <v>0</v>
      </c>
      <c r="F41" s="100"/>
      <c r="G41"/>
      <c r="H41" s="168"/>
      <c r="I41" s="169"/>
      <c r="J41" s="170"/>
    </row>
    <row r="42" spans="1:10" x14ac:dyDescent="0.2">
      <c r="A42" s="87" t="s">
        <v>740</v>
      </c>
      <c r="B42" s="75" t="s">
        <v>743</v>
      </c>
      <c r="C42" s="5">
        <v>1</v>
      </c>
      <c r="D42" s="100">
        <v>1</v>
      </c>
      <c r="E42" s="39">
        <v>0</v>
      </c>
      <c r="F42" s="100"/>
      <c r="G42"/>
      <c r="H42" s="168"/>
      <c r="I42" s="169"/>
      <c r="J42" s="170"/>
    </row>
    <row r="43" spans="1:10" ht="17" thickBot="1" x14ac:dyDescent="0.25">
      <c r="A43" s="87" t="s">
        <v>740</v>
      </c>
      <c r="B43" s="75" t="s">
        <v>741</v>
      </c>
      <c r="C43" s="5">
        <v>2</v>
      </c>
      <c r="D43" s="100">
        <v>1</v>
      </c>
      <c r="E43" s="39">
        <v>0</v>
      </c>
      <c r="F43" s="100"/>
      <c r="G43"/>
      <c r="H43" s="171"/>
      <c r="I43" s="172"/>
      <c r="J43" s="173"/>
    </row>
    <row r="44" spans="1:10" x14ac:dyDescent="0.2">
      <c r="A44" s="87" t="s">
        <v>740</v>
      </c>
      <c r="B44" s="75" t="s">
        <v>742</v>
      </c>
      <c r="C44" s="5">
        <v>4</v>
      </c>
      <c r="D44" s="100">
        <v>1</v>
      </c>
      <c r="E44" s="39">
        <v>0</v>
      </c>
      <c r="F44" s="100"/>
      <c r="G44"/>
    </row>
    <row r="45" spans="1:10" x14ac:dyDescent="0.2">
      <c r="A45" s="87" t="s">
        <v>740</v>
      </c>
      <c r="B45" s="75" t="s">
        <v>744</v>
      </c>
      <c r="C45" s="5">
        <v>4</v>
      </c>
      <c r="D45" s="100">
        <v>1</v>
      </c>
      <c r="E45" s="39">
        <v>0</v>
      </c>
      <c r="F45" s="100"/>
      <c r="G45"/>
    </row>
    <row r="46" spans="1:10" x14ac:dyDescent="0.2">
      <c r="A46" s="87" t="s">
        <v>740</v>
      </c>
      <c r="B46" s="75" t="s">
        <v>745</v>
      </c>
      <c r="C46" s="5">
        <v>4</v>
      </c>
      <c r="D46" s="100">
        <v>0.75</v>
      </c>
      <c r="E46" s="39">
        <v>0</v>
      </c>
      <c r="F46" s="100"/>
      <c r="G46"/>
    </row>
    <row r="47" spans="1:10" x14ac:dyDescent="0.2">
      <c r="A47" s="87" t="s">
        <v>1707</v>
      </c>
      <c r="B47" s="75" t="s">
        <v>747</v>
      </c>
      <c r="C47" s="5">
        <v>1</v>
      </c>
      <c r="D47" s="100">
        <v>0</v>
      </c>
      <c r="E47" s="39">
        <v>0</v>
      </c>
      <c r="F47" s="100"/>
      <c r="G47"/>
    </row>
    <row r="48" spans="1:10" x14ac:dyDescent="0.2">
      <c r="A48" s="87" t="s">
        <v>1707</v>
      </c>
      <c r="B48" s="75" t="s">
        <v>748</v>
      </c>
      <c r="C48" s="5">
        <v>1</v>
      </c>
      <c r="D48" s="100">
        <v>0</v>
      </c>
      <c r="E48" s="39">
        <v>0</v>
      </c>
      <c r="F48" s="100"/>
      <c r="G48"/>
    </row>
    <row r="49" spans="1:7" x14ac:dyDescent="0.2">
      <c r="A49" s="87" t="s">
        <v>1707</v>
      </c>
      <c r="B49" s="75" t="s">
        <v>749</v>
      </c>
      <c r="C49" s="5">
        <v>1</v>
      </c>
      <c r="D49" s="100">
        <v>0</v>
      </c>
      <c r="E49" s="39">
        <v>0</v>
      </c>
      <c r="F49" s="100"/>
      <c r="G49"/>
    </row>
    <row r="50" spans="1:7" x14ac:dyDescent="0.2">
      <c r="A50" s="87" t="s">
        <v>750</v>
      </c>
      <c r="B50" s="75" t="s">
        <v>751</v>
      </c>
      <c r="C50" s="5">
        <v>2</v>
      </c>
      <c r="D50" s="100">
        <v>0</v>
      </c>
      <c r="E50" s="39">
        <v>0</v>
      </c>
      <c r="F50" s="100"/>
      <c r="G50"/>
    </row>
    <row r="51" spans="1:7" x14ac:dyDescent="0.2">
      <c r="A51" s="87" t="s">
        <v>752</v>
      </c>
      <c r="B51" s="75" t="s">
        <v>754</v>
      </c>
      <c r="C51" s="5">
        <v>1</v>
      </c>
      <c r="D51" s="100">
        <v>0</v>
      </c>
      <c r="E51" s="39">
        <v>0</v>
      </c>
      <c r="F51" s="100"/>
      <c r="G51"/>
    </row>
    <row r="52" spans="1:7" x14ac:dyDescent="0.2">
      <c r="A52" s="87" t="s">
        <v>752</v>
      </c>
      <c r="B52" s="75" t="s">
        <v>753</v>
      </c>
      <c r="C52" s="5">
        <v>2</v>
      </c>
      <c r="D52" s="100">
        <v>1</v>
      </c>
      <c r="E52" s="39">
        <v>0</v>
      </c>
      <c r="F52" s="100"/>
      <c r="G52"/>
    </row>
    <row r="53" spans="1:7" x14ac:dyDescent="0.2">
      <c r="A53" s="87" t="s">
        <v>752</v>
      </c>
      <c r="B53" s="75" t="s">
        <v>755</v>
      </c>
      <c r="C53" s="5">
        <v>4</v>
      </c>
      <c r="D53" s="100">
        <v>1</v>
      </c>
      <c r="E53" s="39">
        <v>0</v>
      </c>
      <c r="F53" s="100"/>
      <c r="G53"/>
    </row>
    <row r="54" spans="1:7" x14ac:dyDescent="0.2">
      <c r="A54" s="87" t="s">
        <v>752</v>
      </c>
      <c r="B54" s="75" t="s">
        <v>756</v>
      </c>
      <c r="C54" s="5">
        <v>4</v>
      </c>
      <c r="D54" s="100">
        <v>0.75</v>
      </c>
      <c r="E54" s="39">
        <v>0</v>
      </c>
      <c r="F54" s="100"/>
      <c r="G54"/>
    </row>
    <row r="55" spans="1:7" x14ac:dyDescent="0.2">
      <c r="A55" s="87" t="s">
        <v>757</v>
      </c>
      <c r="B55" s="75" t="s">
        <v>758</v>
      </c>
      <c r="C55" s="5">
        <v>4</v>
      </c>
      <c r="D55" s="100">
        <v>0</v>
      </c>
      <c r="E55" s="39">
        <v>0</v>
      </c>
      <c r="F55" s="100"/>
      <c r="G55"/>
    </row>
    <row r="56" spans="1:7" x14ac:dyDescent="0.2">
      <c r="A56" s="87" t="s">
        <v>1609</v>
      </c>
      <c r="B56" s="75">
        <v>9</v>
      </c>
      <c r="C56" s="5">
        <v>1</v>
      </c>
      <c r="D56" s="100">
        <v>1</v>
      </c>
      <c r="E56" s="39">
        <v>0</v>
      </c>
      <c r="F56" s="100"/>
      <c r="G56"/>
    </row>
    <row r="57" spans="1:7" x14ac:dyDescent="0.2">
      <c r="A57" s="87" t="s">
        <v>1609</v>
      </c>
      <c r="B57" s="75" t="s">
        <v>759</v>
      </c>
      <c r="C57" s="5">
        <v>2</v>
      </c>
      <c r="D57" s="100">
        <v>0.5</v>
      </c>
      <c r="E57" s="39">
        <v>0</v>
      </c>
      <c r="F57" s="100"/>
      <c r="G57"/>
    </row>
    <row r="58" spans="1:7" x14ac:dyDescent="0.2">
      <c r="A58" s="87" t="s">
        <v>1609</v>
      </c>
      <c r="B58" s="75">
        <v>10</v>
      </c>
      <c r="C58" s="5">
        <v>2</v>
      </c>
      <c r="D58" s="100">
        <v>1</v>
      </c>
      <c r="E58" s="39"/>
      <c r="F58" s="100"/>
      <c r="G58"/>
    </row>
    <row r="59" spans="1:7" x14ac:dyDescent="0.2">
      <c r="A59" s="87" t="s">
        <v>1609</v>
      </c>
      <c r="B59" s="75" t="s">
        <v>760</v>
      </c>
      <c r="C59" s="5">
        <v>2</v>
      </c>
      <c r="D59" s="100">
        <v>0.5</v>
      </c>
      <c r="E59" s="39">
        <v>0</v>
      </c>
      <c r="F59" s="100"/>
      <c r="G59"/>
    </row>
    <row r="60" spans="1:7" x14ac:dyDescent="0.2">
      <c r="A60" s="87" t="s">
        <v>1709</v>
      </c>
      <c r="B60" s="75">
        <v>8</v>
      </c>
      <c r="C60" s="5">
        <v>4</v>
      </c>
      <c r="D60" s="100">
        <v>1</v>
      </c>
      <c r="E60" s="39">
        <v>0</v>
      </c>
      <c r="F60" s="100"/>
      <c r="G60"/>
    </row>
    <row r="61" spans="1:7" x14ac:dyDescent="0.2">
      <c r="A61" s="87" t="s">
        <v>682</v>
      </c>
      <c r="B61" s="75" t="s">
        <v>876</v>
      </c>
      <c r="C61" s="5">
        <v>6</v>
      </c>
      <c r="D61" s="100">
        <v>1</v>
      </c>
      <c r="E61" s="39">
        <v>0</v>
      </c>
      <c r="F61" s="100"/>
      <c r="G61"/>
    </row>
    <row r="62" spans="1:7" x14ac:dyDescent="0.2">
      <c r="A62" s="87" t="s">
        <v>682</v>
      </c>
      <c r="B62" s="75" t="s">
        <v>883</v>
      </c>
      <c r="C62" s="5">
        <v>6</v>
      </c>
      <c r="D62" s="100">
        <v>1</v>
      </c>
      <c r="E62" s="39">
        <v>0</v>
      </c>
      <c r="F62" s="100"/>
      <c r="G62"/>
    </row>
    <row r="63" spans="1:7" x14ac:dyDescent="0.2">
      <c r="A63" s="87" t="s">
        <v>682</v>
      </c>
      <c r="B63" s="75" t="s">
        <v>872</v>
      </c>
      <c r="C63" s="5">
        <v>3</v>
      </c>
      <c r="D63" s="100">
        <v>1</v>
      </c>
      <c r="E63" s="39">
        <v>0</v>
      </c>
      <c r="F63" s="100"/>
      <c r="G63"/>
    </row>
    <row r="64" spans="1:7" x14ac:dyDescent="0.2">
      <c r="A64" s="87" t="s">
        <v>761</v>
      </c>
      <c r="B64" s="75" t="s">
        <v>763</v>
      </c>
      <c r="C64" s="5">
        <v>1</v>
      </c>
      <c r="D64" s="100">
        <v>1</v>
      </c>
      <c r="E64" s="39">
        <v>0</v>
      </c>
      <c r="F64" s="100"/>
      <c r="G64"/>
    </row>
    <row r="65" spans="1:7" x14ac:dyDescent="0.2">
      <c r="A65" s="87" t="s">
        <v>761</v>
      </c>
      <c r="B65" s="75" t="s">
        <v>762</v>
      </c>
      <c r="C65" s="5">
        <v>2</v>
      </c>
      <c r="D65" s="100">
        <v>1</v>
      </c>
      <c r="E65" s="39">
        <v>0</v>
      </c>
      <c r="F65" s="100"/>
      <c r="G65"/>
    </row>
    <row r="66" spans="1:7" x14ac:dyDescent="0.2">
      <c r="A66" s="87" t="s">
        <v>683</v>
      </c>
      <c r="B66" s="75">
        <v>5</v>
      </c>
      <c r="C66" s="5">
        <v>5</v>
      </c>
      <c r="D66" s="100">
        <v>0</v>
      </c>
      <c r="E66" s="39">
        <v>0</v>
      </c>
      <c r="F66" s="100"/>
      <c r="G66"/>
    </row>
    <row r="67" spans="1:7" x14ac:dyDescent="0.2">
      <c r="A67" s="87" t="s">
        <v>767</v>
      </c>
      <c r="B67" s="75">
        <v>4</v>
      </c>
      <c r="C67" s="5">
        <v>3</v>
      </c>
      <c r="D67" s="100">
        <v>0.66666666666666663</v>
      </c>
      <c r="E67" s="39">
        <v>0</v>
      </c>
      <c r="F67" s="100"/>
      <c r="G67"/>
    </row>
    <row r="68" spans="1:7" x14ac:dyDescent="0.2">
      <c r="A68" s="87" t="s">
        <v>684</v>
      </c>
      <c r="B68" s="75">
        <v>7</v>
      </c>
      <c r="C68" s="5">
        <v>4</v>
      </c>
      <c r="D68" s="100">
        <v>0.5</v>
      </c>
      <c r="E68" s="39">
        <v>0</v>
      </c>
      <c r="F68" s="100"/>
      <c r="G68"/>
    </row>
    <row r="69" spans="1:7" x14ac:dyDescent="0.2">
      <c r="A69" s="87" t="s">
        <v>665</v>
      </c>
      <c r="B69" s="75">
        <v>1</v>
      </c>
      <c r="C69" s="5">
        <v>2</v>
      </c>
      <c r="D69" s="100">
        <v>0</v>
      </c>
      <c r="E69" s="39">
        <v>0</v>
      </c>
      <c r="F69" s="100"/>
      <c r="G69"/>
    </row>
    <row r="70" spans="1:7" x14ac:dyDescent="0.2">
      <c r="A70" s="87" t="s">
        <v>665</v>
      </c>
      <c r="B70" s="75">
        <v>2</v>
      </c>
      <c r="C70" s="5">
        <v>2</v>
      </c>
      <c r="D70" s="100">
        <v>0</v>
      </c>
      <c r="E70" s="39">
        <v>0</v>
      </c>
      <c r="F70" s="100"/>
      <c r="G70"/>
    </row>
    <row r="71" spans="1:7" x14ac:dyDescent="0.2">
      <c r="A71" s="87" t="s">
        <v>665</v>
      </c>
      <c r="B71" s="75">
        <v>3</v>
      </c>
      <c r="C71" s="5">
        <v>2</v>
      </c>
      <c r="D71" s="100">
        <v>0</v>
      </c>
      <c r="E71" s="39">
        <v>0</v>
      </c>
      <c r="F71" s="100"/>
      <c r="G71"/>
    </row>
    <row r="72" spans="1:7" x14ac:dyDescent="0.2">
      <c r="A72" s="87" t="s">
        <v>665</v>
      </c>
      <c r="B72" s="75">
        <v>4</v>
      </c>
      <c r="C72" s="5">
        <v>2</v>
      </c>
      <c r="D72" s="100">
        <v>0</v>
      </c>
      <c r="E72" s="39">
        <v>0</v>
      </c>
      <c r="F72" s="100"/>
      <c r="G72"/>
    </row>
    <row r="73" spans="1:7" x14ac:dyDescent="0.2">
      <c r="A73" s="87" t="s">
        <v>665</v>
      </c>
      <c r="B73" s="75">
        <v>5</v>
      </c>
      <c r="C73" s="5">
        <v>2</v>
      </c>
      <c r="D73" s="100">
        <v>0</v>
      </c>
      <c r="E73" s="39">
        <v>0</v>
      </c>
      <c r="F73" s="100"/>
      <c r="G73"/>
    </row>
    <row r="74" spans="1:7" x14ac:dyDescent="0.2">
      <c r="A74" s="87" t="s">
        <v>665</v>
      </c>
      <c r="B74" s="75">
        <v>6</v>
      </c>
      <c r="C74" s="5">
        <v>2</v>
      </c>
      <c r="D74" s="100">
        <v>0</v>
      </c>
      <c r="E74" s="39">
        <v>0</v>
      </c>
      <c r="F74" s="100"/>
      <c r="G74"/>
    </row>
    <row r="75" spans="1:7" x14ac:dyDescent="0.2">
      <c r="A75" s="87" t="s">
        <v>666</v>
      </c>
      <c r="B75" s="75">
        <v>1</v>
      </c>
      <c r="C75" s="5">
        <v>9</v>
      </c>
      <c r="D75" s="100">
        <f>7/9</f>
        <v>0.77777777777777779</v>
      </c>
      <c r="E75" s="5">
        <v>9</v>
      </c>
      <c r="F75" s="100">
        <v>0.56000000000000005</v>
      </c>
      <c r="G75"/>
    </row>
    <row r="76" spans="1:7" x14ac:dyDescent="0.2">
      <c r="A76" s="87" t="s">
        <v>666</v>
      </c>
      <c r="B76" s="75">
        <v>2</v>
      </c>
      <c r="C76" s="5">
        <v>1</v>
      </c>
      <c r="D76" s="100">
        <v>0</v>
      </c>
      <c r="E76" s="5">
        <v>10</v>
      </c>
      <c r="F76" s="100">
        <v>0.6</v>
      </c>
      <c r="G76"/>
    </row>
    <row r="77" spans="1:7" x14ac:dyDescent="0.2">
      <c r="A77" s="87" t="s">
        <v>666</v>
      </c>
      <c r="B77" s="75">
        <v>3</v>
      </c>
      <c r="C77" s="5">
        <v>1</v>
      </c>
      <c r="D77" s="100">
        <v>1</v>
      </c>
      <c r="E77" s="5">
        <v>10</v>
      </c>
      <c r="F77" s="100">
        <v>0.9</v>
      </c>
      <c r="G77"/>
    </row>
    <row r="78" spans="1:7" x14ac:dyDescent="0.2">
      <c r="A78" s="87" t="s">
        <v>666</v>
      </c>
      <c r="B78" s="75" t="s">
        <v>677</v>
      </c>
      <c r="C78" s="5">
        <v>1</v>
      </c>
      <c r="D78" s="100">
        <v>1</v>
      </c>
      <c r="E78" s="5">
        <v>10</v>
      </c>
      <c r="F78" s="100">
        <v>0.7</v>
      </c>
      <c r="G78"/>
    </row>
    <row r="79" spans="1:7" x14ac:dyDescent="0.2">
      <c r="A79" s="87" t="s">
        <v>666</v>
      </c>
      <c r="B79" s="75" t="s">
        <v>672</v>
      </c>
      <c r="C79" s="5">
        <v>1</v>
      </c>
      <c r="D79" s="100">
        <v>0</v>
      </c>
      <c r="E79" s="39">
        <v>0</v>
      </c>
      <c r="F79" s="100"/>
      <c r="G79"/>
    </row>
    <row r="80" spans="1:7" x14ac:dyDescent="0.2">
      <c r="A80" s="87" t="s">
        <v>666</v>
      </c>
      <c r="B80" s="75" t="s">
        <v>673</v>
      </c>
      <c r="C80" s="5">
        <v>1</v>
      </c>
      <c r="D80" s="100">
        <v>0</v>
      </c>
      <c r="E80" s="39">
        <v>0</v>
      </c>
      <c r="F80" s="100"/>
      <c r="G80"/>
    </row>
    <row r="81" spans="1:7" x14ac:dyDescent="0.2">
      <c r="A81" s="87" t="s">
        <v>666</v>
      </c>
      <c r="B81" s="75" t="s">
        <v>676</v>
      </c>
      <c r="C81" s="5">
        <v>1</v>
      </c>
      <c r="D81" s="100">
        <v>0</v>
      </c>
      <c r="E81" s="5">
        <v>10</v>
      </c>
      <c r="F81" s="100">
        <v>0.6</v>
      </c>
      <c r="G81"/>
    </row>
    <row r="82" spans="1:7" x14ac:dyDescent="0.2">
      <c r="A82" s="87" t="s">
        <v>666</v>
      </c>
      <c r="B82" s="75" t="s">
        <v>674</v>
      </c>
      <c r="C82" s="5">
        <v>2</v>
      </c>
      <c r="D82" s="100">
        <v>0</v>
      </c>
      <c r="E82" s="39">
        <v>0</v>
      </c>
      <c r="F82" s="100"/>
      <c r="G82"/>
    </row>
    <row r="83" spans="1:7" x14ac:dyDescent="0.2">
      <c r="A83" s="87" t="s">
        <v>666</v>
      </c>
      <c r="B83" s="75" t="s">
        <v>675</v>
      </c>
      <c r="C83" s="5">
        <v>2</v>
      </c>
      <c r="D83" s="100">
        <v>0</v>
      </c>
      <c r="E83" s="39">
        <v>0</v>
      </c>
      <c r="F83" s="100"/>
      <c r="G83"/>
    </row>
    <row r="84" spans="1:7" x14ac:dyDescent="0.2">
      <c r="A84" s="87" t="s">
        <v>1710</v>
      </c>
      <c r="B84" s="75" t="s">
        <v>729</v>
      </c>
      <c r="C84" s="5">
        <v>5</v>
      </c>
      <c r="D84" s="100">
        <v>1</v>
      </c>
      <c r="E84" s="39">
        <v>0</v>
      </c>
      <c r="F84" s="100"/>
      <c r="G84"/>
    </row>
    <row r="85" spans="1:7" x14ac:dyDescent="0.2">
      <c r="A85" s="87" t="s">
        <v>1710</v>
      </c>
      <c r="B85" s="75" t="s">
        <v>731</v>
      </c>
      <c r="C85" s="5">
        <v>5</v>
      </c>
      <c r="D85" s="100">
        <v>0.8</v>
      </c>
      <c r="E85" s="39">
        <v>0</v>
      </c>
      <c r="F85" s="100"/>
      <c r="G85"/>
    </row>
    <row r="86" spans="1:7" x14ac:dyDescent="0.2">
      <c r="A86" s="87" t="s">
        <v>1710</v>
      </c>
      <c r="B86" s="75" t="s">
        <v>732</v>
      </c>
      <c r="C86" s="5">
        <v>8</v>
      </c>
      <c r="D86" s="100">
        <v>0</v>
      </c>
      <c r="E86" s="39">
        <v>0</v>
      </c>
      <c r="F86" s="100"/>
      <c r="G86"/>
    </row>
    <row r="87" spans="1:7" x14ac:dyDescent="0.2">
      <c r="A87" s="87" t="s">
        <v>1710</v>
      </c>
      <c r="B87" s="75" t="s">
        <v>733</v>
      </c>
      <c r="C87" s="5">
        <v>6</v>
      </c>
      <c r="D87" s="100">
        <v>0</v>
      </c>
      <c r="E87" s="39">
        <v>0</v>
      </c>
      <c r="F87" s="100"/>
      <c r="G87"/>
    </row>
    <row r="88" spans="1:7" x14ac:dyDescent="0.2">
      <c r="A88" s="87" t="s">
        <v>1710</v>
      </c>
      <c r="B88" s="75" t="s">
        <v>734</v>
      </c>
      <c r="C88" s="5">
        <v>5</v>
      </c>
      <c r="D88" s="100">
        <v>0.2</v>
      </c>
      <c r="E88" s="39">
        <v>0</v>
      </c>
      <c r="F88" s="100"/>
      <c r="G88"/>
    </row>
    <row r="89" spans="1:7" x14ac:dyDescent="0.2">
      <c r="A89" s="87" t="s">
        <v>1710</v>
      </c>
      <c r="B89" s="75" t="s">
        <v>730</v>
      </c>
      <c r="C89" s="5">
        <v>4</v>
      </c>
      <c r="D89" s="100">
        <v>0</v>
      </c>
      <c r="E89" s="39">
        <v>0</v>
      </c>
      <c r="F89" s="100"/>
      <c r="G89"/>
    </row>
    <row r="90" spans="1:7" x14ac:dyDescent="0.2">
      <c r="A90" s="87" t="s">
        <v>678</v>
      </c>
      <c r="B90" s="75" t="s">
        <v>768</v>
      </c>
      <c r="C90" s="5">
        <v>1</v>
      </c>
      <c r="D90" s="100">
        <v>0</v>
      </c>
      <c r="E90" s="39">
        <v>0</v>
      </c>
      <c r="F90" s="100"/>
      <c r="G90"/>
    </row>
    <row r="91" spans="1:7" x14ac:dyDescent="0.2">
      <c r="A91" s="87" t="s">
        <v>667</v>
      </c>
      <c r="B91" s="75">
        <v>2</v>
      </c>
      <c r="C91" s="5">
        <v>1</v>
      </c>
      <c r="D91" s="100">
        <v>0</v>
      </c>
      <c r="E91" s="39">
        <v>0</v>
      </c>
      <c r="F91" s="100"/>
      <c r="G91"/>
    </row>
    <row r="92" spans="1:7" x14ac:dyDescent="0.2">
      <c r="A92" s="87" t="s">
        <v>667</v>
      </c>
      <c r="B92" s="75">
        <v>3</v>
      </c>
      <c r="C92" s="5">
        <v>1</v>
      </c>
      <c r="D92" s="100">
        <v>0</v>
      </c>
      <c r="E92" s="39">
        <v>0</v>
      </c>
      <c r="F92" s="100"/>
      <c r="G92"/>
    </row>
    <row r="93" spans="1:7" x14ac:dyDescent="0.2">
      <c r="A93" s="87" t="s">
        <v>667</v>
      </c>
      <c r="B93" s="75">
        <v>1</v>
      </c>
      <c r="C93" s="5">
        <v>2</v>
      </c>
      <c r="D93" s="100">
        <v>0</v>
      </c>
      <c r="E93" s="39">
        <v>0</v>
      </c>
      <c r="F93" s="100"/>
      <c r="G93"/>
    </row>
    <row r="94" spans="1:7" x14ac:dyDescent="0.2">
      <c r="A94" s="87" t="s">
        <v>667</v>
      </c>
      <c r="B94" s="75">
        <v>4</v>
      </c>
      <c r="C94" s="5">
        <v>2</v>
      </c>
      <c r="D94" s="100">
        <v>0</v>
      </c>
      <c r="E94" s="39">
        <v>0</v>
      </c>
      <c r="F94" s="100"/>
      <c r="G94"/>
    </row>
    <row r="95" spans="1:7" x14ac:dyDescent="0.2">
      <c r="A95" s="87" t="s">
        <v>667</v>
      </c>
      <c r="B95" s="75">
        <v>5</v>
      </c>
      <c r="C95" s="5">
        <v>2</v>
      </c>
      <c r="D95" s="100">
        <v>0</v>
      </c>
      <c r="E95" s="39">
        <v>0</v>
      </c>
      <c r="F95" s="100"/>
      <c r="G95"/>
    </row>
    <row r="96" spans="1:7" x14ac:dyDescent="0.2">
      <c r="A96" s="87" t="s">
        <v>667</v>
      </c>
      <c r="B96" s="75">
        <v>6</v>
      </c>
      <c r="C96" s="5">
        <v>2</v>
      </c>
      <c r="D96" s="100">
        <v>0</v>
      </c>
      <c r="E96" s="39">
        <v>0</v>
      </c>
      <c r="F96" s="100"/>
      <c r="G96"/>
    </row>
    <row r="97" spans="1:7" x14ac:dyDescent="0.2">
      <c r="A97" s="87" t="s">
        <v>671</v>
      </c>
      <c r="B97" s="75">
        <v>3</v>
      </c>
      <c r="C97" s="5">
        <v>1</v>
      </c>
      <c r="D97" s="100">
        <v>1</v>
      </c>
      <c r="E97" s="39">
        <v>0</v>
      </c>
      <c r="F97" s="100"/>
      <c r="G97"/>
    </row>
    <row r="98" spans="1:7" x14ac:dyDescent="0.2">
      <c r="A98" s="87" t="s">
        <v>671</v>
      </c>
      <c r="B98" s="75">
        <v>8</v>
      </c>
      <c r="C98" s="5">
        <v>1</v>
      </c>
      <c r="D98" s="100">
        <v>1</v>
      </c>
      <c r="E98" s="39">
        <v>0</v>
      </c>
      <c r="F98" s="100"/>
      <c r="G98"/>
    </row>
    <row r="99" spans="1:7" x14ac:dyDescent="0.2">
      <c r="A99" s="87" t="s">
        <v>671</v>
      </c>
      <c r="B99" s="75" t="s">
        <v>769</v>
      </c>
      <c r="C99" s="39">
        <v>0</v>
      </c>
      <c r="D99" s="104" t="e">
        <v>#DIV/0!</v>
      </c>
      <c r="E99" s="5">
        <v>10</v>
      </c>
      <c r="F99" s="104">
        <v>1</v>
      </c>
      <c r="G99"/>
    </row>
    <row r="100" spans="1:7" x14ac:dyDescent="0.2">
      <c r="A100" s="87" t="s">
        <v>671</v>
      </c>
      <c r="B100" s="75" t="s">
        <v>369</v>
      </c>
      <c r="C100" s="39">
        <v>0</v>
      </c>
      <c r="D100" s="104" t="e">
        <v>#DIV/0!</v>
      </c>
      <c r="E100" s="5">
        <v>10</v>
      </c>
      <c r="F100" s="104">
        <v>1</v>
      </c>
      <c r="G100"/>
    </row>
    <row r="101" spans="1:7" x14ac:dyDescent="0.2">
      <c r="A101" s="87" t="s">
        <v>671</v>
      </c>
      <c r="B101" s="75" t="s">
        <v>687</v>
      </c>
      <c r="C101" s="5">
        <v>1</v>
      </c>
      <c r="D101" s="100">
        <v>1</v>
      </c>
      <c r="E101" s="5">
        <v>10</v>
      </c>
      <c r="F101" s="100">
        <v>1</v>
      </c>
      <c r="G101"/>
    </row>
    <row r="102" spans="1:7" x14ac:dyDescent="0.2">
      <c r="A102" s="87" t="s">
        <v>671</v>
      </c>
      <c r="B102" s="75" t="s">
        <v>770</v>
      </c>
      <c r="C102" s="39">
        <v>0</v>
      </c>
      <c r="D102" s="104" t="e">
        <v>#DIV/0!</v>
      </c>
      <c r="E102" s="5">
        <v>10</v>
      </c>
      <c r="F102" s="104">
        <v>1</v>
      </c>
      <c r="G102"/>
    </row>
    <row r="103" spans="1:7" x14ac:dyDescent="0.2">
      <c r="A103" s="87" t="s">
        <v>671</v>
      </c>
      <c r="B103" s="75" t="s">
        <v>771</v>
      </c>
      <c r="C103" s="39">
        <v>0</v>
      </c>
      <c r="D103" s="104" t="e">
        <v>#DIV/0!</v>
      </c>
      <c r="E103" s="5">
        <v>10</v>
      </c>
      <c r="F103" s="104">
        <v>1</v>
      </c>
      <c r="G103"/>
    </row>
    <row r="104" spans="1:7" x14ac:dyDescent="0.2">
      <c r="A104" s="87" t="s">
        <v>671</v>
      </c>
      <c r="B104" s="75" t="s">
        <v>1590</v>
      </c>
      <c r="C104" s="5">
        <v>1</v>
      </c>
      <c r="D104" s="100">
        <v>1</v>
      </c>
      <c r="E104" s="39">
        <v>0</v>
      </c>
      <c r="F104" s="100"/>
      <c r="G104"/>
    </row>
    <row r="105" spans="1:7" x14ac:dyDescent="0.2">
      <c r="A105" s="87" t="s">
        <v>671</v>
      </c>
      <c r="B105" s="75" t="s">
        <v>686</v>
      </c>
      <c r="C105" s="5">
        <v>3</v>
      </c>
      <c r="D105" s="100">
        <v>1</v>
      </c>
      <c r="E105" s="5">
        <v>10</v>
      </c>
      <c r="F105" s="100">
        <v>1</v>
      </c>
      <c r="G105"/>
    </row>
    <row r="106" spans="1:7" x14ac:dyDescent="0.2">
      <c r="A106" s="87" t="s">
        <v>671</v>
      </c>
      <c r="B106" s="75" t="s">
        <v>688</v>
      </c>
      <c r="C106" s="5">
        <v>10</v>
      </c>
      <c r="D106" s="100">
        <v>1</v>
      </c>
      <c r="E106" s="5">
        <v>15</v>
      </c>
      <c r="F106" s="100">
        <v>1</v>
      </c>
      <c r="G106"/>
    </row>
    <row r="107" spans="1:7" x14ac:dyDescent="0.2">
      <c r="A107" s="87" t="s">
        <v>671</v>
      </c>
      <c r="B107" s="75" t="s">
        <v>689</v>
      </c>
      <c r="C107" s="5">
        <v>11</v>
      </c>
      <c r="D107" s="100">
        <v>1</v>
      </c>
      <c r="E107" s="5">
        <v>9</v>
      </c>
      <c r="F107" s="100">
        <v>1</v>
      </c>
      <c r="G107"/>
    </row>
    <row r="108" spans="1:7" x14ac:dyDescent="0.2">
      <c r="A108" s="87" t="s">
        <v>671</v>
      </c>
      <c r="B108" s="75" t="s">
        <v>690</v>
      </c>
      <c r="C108" s="5">
        <v>4</v>
      </c>
      <c r="D108" s="100">
        <v>1</v>
      </c>
      <c r="E108" s="5">
        <v>10</v>
      </c>
      <c r="F108" s="100">
        <v>1</v>
      </c>
      <c r="G108"/>
    </row>
    <row r="109" spans="1:7" x14ac:dyDescent="0.2">
      <c r="A109" s="87" t="s">
        <v>691</v>
      </c>
      <c r="B109" s="75" t="s">
        <v>365</v>
      </c>
      <c r="C109" s="5">
        <v>1</v>
      </c>
      <c r="D109" s="100">
        <v>1</v>
      </c>
      <c r="E109" s="5">
        <v>10</v>
      </c>
      <c r="F109" s="104">
        <v>1</v>
      </c>
      <c r="G109"/>
    </row>
    <row r="110" spans="1:7" x14ac:dyDescent="0.2">
      <c r="A110" s="87" t="s">
        <v>691</v>
      </c>
      <c r="B110" s="75" t="s">
        <v>367</v>
      </c>
      <c r="C110" s="5">
        <v>1</v>
      </c>
      <c r="D110" s="100">
        <v>1</v>
      </c>
      <c r="E110" s="5">
        <v>10</v>
      </c>
      <c r="F110" s="104">
        <v>1</v>
      </c>
      <c r="G110"/>
    </row>
    <row r="111" spans="1:7" x14ac:dyDescent="0.2">
      <c r="A111" s="87" t="s">
        <v>691</v>
      </c>
      <c r="B111" s="75" t="s">
        <v>371</v>
      </c>
      <c r="C111" s="5">
        <v>1</v>
      </c>
      <c r="D111" s="100">
        <v>1</v>
      </c>
      <c r="E111" s="5">
        <v>10</v>
      </c>
      <c r="F111" s="104">
        <v>1</v>
      </c>
      <c r="G111"/>
    </row>
    <row r="112" spans="1:7" x14ac:dyDescent="0.2">
      <c r="A112" s="87" t="s">
        <v>691</v>
      </c>
      <c r="B112" s="75" t="s">
        <v>696</v>
      </c>
      <c r="C112" s="5">
        <v>1</v>
      </c>
      <c r="D112" s="100">
        <v>1</v>
      </c>
      <c r="E112" s="5">
        <v>10</v>
      </c>
      <c r="F112" s="104">
        <v>0.7</v>
      </c>
      <c r="G112"/>
    </row>
    <row r="113" spans="1:7" x14ac:dyDescent="0.2">
      <c r="A113" s="87" t="s">
        <v>691</v>
      </c>
      <c r="B113" s="75" t="s">
        <v>694</v>
      </c>
      <c r="C113" s="5">
        <v>2</v>
      </c>
      <c r="D113" s="100">
        <v>1</v>
      </c>
      <c r="E113" s="5">
        <v>12</v>
      </c>
      <c r="F113" s="100">
        <v>1</v>
      </c>
      <c r="G113"/>
    </row>
    <row r="114" spans="1:7" x14ac:dyDescent="0.2">
      <c r="A114" s="87" t="s">
        <v>691</v>
      </c>
      <c r="B114" s="75" t="s">
        <v>697</v>
      </c>
      <c r="C114" s="5">
        <v>1</v>
      </c>
      <c r="D114" s="100">
        <v>1</v>
      </c>
      <c r="E114" s="5">
        <v>10</v>
      </c>
      <c r="F114" s="104">
        <v>0</v>
      </c>
      <c r="G114"/>
    </row>
    <row r="115" spans="1:7" x14ac:dyDescent="0.2">
      <c r="A115" s="87" t="s">
        <v>691</v>
      </c>
      <c r="B115" s="75" t="s">
        <v>698</v>
      </c>
      <c r="C115" s="5">
        <v>1</v>
      </c>
      <c r="D115" s="100">
        <v>1</v>
      </c>
      <c r="E115" s="5">
        <v>10</v>
      </c>
      <c r="F115" s="104">
        <v>1</v>
      </c>
      <c r="G115"/>
    </row>
    <row r="116" spans="1:7" x14ac:dyDescent="0.2">
      <c r="A116" s="87" t="s">
        <v>691</v>
      </c>
      <c r="B116" s="75" t="s">
        <v>693</v>
      </c>
      <c r="C116" s="5">
        <v>4</v>
      </c>
      <c r="D116" s="100">
        <v>1</v>
      </c>
      <c r="E116" s="5">
        <v>10</v>
      </c>
      <c r="F116" s="100">
        <v>1</v>
      </c>
      <c r="G116"/>
    </row>
    <row r="117" spans="1:7" x14ac:dyDescent="0.2">
      <c r="A117" s="87" t="s">
        <v>691</v>
      </c>
      <c r="B117" s="75" t="s">
        <v>692</v>
      </c>
      <c r="C117" s="5">
        <v>4</v>
      </c>
      <c r="D117" s="100">
        <v>0.25</v>
      </c>
      <c r="E117" s="5">
        <v>18</v>
      </c>
      <c r="F117" s="100">
        <v>0</v>
      </c>
      <c r="G117"/>
    </row>
    <row r="118" spans="1:7" x14ac:dyDescent="0.2">
      <c r="A118" s="87" t="s">
        <v>691</v>
      </c>
      <c r="B118" s="75" t="s">
        <v>695</v>
      </c>
      <c r="C118" s="5">
        <v>5</v>
      </c>
      <c r="D118" s="100">
        <v>1</v>
      </c>
      <c r="E118" s="5">
        <v>10</v>
      </c>
      <c r="F118" s="100">
        <v>1</v>
      </c>
      <c r="G118"/>
    </row>
    <row r="119" spans="1:7" x14ac:dyDescent="0.2">
      <c r="A119" s="87" t="s">
        <v>691</v>
      </c>
      <c r="B119" s="75" t="s">
        <v>1777</v>
      </c>
      <c r="C119" s="5">
        <v>5</v>
      </c>
      <c r="D119" s="100">
        <v>1</v>
      </c>
      <c r="E119" s="5">
        <v>10</v>
      </c>
      <c r="F119" s="100">
        <v>1</v>
      </c>
      <c r="G119"/>
    </row>
    <row r="120" spans="1:7" x14ac:dyDescent="0.2">
      <c r="A120" s="87" t="s">
        <v>1711</v>
      </c>
      <c r="B120" s="75">
        <v>1</v>
      </c>
      <c r="C120" s="5">
        <v>1</v>
      </c>
      <c r="D120" s="100">
        <v>1</v>
      </c>
      <c r="E120" s="5">
        <v>1</v>
      </c>
      <c r="F120" s="100">
        <v>1</v>
      </c>
      <c r="G120"/>
    </row>
    <row r="121" spans="1:7" x14ac:dyDescent="0.2">
      <c r="A121" s="87" t="s">
        <v>668</v>
      </c>
      <c r="B121" s="75">
        <v>2</v>
      </c>
      <c r="C121" s="5">
        <v>3</v>
      </c>
      <c r="D121" s="100">
        <v>1</v>
      </c>
      <c r="E121" s="5">
        <v>9</v>
      </c>
      <c r="F121" s="100">
        <v>0.89</v>
      </c>
      <c r="G121"/>
    </row>
    <row r="122" spans="1:7" x14ac:dyDescent="0.2">
      <c r="A122" s="87" t="s">
        <v>668</v>
      </c>
      <c r="B122" s="75">
        <v>3</v>
      </c>
      <c r="C122" s="5">
        <v>6</v>
      </c>
      <c r="D122" s="100">
        <v>1</v>
      </c>
      <c r="E122" s="5">
        <v>6</v>
      </c>
      <c r="F122" s="100">
        <v>1</v>
      </c>
      <c r="G122"/>
    </row>
    <row r="123" spans="1:7" x14ac:dyDescent="0.2">
      <c r="A123" s="87" t="s">
        <v>668</v>
      </c>
      <c r="B123" s="75">
        <v>12</v>
      </c>
      <c r="C123" s="39">
        <v>0</v>
      </c>
      <c r="D123" s="104" t="e">
        <v>#DIV/0!</v>
      </c>
      <c r="E123" s="5">
        <v>1</v>
      </c>
      <c r="F123" s="104">
        <v>1</v>
      </c>
      <c r="G123"/>
    </row>
    <row r="124" spans="1:7" x14ac:dyDescent="0.2">
      <c r="A124" s="87" t="s">
        <v>1711</v>
      </c>
      <c r="B124" s="75">
        <v>13</v>
      </c>
      <c r="C124" s="5">
        <v>1</v>
      </c>
      <c r="D124" s="100">
        <v>1</v>
      </c>
      <c r="E124" s="5">
        <v>1</v>
      </c>
      <c r="F124" s="100">
        <v>1</v>
      </c>
      <c r="G124"/>
    </row>
    <row r="125" spans="1:7" x14ac:dyDescent="0.2">
      <c r="A125" s="87" t="s">
        <v>1711</v>
      </c>
      <c r="B125" s="75">
        <v>14</v>
      </c>
      <c r="C125" s="5">
        <v>1</v>
      </c>
      <c r="D125" s="100">
        <v>1</v>
      </c>
      <c r="E125" s="5">
        <v>1</v>
      </c>
      <c r="F125" s="100">
        <v>1</v>
      </c>
      <c r="G125"/>
    </row>
    <row r="126" spans="1:7" x14ac:dyDescent="0.2">
      <c r="A126" s="87" t="s">
        <v>1711</v>
      </c>
      <c r="B126" s="75">
        <v>15</v>
      </c>
      <c r="C126" s="5">
        <v>1</v>
      </c>
      <c r="D126" s="100">
        <v>1</v>
      </c>
      <c r="E126" s="5">
        <v>1</v>
      </c>
      <c r="F126" s="100">
        <v>1</v>
      </c>
      <c r="G126"/>
    </row>
    <row r="127" spans="1:7" x14ac:dyDescent="0.2">
      <c r="A127" s="87" t="s">
        <v>668</v>
      </c>
      <c r="B127" s="75">
        <v>25</v>
      </c>
      <c r="C127" s="5">
        <v>4</v>
      </c>
      <c r="D127" s="100">
        <v>1</v>
      </c>
      <c r="E127" s="5">
        <v>3</v>
      </c>
      <c r="F127" s="100">
        <v>1</v>
      </c>
      <c r="G127"/>
    </row>
    <row r="128" spans="1:7" x14ac:dyDescent="0.2">
      <c r="A128" s="87" t="s">
        <v>668</v>
      </c>
      <c r="B128" s="75">
        <v>26</v>
      </c>
      <c r="C128" s="5">
        <v>1</v>
      </c>
      <c r="D128" s="100">
        <v>1</v>
      </c>
      <c r="E128" s="5">
        <v>1</v>
      </c>
      <c r="F128" s="100">
        <v>1</v>
      </c>
      <c r="G128"/>
    </row>
    <row r="129" spans="1:7" x14ac:dyDescent="0.2">
      <c r="A129" s="87" t="s">
        <v>685</v>
      </c>
      <c r="B129" s="75">
        <v>8</v>
      </c>
      <c r="C129" s="5">
        <v>1</v>
      </c>
      <c r="D129" s="100">
        <v>0</v>
      </c>
      <c r="E129" s="39">
        <v>0</v>
      </c>
      <c r="F129" s="100"/>
      <c r="G129"/>
    </row>
    <row r="130" spans="1:7" x14ac:dyDescent="0.2">
      <c r="A130" s="87" t="s">
        <v>685</v>
      </c>
      <c r="B130" s="75">
        <v>17</v>
      </c>
      <c r="C130" s="5">
        <v>1</v>
      </c>
      <c r="D130" s="100">
        <v>0</v>
      </c>
      <c r="E130" s="39">
        <v>0</v>
      </c>
      <c r="F130" s="100"/>
      <c r="G130"/>
    </row>
    <row r="131" spans="1:7" x14ac:dyDescent="0.2">
      <c r="A131" s="87" t="s">
        <v>685</v>
      </c>
      <c r="B131" s="75">
        <v>19</v>
      </c>
      <c r="C131" s="5">
        <v>1</v>
      </c>
      <c r="D131" s="100">
        <v>0</v>
      </c>
      <c r="E131" s="39">
        <v>0</v>
      </c>
      <c r="F131" s="100"/>
      <c r="G131"/>
    </row>
    <row r="132" spans="1:7" x14ac:dyDescent="0.2">
      <c r="A132" s="87" t="s">
        <v>699</v>
      </c>
      <c r="B132" s="75">
        <v>18</v>
      </c>
      <c r="C132" s="5">
        <v>1</v>
      </c>
      <c r="D132" s="100">
        <v>0</v>
      </c>
      <c r="E132" s="5">
        <v>6</v>
      </c>
      <c r="F132" s="100">
        <v>0</v>
      </c>
      <c r="G132"/>
    </row>
    <row r="133" spans="1:7" x14ac:dyDescent="0.2">
      <c r="A133" s="87" t="s">
        <v>699</v>
      </c>
      <c r="B133" s="75">
        <v>19</v>
      </c>
      <c r="C133" s="5">
        <v>1</v>
      </c>
      <c r="D133" s="100">
        <v>0</v>
      </c>
      <c r="E133" s="5">
        <v>6</v>
      </c>
      <c r="F133" s="100">
        <v>0</v>
      </c>
      <c r="G133"/>
    </row>
    <row r="134" spans="1:7" x14ac:dyDescent="0.2">
      <c r="A134" s="87" t="s">
        <v>699</v>
      </c>
      <c r="B134" s="75">
        <v>20</v>
      </c>
      <c r="C134" s="5">
        <v>1</v>
      </c>
      <c r="D134" s="100">
        <v>0</v>
      </c>
      <c r="E134" s="5">
        <v>6</v>
      </c>
      <c r="F134" s="100">
        <v>0</v>
      </c>
      <c r="G134"/>
    </row>
    <row r="135" spans="1:7" x14ac:dyDescent="0.2">
      <c r="A135" s="87" t="s">
        <v>669</v>
      </c>
      <c r="B135" s="75">
        <v>1</v>
      </c>
      <c r="C135" s="5">
        <v>1</v>
      </c>
      <c r="D135" s="100">
        <v>0</v>
      </c>
      <c r="E135" s="39">
        <v>0</v>
      </c>
      <c r="F135" s="100"/>
      <c r="G135"/>
    </row>
    <row r="136" spans="1:7" x14ac:dyDescent="0.2">
      <c r="A136" s="87" t="s">
        <v>669</v>
      </c>
      <c r="B136" s="75">
        <v>2</v>
      </c>
      <c r="C136" s="5">
        <v>1</v>
      </c>
      <c r="D136" s="100">
        <v>0</v>
      </c>
      <c r="E136" s="39">
        <v>0</v>
      </c>
      <c r="F136" s="100"/>
      <c r="G136"/>
    </row>
    <row r="137" spans="1:7" x14ac:dyDescent="0.2">
      <c r="A137" s="87" t="s">
        <v>669</v>
      </c>
      <c r="B137" s="75">
        <v>3</v>
      </c>
      <c r="C137" s="5">
        <v>1</v>
      </c>
      <c r="D137" s="100">
        <v>0</v>
      </c>
      <c r="E137" s="39">
        <v>0</v>
      </c>
      <c r="F137" s="100"/>
      <c r="G137"/>
    </row>
    <row r="138" spans="1:7" x14ac:dyDescent="0.2">
      <c r="A138" s="87" t="s">
        <v>669</v>
      </c>
      <c r="B138" s="75">
        <v>4</v>
      </c>
      <c r="C138" s="5">
        <v>1</v>
      </c>
      <c r="D138" s="100">
        <v>0</v>
      </c>
      <c r="E138" s="39">
        <v>0</v>
      </c>
      <c r="F138" s="100"/>
      <c r="G138"/>
    </row>
    <row r="139" spans="1:7" x14ac:dyDescent="0.2">
      <c r="A139" s="87" t="s">
        <v>669</v>
      </c>
      <c r="B139" s="75">
        <v>5</v>
      </c>
      <c r="C139" s="5">
        <v>1</v>
      </c>
      <c r="D139" s="100">
        <v>0</v>
      </c>
      <c r="E139" s="39">
        <v>0</v>
      </c>
      <c r="F139" s="100"/>
      <c r="G139"/>
    </row>
    <row r="140" spans="1:7" x14ac:dyDescent="0.2">
      <c r="A140" s="87" t="s">
        <v>669</v>
      </c>
      <c r="B140" s="75">
        <v>12</v>
      </c>
      <c r="C140" s="5">
        <v>1</v>
      </c>
      <c r="D140" s="100">
        <v>0</v>
      </c>
      <c r="E140" s="39">
        <v>0</v>
      </c>
      <c r="F140" s="100"/>
      <c r="G140"/>
    </row>
    <row r="141" spans="1:7" x14ac:dyDescent="0.2">
      <c r="A141" s="87" t="s">
        <v>669</v>
      </c>
      <c r="B141" s="75">
        <v>19</v>
      </c>
      <c r="C141" s="5">
        <v>1</v>
      </c>
      <c r="D141" s="100">
        <v>0</v>
      </c>
      <c r="E141" s="39">
        <v>0</v>
      </c>
      <c r="F141" s="100"/>
      <c r="G141"/>
    </row>
    <row r="142" spans="1:7" x14ac:dyDescent="0.2">
      <c r="A142" s="87" t="s">
        <v>669</v>
      </c>
      <c r="B142" s="75">
        <v>56</v>
      </c>
      <c r="C142" s="5">
        <v>1</v>
      </c>
      <c r="D142" s="100">
        <v>0</v>
      </c>
      <c r="E142" s="39">
        <v>0</v>
      </c>
      <c r="F142" s="100"/>
      <c r="G142"/>
    </row>
    <row r="143" spans="1:7" x14ac:dyDescent="0.2">
      <c r="A143" s="87" t="s">
        <v>669</v>
      </c>
      <c r="B143" s="75">
        <v>106</v>
      </c>
      <c r="C143" s="5">
        <v>1</v>
      </c>
      <c r="D143" s="100">
        <v>0</v>
      </c>
      <c r="E143" s="39">
        <v>0</v>
      </c>
      <c r="F143" s="100"/>
      <c r="G143"/>
    </row>
    <row r="144" spans="1:7" x14ac:dyDescent="0.2">
      <c r="A144" s="87" t="s">
        <v>669</v>
      </c>
      <c r="B144" s="75" t="s">
        <v>700</v>
      </c>
      <c r="C144" s="5">
        <v>1</v>
      </c>
      <c r="D144" s="100">
        <v>0</v>
      </c>
      <c r="E144" s="39">
        <v>0</v>
      </c>
      <c r="F144" s="100"/>
      <c r="G144"/>
    </row>
    <row r="145" spans="1:7" x14ac:dyDescent="0.2">
      <c r="A145" s="87" t="s">
        <v>669</v>
      </c>
      <c r="B145" s="75" t="s">
        <v>701</v>
      </c>
      <c r="C145" s="5">
        <v>1</v>
      </c>
      <c r="D145" s="100">
        <v>0</v>
      </c>
      <c r="E145" s="39">
        <v>0</v>
      </c>
      <c r="F145" s="100"/>
      <c r="G145"/>
    </row>
    <row r="146" spans="1:7" x14ac:dyDescent="0.2">
      <c r="A146" s="87" t="s">
        <v>702</v>
      </c>
      <c r="B146" s="75">
        <v>38</v>
      </c>
      <c r="C146" s="5">
        <v>1</v>
      </c>
      <c r="D146" s="100">
        <v>0</v>
      </c>
      <c r="E146" s="39">
        <v>0</v>
      </c>
      <c r="F146" s="100"/>
      <c r="G146"/>
    </row>
    <row r="147" spans="1:7" x14ac:dyDescent="0.2">
      <c r="A147" s="87" t="s">
        <v>702</v>
      </c>
      <c r="B147" s="75">
        <v>75</v>
      </c>
      <c r="C147" s="5">
        <v>1</v>
      </c>
      <c r="D147" s="100">
        <v>0</v>
      </c>
      <c r="E147" s="39">
        <v>0</v>
      </c>
      <c r="F147" s="100"/>
      <c r="G147"/>
    </row>
    <row r="148" spans="1:7" x14ac:dyDescent="0.2">
      <c r="A148" s="87" t="s">
        <v>702</v>
      </c>
      <c r="B148" s="75">
        <v>450</v>
      </c>
      <c r="C148" s="5">
        <v>1</v>
      </c>
      <c r="D148" s="100">
        <v>0</v>
      </c>
      <c r="E148" s="39">
        <v>0</v>
      </c>
      <c r="F148" s="100"/>
      <c r="G148"/>
    </row>
    <row r="149" spans="1:7" x14ac:dyDescent="0.2">
      <c r="A149" s="87" t="s">
        <v>702</v>
      </c>
      <c r="B149" s="75">
        <v>203</v>
      </c>
      <c r="C149" s="5">
        <v>2</v>
      </c>
      <c r="D149" s="100">
        <v>0</v>
      </c>
      <c r="E149" s="39">
        <v>0</v>
      </c>
      <c r="F149" s="100"/>
      <c r="G149"/>
    </row>
    <row r="150" spans="1:7" x14ac:dyDescent="0.2">
      <c r="A150" s="87" t="s">
        <v>702</v>
      </c>
      <c r="B150" s="75">
        <v>451</v>
      </c>
      <c r="C150" s="5">
        <v>2</v>
      </c>
      <c r="D150" s="100">
        <v>0</v>
      </c>
      <c r="E150" s="39">
        <v>0</v>
      </c>
      <c r="F150" s="100"/>
      <c r="G150"/>
    </row>
    <row r="151" spans="1:7" x14ac:dyDescent="0.2">
      <c r="A151" s="87" t="s">
        <v>702</v>
      </c>
      <c r="B151" s="75">
        <v>539</v>
      </c>
      <c r="C151" s="5">
        <v>2</v>
      </c>
      <c r="D151" s="100">
        <v>0</v>
      </c>
      <c r="E151" s="39">
        <v>0</v>
      </c>
      <c r="F151" s="100"/>
      <c r="G151"/>
    </row>
    <row r="152" spans="1:7" x14ac:dyDescent="0.2">
      <c r="A152" s="87" t="s">
        <v>703</v>
      </c>
      <c r="B152" s="75" t="s">
        <v>709</v>
      </c>
      <c r="C152" s="39">
        <v>0</v>
      </c>
      <c r="D152" s="104" t="e">
        <v>#DIV/0!</v>
      </c>
      <c r="E152" s="5">
        <v>12</v>
      </c>
      <c r="F152" s="104">
        <v>0</v>
      </c>
      <c r="G152"/>
    </row>
    <row r="153" spans="1:7" x14ac:dyDescent="0.2">
      <c r="A153" s="87" t="s">
        <v>703</v>
      </c>
      <c r="B153" s="75" t="s">
        <v>768</v>
      </c>
      <c r="C153" s="5">
        <v>1</v>
      </c>
      <c r="D153" s="100">
        <v>0</v>
      </c>
      <c r="E153" s="39">
        <v>0</v>
      </c>
      <c r="F153" s="100"/>
      <c r="G153"/>
    </row>
    <row r="154" spans="1:7" x14ac:dyDescent="0.2">
      <c r="A154" s="87" t="s">
        <v>703</v>
      </c>
      <c r="B154" s="75" t="s">
        <v>704</v>
      </c>
      <c r="C154" s="5">
        <v>2</v>
      </c>
      <c r="D154" s="100">
        <v>0</v>
      </c>
      <c r="E154" s="5">
        <v>10</v>
      </c>
      <c r="F154" s="100">
        <v>0</v>
      </c>
      <c r="G154"/>
    </row>
    <row r="155" spans="1:7" x14ac:dyDescent="0.2">
      <c r="A155" s="87" t="s">
        <v>703</v>
      </c>
      <c r="B155" s="75" t="s">
        <v>705</v>
      </c>
      <c r="C155" s="5">
        <v>3</v>
      </c>
      <c r="D155" s="100">
        <v>0</v>
      </c>
      <c r="E155" s="5">
        <v>9</v>
      </c>
      <c r="F155" s="100">
        <v>0</v>
      </c>
      <c r="G155"/>
    </row>
    <row r="156" spans="1:7" x14ac:dyDescent="0.2">
      <c r="A156" s="87" t="s">
        <v>703</v>
      </c>
      <c r="B156" s="75" t="s">
        <v>706</v>
      </c>
      <c r="C156" s="5">
        <v>4</v>
      </c>
      <c r="D156" s="100">
        <v>0</v>
      </c>
      <c r="E156" s="5">
        <v>9</v>
      </c>
      <c r="F156" s="100">
        <v>0</v>
      </c>
      <c r="G156"/>
    </row>
    <row r="157" spans="1:7" x14ac:dyDescent="0.2">
      <c r="A157" s="87" t="s">
        <v>703</v>
      </c>
      <c r="B157" s="75" t="s">
        <v>707</v>
      </c>
      <c r="C157" s="5">
        <v>4</v>
      </c>
      <c r="D157" s="100">
        <v>0</v>
      </c>
      <c r="E157" s="5">
        <v>10</v>
      </c>
      <c r="F157" s="100">
        <v>0</v>
      </c>
      <c r="G157"/>
    </row>
    <row r="158" spans="1:7" x14ac:dyDescent="0.2">
      <c r="A158" s="87" t="s">
        <v>703</v>
      </c>
      <c r="B158" s="75" t="s">
        <v>708</v>
      </c>
      <c r="C158" s="5">
        <v>4</v>
      </c>
      <c r="D158" s="100">
        <v>0</v>
      </c>
      <c r="E158" s="5">
        <v>10</v>
      </c>
      <c r="F158" s="100">
        <v>0</v>
      </c>
      <c r="G158"/>
    </row>
    <row r="159" spans="1:7" x14ac:dyDescent="0.2">
      <c r="A159" s="87" t="s">
        <v>710</v>
      </c>
      <c r="B159" s="75" t="s">
        <v>711</v>
      </c>
      <c r="C159" s="5">
        <v>5</v>
      </c>
      <c r="D159" s="100">
        <v>0</v>
      </c>
      <c r="E159" s="5">
        <v>10</v>
      </c>
      <c r="F159" s="100">
        <v>0</v>
      </c>
      <c r="G159"/>
    </row>
    <row r="160" spans="1:7" x14ac:dyDescent="0.2">
      <c r="A160" s="87" t="s">
        <v>710</v>
      </c>
      <c r="B160" s="75" t="s">
        <v>709</v>
      </c>
      <c r="C160" s="5">
        <v>7</v>
      </c>
      <c r="D160" s="100">
        <v>0</v>
      </c>
      <c r="E160" s="5">
        <v>10</v>
      </c>
      <c r="F160" s="100">
        <v>0</v>
      </c>
      <c r="G160"/>
    </row>
    <row r="161" spans="1:7" x14ac:dyDescent="0.2">
      <c r="A161" s="87" t="s">
        <v>710</v>
      </c>
      <c r="B161" s="75" t="s">
        <v>712</v>
      </c>
      <c r="C161" s="5">
        <v>4</v>
      </c>
      <c r="D161" s="100">
        <v>0</v>
      </c>
      <c r="E161" s="5">
        <v>10</v>
      </c>
      <c r="F161" s="100">
        <v>0</v>
      </c>
      <c r="G161"/>
    </row>
    <row r="162" spans="1:7" x14ac:dyDescent="0.2">
      <c r="A162" s="87" t="s">
        <v>710</v>
      </c>
      <c r="B162" s="75" t="s">
        <v>713</v>
      </c>
      <c r="C162" s="5">
        <v>4</v>
      </c>
      <c r="D162" s="100">
        <v>0</v>
      </c>
      <c r="E162" s="5">
        <v>9</v>
      </c>
      <c r="F162" s="100">
        <v>0</v>
      </c>
      <c r="G162"/>
    </row>
    <row r="163" spans="1:7" x14ac:dyDescent="0.2">
      <c r="A163" s="87" t="s">
        <v>710</v>
      </c>
      <c r="B163" s="75" t="s">
        <v>714</v>
      </c>
      <c r="C163" s="5">
        <v>8</v>
      </c>
      <c r="D163" s="100">
        <v>0</v>
      </c>
      <c r="E163" s="5">
        <v>10</v>
      </c>
      <c r="F163" s="100">
        <v>0</v>
      </c>
      <c r="G163"/>
    </row>
    <row r="164" spans="1:7" x14ac:dyDescent="0.2">
      <c r="A164" s="87" t="s">
        <v>715</v>
      </c>
      <c r="B164" s="75" t="s">
        <v>725</v>
      </c>
      <c r="C164" s="5">
        <v>1</v>
      </c>
      <c r="D164" s="100">
        <v>1</v>
      </c>
      <c r="E164" s="5">
        <v>1</v>
      </c>
      <c r="F164" s="100">
        <v>1</v>
      </c>
      <c r="G164"/>
    </row>
    <row r="165" spans="1:7" x14ac:dyDescent="0.2">
      <c r="A165" s="87" t="s">
        <v>715</v>
      </c>
      <c r="B165" s="75" t="s">
        <v>728</v>
      </c>
      <c r="C165" s="5">
        <v>1</v>
      </c>
      <c r="D165" s="100">
        <v>1</v>
      </c>
      <c r="E165" s="5">
        <v>4</v>
      </c>
      <c r="F165" s="100">
        <v>1</v>
      </c>
      <c r="G165"/>
    </row>
    <row r="166" spans="1:7" x14ac:dyDescent="0.2">
      <c r="A166" s="87" t="s">
        <v>715</v>
      </c>
      <c r="B166" s="75" t="s">
        <v>717</v>
      </c>
      <c r="C166" s="5">
        <v>2</v>
      </c>
      <c r="D166" s="100">
        <v>1</v>
      </c>
      <c r="E166" s="5">
        <v>5</v>
      </c>
      <c r="F166" s="100">
        <v>1</v>
      </c>
      <c r="G166"/>
    </row>
    <row r="167" spans="1:7" x14ac:dyDescent="0.2">
      <c r="A167" s="87" t="s">
        <v>715</v>
      </c>
      <c r="B167" s="75" t="s">
        <v>716</v>
      </c>
      <c r="C167" s="5">
        <v>4</v>
      </c>
      <c r="D167" s="100">
        <v>0</v>
      </c>
      <c r="E167" s="5">
        <v>8</v>
      </c>
      <c r="F167" s="100">
        <v>0</v>
      </c>
      <c r="G167"/>
    </row>
    <row r="168" spans="1:7" x14ac:dyDescent="0.2">
      <c r="A168" s="87" t="s">
        <v>715</v>
      </c>
      <c r="B168" s="75" t="s">
        <v>718</v>
      </c>
      <c r="C168" s="5">
        <v>3</v>
      </c>
      <c r="D168" s="100">
        <v>1</v>
      </c>
      <c r="E168" s="5">
        <v>4</v>
      </c>
      <c r="F168" s="100">
        <v>0</v>
      </c>
      <c r="G168"/>
    </row>
    <row r="169" spans="1:7" x14ac:dyDescent="0.2">
      <c r="A169" s="87" t="s">
        <v>715</v>
      </c>
      <c r="B169" s="75" t="s">
        <v>719</v>
      </c>
      <c r="C169" s="5">
        <v>3</v>
      </c>
      <c r="D169" s="100">
        <v>1</v>
      </c>
      <c r="E169" s="39">
        <v>0</v>
      </c>
      <c r="F169" s="100"/>
      <c r="G169"/>
    </row>
    <row r="170" spans="1:7" x14ac:dyDescent="0.2">
      <c r="A170" s="87" t="s">
        <v>715</v>
      </c>
      <c r="B170" s="75" t="s">
        <v>720</v>
      </c>
      <c r="C170" s="5">
        <v>2</v>
      </c>
      <c r="D170" s="100">
        <v>1</v>
      </c>
      <c r="E170" s="5">
        <v>8</v>
      </c>
      <c r="F170" s="100">
        <v>1</v>
      </c>
      <c r="G170"/>
    </row>
    <row r="171" spans="1:7" x14ac:dyDescent="0.2">
      <c r="A171" s="87" t="s">
        <v>715</v>
      </c>
      <c r="B171" s="75" t="s">
        <v>721</v>
      </c>
      <c r="C171" s="5">
        <v>3</v>
      </c>
      <c r="D171" s="100">
        <v>1</v>
      </c>
      <c r="E171" s="5">
        <v>4</v>
      </c>
      <c r="F171" s="100">
        <v>0.25</v>
      </c>
      <c r="G171"/>
    </row>
    <row r="172" spans="1:7" x14ac:dyDescent="0.2">
      <c r="A172" s="87" t="s">
        <v>715</v>
      </c>
      <c r="B172" s="75" t="s">
        <v>722</v>
      </c>
      <c r="C172" s="5">
        <v>2</v>
      </c>
      <c r="D172" s="100">
        <v>1</v>
      </c>
      <c r="E172" s="5">
        <v>1</v>
      </c>
      <c r="F172" s="100">
        <v>1</v>
      </c>
      <c r="G172"/>
    </row>
    <row r="173" spans="1:7" x14ac:dyDescent="0.2">
      <c r="A173" s="87" t="s">
        <v>715</v>
      </c>
      <c r="B173" s="75" t="s">
        <v>723</v>
      </c>
      <c r="C173" s="5">
        <v>2</v>
      </c>
      <c r="D173" s="100">
        <v>1</v>
      </c>
      <c r="E173" s="5">
        <v>4</v>
      </c>
      <c r="F173" s="100">
        <v>1</v>
      </c>
      <c r="G173"/>
    </row>
    <row r="174" spans="1:7" x14ac:dyDescent="0.2">
      <c r="A174" s="87" t="s">
        <v>715</v>
      </c>
      <c r="B174" s="75" t="s">
        <v>726</v>
      </c>
      <c r="C174" s="5">
        <v>10</v>
      </c>
      <c r="D174" s="100">
        <v>1</v>
      </c>
      <c r="E174" s="5">
        <v>6</v>
      </c>
      <c r="F174" s="100">
        <v>0.5</v>
      </c>
      <c r="G174"/>
    </row>
    <row r="175" spans="1:7" x14ac:dyDescent="0.2">
      <c r="A175" s="87" t="s">
        <v>715</v>
      </c>
      <c r="B175" s="75" t="s">
        <v>727</v>
      </c>
      <c r="C175" s="5">
        <v>3</v>
      </c>
      <c r="D175" s="100">
        <v>1</v>
      </c>
      <c r="E175" s="5">
        <v>4</v>
      </c>
      <c r="F175" s="100">
        <v>1</v>
      </c>
      <c r="G175"/>
    </row>
    <row r="176" spans="1:7" x14ac:dyDescent="0.2">
      <c r="A176" s="87" t="s">
        <v>715</v>
      </c>
      <c r="B176" s="75" t="s">
        <v>724</v>
      </c>
      <c r="C176" s="5">
        <v>2</v>
      </c>
      <c r="D176" s="100">
        <v>1</v>
      </c>
      <c r="E176" s="5">
        <v>3</v>
      </c>
      <c r="F176" s="100">
        <v>1</v>
      </c>
      <c r="G176"/>
    </row>
    <row r="177" spans="1:7" x14ac:dyDescent="0.2">
      <c r="A177" s="87" t="s">
        <v>670</v>
      </c>
      <c r="B177" s="75">
        <v>4</v>
      </c>
      <c r="C177" s="5">
        <v>1</v>
      </c>
      <c r="D177" s="100">
        <v>0</v>
      </c>
      <c r="E177" s="39">
        <v>0</v>
      </c>
      <c r="F177" s="100"/>
      <c r="G177"/>
    </row>
    <row r="178" spans="1:7" x14ac:dyDescent="0.2">
      <c r="A178" s="87" t="s">
        <v>670</v>
      </c>
      <c r="B178" s="75">
        <v>5</v>
      </c>
      <c r="C178" s="5">
        <v>1</v>
      </c>
      <c r="D178" s="100">
        <v>0</v>
      </c>
      <c r="E178" s="39">
        <v>0</v>
      </c>
      <c r="F178" s="100"/>
      <c r="G178"/>
    </row>
    <row r="179" spans="1:7" x14ac:dyDescent="0.2">
      <c r="A179" s="87" t="s">
        <v>670</v>
      </c>
      <c r="B179" s="75">
        <v>1</v>
      </c>
      <c r="C179" s="5">
        <v>2</v>
      </c>
      <c r="D179" s="100">
        <v>0</v>
      </c>
      <c r="E179" s="39">
        <v>0</v>
      </c>
      <c r="F179" s="100"/>
      <c r="G179"/>
    </row>
    <row r="180" spans="1:7" x14ac:dyDescent="0.2">
      <c r="A180" s="87" t="s">
        <v>670</v>
      </c>
      <c r="B180" s="75">
        <v>2</v>
      </c>
      <c r="C180" s="5">
        <v>2</v>
      </c>
      <c r="D180" s="100">
        <v>0</v>
      </c>
      <c r="E180" s="39">
        <v>0</v>
      </c>
      <c r="F180" s="100"/>
      <c r="G180"/>
    </row>
    <row r="181" spans="1:7" x14ac:dyDescent="0.2">
      <c r="A181" s="87" t="s">
        <v>670</v>
      </c>
      <c r="B181" s="75">
        <v>3</v>
      </c>
      <c r="C181" s="5">
        <v>2</v>
      </c>
      <c r="D181" s="100">
        <v>0</v>
      </c>
      <c r="E181" s="39">
        <v>0</v>
      </c>
      <c r="F181" s="100"/>
      <c r="G181"/>
    </row>
    <row r="182" spans="1:7" x14ac:dyDescent="0.2">
      <c r="A182" s="87" t="s">
        <v>670</v>
      </c>
      <c r="B182" s="75">
        <v>6</v>
      </c>
      <c r="C182" s="5">
        <v>2</v>
      </c>
      <c r="D182" s="100">
        <v>0</v>
      </c>
      <c r="E182" s="39">
        <v>0</v>
      </c>
      <c r="F182" s="100"/>
      <c r="G182"/>
    </row>
  </sheetData>
  <sortState xmlns:xlrd2="http://schemas.microsoft.com/office/spreadsheetml/2017/richdata2" ref="A2:G145">
    <sortCondition ref="A2:A145"/>
  </sortState>
  <mergeCells count="2">
    <mergeCell ref="H36:J43"/>
    <mergeCell ref="H2:J2"/>
  </mergeCells>
  <conditionalFormatting sqref="D180:D182 D3:D31">
    <cfRule type="cellIs" dxfId="57" priority="53" operator="greaterThan">
      <formula>0</formula>
    </cfRule>
  </conditionalFormatting>
  <conditionalFormatting sqref="D36:D108 D113 D116:D182">
    <cfRule type="cellIs" dxfId="56" priority="44" operator="equal">
      <formula>1</formula>
    </cfRule>
    <cfRule type="cellIs" dxfId="55" priority="54" operator="equal">
      <formula>0</formula>
    </cfRule>
  </conditionalFormatting>
  <conditionalFormatting sqref="D36:D108 D113 F36:F74 D116:D182 F78:F80 F82:F182">
    <cfRule type="cellIs" dxfId="54" priority="52" operator="between">
      <formula>0.0000001</formula>
      <formula>0.999999999</formula>
    </cfRule>
  </conditionalFormatting>
  <conditionalFormatting sqref="F180:F182">
    <cfRule type="cellIs" dxfId="53" priority="48" operator="greaterThan">
      <formula>0</formula>
    </cfRule>
  </conditionalFormatting>
  <conditionalFormatting sqref="F36:F74 F78:F80 F82:F182">
    <cfRule type="cellIs" dxfId="52" priority="45" operator="equal">
      <formula>1</formula>
    </cfRule>
    <cfRule type="containsBlanks" dxfId="51" priority="46">
      <formula>LEN(TRIM(F36))=0</formula>
    </cfRule>
    <cfRule type="cellIs" dxfId="50" priority="49" operator="equal">
      <formula>0</formula>
    </cfRule>
  </conditionalFormatting>
  <conditionalFormatting sqref="D3:D31">
    <cfRule type="cellIs" dxfId="49" priority="40" operator="between">
      <formula>0.0000000001</formula>
      <formula>0.99999999</formula>
    </cfRule>
  </conditionalFormatting>
  <conditionalFormatting sqref="D109">
    <cfRule type="cellIs" dxfId="48" priority="37" operator="equal">
      <formula>1</formula>
    </cfRule>
    <cfRule type="cellIs" dxfId="47" priority="39" operator="equal">
      <formula>0</formula>
    </cfRule>
  </conditionalFormatting>
  <conditionalFormatting sqref="D109">
    <cfRule type="cellIs" dxfId="46" priority="38" operator="between">
      <formula>0.0000001</formula>
      <formula>0.999999999</formula>
    </cfRule>
  </conditionalFormatting>
  <conditionalFormatting sqref="D110">
    <cfRule type="cellIs" dxfId="45" priority="34" operator="equal">
      <formula>1</formula>
    </cfRule>
    <cfRule type="cellIs" dxfId="44" priority="36" operator="equal">
      <formula>0</formula>
    </cfRule>
  </conditionalFormatting>
  <conditionalFormatting sqref="D110">
    <cfRule type="cellIs" dxfId="43" priority="35" operator="between">
      <formula>0.0000001</formula>
      <formula>0.999999999</formula>
    </cfRule>
  </conditionalFormatting>
  <conditionalFormatting sqref="D111:D112">
    <cfRule type="cellIs" dxfId="42" priority="31" operator="equal">
      <formula>1</formula>
    </cfRule>
    <cfRule type="cellIs" dxfId="41" priority="33" operator="equal">
      <formula>0</formula>
    </cfRule>
  </conditionalFormatting>
  <conditionalFormatting sqref="D111:D112">
    <cfRule type="cellIs" dxfId="40" priority="32" operator="between">
      <formula>0.0000001</formula>
      <formula>0.999999999</formula>
    </cfRule>
  </conditionalFormatting>
  <conditionalFormatting sqref="D114">
    <cfRule type="cellIs" dxfId="39" priority="28" operator="equal">
      <formula>1</formula>
    </cfRule>
    <cfRule type="cellIs" dxfId="38" priority="30" operator="equal">
      <formula>0</formula>
    </cfRule>
  </conditionalFormatting>
  <conditionalFormatting sqref="D114">
    <cfRule type="cellIs" dxfId="37" priority="29" operator="between">
      <formula>0.0000001</formula>
      <formula>0.999999999</formula>
    </cfRule>
  </conditionalFormatting>
  <conditionalFormatting sqref="D115">
    <cfRule type="cellIs" dxfId="36" priority="25" operator="equal">
      <formula>1</formula>
    </cfRule>
    <cfRule type="cellIs" dxfId="35" priority="27" operator="equal">
      <formula>0</formula>
    </cfRule>
  </conditionalFormatting>
  <conditionalFormatting sqref="D115">
    <cfRule type="cellIs" dxfId="34" priority="26" operator="between">
      <formula>0.0000001</formula>
      <formula>0.999999999</formula>
    </cfRule>
  </conditionalFormatting>
  <conditionalFormatting sqref="F75">
    <cfRule type="cellIs" dxfId="33" priority="24" operator="between">
      <formula>0.0000001</formula>
      <formula>0.999999999</formula>
    </cfRule>
  </conditionalFormatting>
  <conditionalFormatting sqref="F75">
    <cfRule type="cellIs" dxfId="32" priority="21" operator="equal">
      <formula>1</formula>
    </cfRule>
    <cfRule type="containsBlanks" dxfId="31" priority="22">
      <formula>LEN(TRIM(F75))=0</formula>
    </cfRule>
    <cfRule type="cellIs" dxfId="30" priority="23" operator="equal">
      <formula>0</formula>
    </cfRule>
  </conditionalFormatting>
  <conditionalFormatting sqref="F81">
    <cfRule type="cellIs" dxfId="29" priority="4" operator="between">
      <formula>0.0000001</formula>
      <formula>0.999999999</formula>
    </cfRule>
  </conditionalFormatting>
  <conditionalFormatting sqref="F81">
    <cfRule type="cellIs" dxfId="28" priority="1" operator="equal">
      <formula>1</formula>
    </cfRule>
    <cfRule type="containsBlanks" dxfId="27" priority="2">
      <formula>LEN(TRIM(F81))=0</formula>
    </cfRule>
    <cfRule type="cellIs" dxfId="26" priority="3" operator="equal">
      <formula>0</formula>
    </cfRule>
  </conditionalFormatting>
  <conditionalFormatting sqref="F76">
    <cfRule type="cellIs" dxfId="25" priority="12" operator="between">
      <formula>0.0000001</formula>
      <formula>0.999999999</formula>
    </cfRule>
  </conditionalFormatting>
  <conditionalFormatting sqref="F76">
    <cfRule type="cellIs" dxfId="24" priority="9" operator="equal">
      <formula>1</formula>
    </cfRule>
    <cfRule type="containsBlanks" dxfId="23" priority="10">
      <formula>LEN(TRIM(F76))=0</formula>
    </cfRule>
    <cfRule type="cellIs" dxfId="22" priority="11" operator="equal">
      <formula>0</formula>
    </cfRule>
  </conditionalFormatting>
  <conditionalFormatting sqref="F77">
    <cfRule type="cellIs" dxfId="21" priority="8" operator="between">
      <formula>0.0000001</formula>
      <formula>0.999999999</formula>
    </cfRule>
  </conditionalFormatting>
  <conditionalFormatting sqref="F77">
    <cfRule type="cellIs" dxfId="20" priority="5" operator="equal">
      <formula>1</formula>
    </cfRule>
    <cfRule type="containsBlanks" dxfId="19" priority="6">
      <formula>LEN(TRIM(F77))=0</formula>
    </cfRule>
    <cfRule type="cellIs" dxfId="18" priority="7" operator="equal">
      <formula>0</formula>
    </cfRule>
  </conditionalFormatting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workbookViewId="0">
      <selection activeCell="E28" sqref="E28"/>
    </sheetView>
  </sheetViews>
  <sheetFormatPr baseColWidth="10" defaultColWidth="11.1640625" defaultRowHeight="16" x14ac:dyDescent="0.2"/>
  <cols>
    <col min="2" max="2" width="26.5" customWidth="1"/>
    <col min="3" max="3" width="29.6640625" customWidth="1"/>
    <col min="4" max="4" width="33.5" customWidth="1"/>
    <col min="5" max="5" width="26" customWidth="1"/>
  </cols>
  <sheetData>
    <row r="2" spans="2:5" ht="17" thickBot="1" x14ac:dyDescent="0.25"/>
    <row r="3" spans="2:5" ht="17" thickBot="1" x14ac:dyDescent="0.25">
      <c r="B3" s="181" t="s">
        <v>1619</v>
      </c>
      <c r="C3" s="182"/>
      <c r="D3" s="182"/>
      <c r="E3" s="183"/>
    </row>
    <row r="4" spans="2:5" x14ac:dyDescent="0.2">
      <c r="B4" s="180" t="s">
        <v>1620</v>
      </c>
      <c r="C4" s="50" t="s">
        <v>1623</v>
      </c>
      <c r="D4" s="50" t="s">
        <v>1622</v>
      </c>
      <c r="E4" s="52" t="s">
        <v>1621</v>
      </c>
    </row>
    <row r="5" spans="2:5" x14ac:dyDescent="0.2">
      <c r="B5" s="177"/>
      <c r="C5" s="49" t="s">
        <v>1624</v>
      </c>
      <c r="D5" s="49" t="s">
        <v>1625</v>
      </c>
      <c r="E5" s="53" t="s">
        <v>1621</v>
      </c>
    </row>
    <row r="6" spans="2:5" x14ac:dyDescent="0.2">
      <c r="B6" s="177" t="s">
        <v>1626</v>
      </c>
      <c r="C6" s="49" t="s">
        <v>1627</v>
      </c>
      <c r="D6" s="49" t="s">
        <v>1629</v>
      </c>
      <c r="E6" s="53" t="s">
        <v>1631</v>
      </c>
    </row>
    <row r="7" spans="2:5" ht="17" thickBot="1" x14ac:dyDescent="0.25">
      <c r="B7" s="178"/>
      <c r="C7" s="54" t="s">
        <v>1628</v>
      </c>
      <c r="D7" s="54" t="s">
        <v>1630</v>
      </c>
      <c r="E7" s="55" t="s">
        <v>1631</v>
      </c>
    </row>
    <row r="10" spans="2:5" ht="17" thickBot="1" x14ac:dyDescent="0.25">
      <c r="B10" s="181" t="s">
        <v>1706</v>
      </c>
      <c r="C10" s="182"/>
      <c r="D10" s="183"/>
    </row>
    <row r="11" spans="2:5" x14ac:dyDescent="0.2">
      <c r="B11" s="180" t="s">
        <v>1646</v>
      </c>
      <c r="C11" s="21" t="s">
        <v>1632</v>
      </c>
      <c r="D11" s="22" t="s">
        <v>1634</v>
      </c>
    </row>
    <row r="12" spans="2:5" x14ac:dyDescent="0.2">
      <c r="B12" s="177"/>
      <c r="C12" s="5" t="s">
        <v>1633</v>
      </c>
      <c r="D12" s="6" t="s">
        <v>1635</v>
      </c>
      <c r="E12" s="48"/>
    </row>
    <row r="13" spans="2:5" x14ac:dyDescent="0.2">
      <c r="B13" s="177" t="s">
        <v>1644</v>
      </c>
      <c r="C13" s="5" t="s">
        <v>1636</v>
      </c>
      <c r="D13" s="51" t="s">
        <v>1638</v>
      </c>
    </row>
    <row r="14" spans="2:5" x14ac:dyDescent="0.2">
      <c r="B14" s="177"/>
      <c r="C14" s="5" t="s">
        <v>1637</v>
      </c>
      <c r="D14" s="6" t="s">
        <v>1639</v>
      </c>
    </row>
    <row r="15" spans="2:5" x14ac:dyDescent="0.2">
      <c r="B15" s="177" t="s">
        <v>1645</v>
      </c>
      <c r="C15" s="5" t="s">
        <v>1640</v>
      </c>
      <c r="D15" s="6" t="s">
        <v>1642</v>
      </c>
    </row>
    <row r="16" spans="2:5" ht="17" thickBot="1" x14ac:dyDescent="0.25">
      <c r="B16" s="178"/>
      <c r="C16" s="18" t="s">
        <v>1641</v>
      </c>
      <c r="D16" s="19" t="s">
        <v>1643</v>
      </c>
    </row>
    <row r="18" spans="2:4" ht="17" thickBot="1" x14ac:dyDescent="0.25"/>
    <row r="19" spans="2:4" ht="17" thickBot="1" x14ac:dyDescent="0.25">
      <c r="B19" s="174" t="s">
        <v>1850</v>
      </c>
      <c r="C19" s="175"/>
      <c r="D19" s="176"/>
    </row>
    <row r="20" spans="2:4" x14ac:dyDescent="0.2">
      <c r="B20" s="179" t="s">
        <v>1851</v>
      </c>
      <c r="C20" s="3" t="s">
        <v>1826</v>
      </c>
      <c r="D20" s="110" t="s">
        <v>1827</v>
      </c>
    </row>
    <row r="21" spans="2:4" x14ac:dyDescent="0.2">
      <c r="B21" s="177"/>
      <c r="C21" s="5" t="s">
        <v>1828</v>
      </c>
      <c r="D21" s="6" t="s">
        <v>1829</v>
      </c>
    </row>
    <row r="22" spans="2:4" x14ac:dyDescent="0.2">
      <c r="B22" s="177"/>
      <c r="C22" s="5" t="s">
        <v>1830</v>
      </c>
      <c r="D22" s="6" t="s">
        <v>1831</v>
      </c>
    </row>
    <row r="23" spans="2:4" x14ac:dyDescent="0.2">
      <c r="B23" s="177"/>
      <c r="C23" s="5" t="s">
        <v>1832</v>
      </c>
      <c r="D23" s="6" t="s">
        <v>1833</v>
      </c>
    </row>
    <row r="24" spans="2:4" x14ac:dyDescent="0.2">
      <c r="B24" s="177" t="s">
        <v>1852</v>
      </c>
      <c r="C24" s="5" t="s">
        <v>1834</v>
      </c>
      <c r="D24" s="6" t="s">
        <v>1835</v>
      </c>
    </row>
    <row r="25" spans="2:4" x14ac:dyDescent="0.2">
      <c r="B25" s="177"/>
      <c r="C25" s="5" t="s">
        <v>1836</v>
      </c>
      <c r="D25" s="6" t="s">
        <v>1837</v>
      </c>
    </row>
    <row r="26" spans="2:4" x14ac:dyDescent="0.2">
      <c r="B26" s="177"/>
      <c r="C26" s="5" t="s">
        <v>1838</v>
      </c>
      <c r="D26" s="6" t="s">
        <v>1839</v>
      </c>
    </row>
    <row r="27" spans="2:4" x14ac:dyDescent="0.2">
      <c r="B27" s="177"/>
      <c r="C27" s="5" t="s">
        <v>1840</v>
      </c>
      <c r="D27" s="6" t="s">
        <v>1841</v>
      </c>
    </row>
    <row r="28" spans="2:4" x14ac:dyDescent="0.2">
      <c r="B28" s="177" t="s">
        <v>1853</v>
      </c>
      <c r="C28" s="5" t="s">
        <v>1842</v>
      </c>
      <c r="D28" s="6" t="s">
        <v>1843</v>
      </c>
    </row>
    <row r="29" spans="2:4" x14ac:dyDescent="0.2">
      <c r="B29" s="177"/>
      <c r="C29" s="5" t="s">
        <v>1844</v>
      </c>
      <c r="D29" s="6" t="s">
        <v>1845</v>
      </c>
    </row>
    <row r="30" spans="2:4" x14ac:dyDescent="0.2">
      <c r="B30" s="177"/>
      <c r="C30" s="5" t="s">
        <v>1846</v>
      </c>
      <c r="D30" s="6" t="s">
        <v>1847</v>
      </c>
    </row>
    <row r="31" spans="2:4" ht="17" thickBot="1" x14ac:dyDescent="0.25">
      <c r="B31" s="178"/>
      <c r="C31" s="18" t="s">
        <v>1848</v>
      </c>
      <c r="D31" s="19" t="s">
        <v>1849</v>
      </c>
    </row>
  </sheetData>
  <mergeCells count="11">
    <mergeCell ref="B11:B12"/>
    <mergeCell ref="B3:E3"/>
    <mergeCell ref="B10:D10"/>
    <mergeCell ref="B4:B5"/>
    <mergeCell ref="B6:B7"/>
    <mergeCell ref="B19:D19"/>
    <mergeCell ref="B24:B27"/>
    <mergeCell ref="B28:B31"/>
    <mergeCell ref="B20:B23"/>
    <mergeCell ref="B13:B14"/>
    <mergeCell ref="B15:B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6F6B-F12E-534C-81F1-0AFCFC8C9669}">
  <dimension ref="A1:EC103"/>
  <sheetViews>
    <sheetView workbookViewId="0">
      <selection activeCell="G11" sqref="G11"/>
    </sheetView>
  </sheetViews>
  <sheetFormatPr baseColWidth="10" defaultColWidth="11" defaultRowHeight="16" x14ac:dyDescent="0.2"/>
  <sheetData>
    <row r="1" spans="1:133" x14ac:dyDescent="0.2">
      <c r="B1">
        <v>17</v>
      </c>
      <c r="C1" t="s">
        <v>925</v>
      </c>
      <c r="D1">
        <v>8</v>
      </c>
      <c r="E1">
        <v>19</v>
      </c>
      <c r="F1" t="s">
        <v>906</v>
      </c>
      <c r="G1" t="s">
        <v>908</v>
      </c>
      <c r="H1" t="s">
        <v>910</v>
      </c>
      <c r="I1" t="s">
        <v>912</v>
      </c>
      <c r="J1" t="s">
        <v>914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1031</v>
      </c>
      <c r="Q1" t="s">
        <v>1899</v>
      </c>
      <c r="R1" t="s">
        <v>1034</v>
      </c>
      <c r="S1" t="s">
        <v>1035</v>
      </c>
      <c r="T1" t="s">
        <v>1036</v>
      </c>
      <c r="U1" t="s">
        <v>1026</v>
      </c>
      <c r="V1" t="s">
        <v>1039</v>
      </c>
      <c r="W1" t="s">
        <v>1038</v>
      </c>
      <c r="X1" t="s">
        <v>1040</v>
      </c>
      <c r="Y1" t="s">
        <v>1037</v>
      </c>
      <c r="Z1" t="s">
        <v>1054</v>
      </c>
      <c r="AA1" t="s">
        <v>1056</v>
      </c>
      <c r="AB1" t="s">
        <v>1057</v>
      </c>
      <c r="AC1" t="s">
        <v>1058</v>
      </c>
      <c r="AD1" t="s">
        <v>1060</v>
      </c>
      <c r="AE1" t="s">
        <v>1068</v>
      </c>
      <c r="AF1" t="s">
        <v>1070</v>
      </c>
      <c r="AG1" t="s">
        <v>1072</v>
      </c>
      <c r="AH1" t="s">
        <v>1074</v>
      </c>
      <c r="AI1" t="s">
        <v>1076</v>
      </c>
      <c r="AJ1" t="s">
        <v>1159</v>
      </c>
      <c r="AK1" t="s">
        <v>1160</v>
      </c>
      <c r="AL1" t="s">
        <v>1161</v>
      </c>
      <c r="AM1" t="s">
        <v>1162</v>
      </c>
      <c r="AN1" t="s">
        <v>983</v>
      </c>
      <c r="AO1" t="s">
        <v>1673</v>
      </c>
      <c r="AP1" t="s">
        <v>984</v>
      </c>
      <c r="AQ1" t="s">
        <v>1672</v>
      </c>
      <c r="AR1" t="s">
        <v>1671</v>
      </c>
      <c r="AS1" t="s">
        <v>1163</v>
      </c>
      <c r="AT1" t="s">
        <v>978</v>
      </c>
      <c r="AU1" t="s">
        <v>1078</v>
      </c>
      <c r="AV1" t="s">
        <v>1062</v>
      </c>
      <c r="AW1" t="s">
        <v>916</v>
      </c>
      <c r="AX1" t="s">
        <v>1164</v>
      </c>
      <c r="AY1" t="s">
        <v>1165</v>
      </c>
      <c r="AZ1" t="s">
        <v>918</v>
      </c>
      <c r="BA1" t="s">
        <v>1063</v>
      </c>
      <c r="BB1" t="s">
        <v>1064</v>
      </c>
      <c r="BC1" t="s">
        <v>1166</v>
      </c>
      <c r="BD1" t="s">
        <v>1167</v>
      </c>
      <c r="BE1" t="s">
        <v>1168</v>
      </c>
      <c r="BF1" t="s">
        <v>979</v>
      </c>
      <c r="BG1" t="s">
        <v>980</v>
      </c>
      <c r="BH1" t="s">
        <v>981</v>
      </c>
      <c r="BI1" t="s">
        <v>982</v>
      </c>
      <c r="BJ1" t="s">
        <v>1080</v>
      </c>
      <c r="BK1" t="s">
        <v>920</v>
      </c>
      <c r="BL1" t="s">
        <v>1081</v>
      </c>
      <c r="BM1" t="s">
        <v>1082</v>
      </c>
      <c r="BN1" t="s">
        <v>1100</v>
      </c>
      <c r="BO1" t="s">
        <v>1101</v>
      </c>
      <c r="BP1" t="s">
        <v>1102</v>
      </c>
      <c r="BQ1" t="s">
        <v>1103</v>
      </c>
      <c r="BR1" t="s">
        <v>1104</v>
      </c>
      <c r="BS1" t="s">
        <v>1105</v>
      </c>
      <c r="BT1" t="s">
        <v>1106</v>
      </c>
      <c r="BU1" t="s">
        <v>1107</v>
      </c>
      <c r="BV1" t="s">
        <v>921</v>
      </c>
      <c r="BW1" t="s">
        <v>1108</v>
      </c>
      <c r="BX1" t="s">
        <v>1109</v>
      </c>
      <c r="BY1" t="s">
        <v>986</v>
      </c>
      <c r="BZ1" t="s">
        <v>987</v>
      </c>
      <c r="CA1" t="s">
        <v>988</v>
      </c>
      <c r="CB1" t="s">
        <v>989</v>
      </c>
      <c r="CC1" t="s">
        <v>990</v>
      </c>
      <c r="CD1" t="s">
        <v>992</v>
      </c>
      <c r="CE1" t="s">
        <v>993</v>
      </c>
      <c r="CF1" t="s">
        <v>994</v>
      </c>
      <c r="CG1" t="s">
        <v>922</v>
      </c>
      <c r="CH1" t="s">
        <v>995</v>
      </c>
      <c r="CI1" t="s">
        <v>926</v>
      </c>
      <c r="CJ1" t="s">
        <v>927</v>
      </c>
      <c r="CK1" t="s">
        <v>928</v>
      </c>
      <c r="CL1" t="s">
        <v>930</v>
      </c>
      <c r="CM1" t="s">
        <v>929</v>
      </c>
      <c r="CN1" t="s">
        <v>931</v>
      </c>
      <c r="CO1" t="s">
        <v>934</v>
      </c>
      <c r="CP1" t="s">
        <v>932</v>
      </c>
      <c r="CQ1" t="s">
        <v>935</v>
      </c>
      <c r="CR1" t="s">
        <v>923</v>
      </c>
      <c r="CS1" t="s">
        <v>933</v>
      </c>
      <c r="CT1" t="s">
        <v>1020</v>
      </c>
      <c r="CU1" t="s">
        <v>1019</v>
      </c>
      <c r="CV1" t="s">
        <v>1041</v>
      </c>
      <c r="CW1" t="s">
        <v>1042</v>
      </c>
      <c r="CX1" t="s">
        <v>1043</v>
      </c>
      <c r="CY1" t="s">
        <v>1044</v>
      </c>
      <c r="CZ1" t="s">
        <v>1045</v>
      </c>
      <c r="DA1" t="s">
        <v>924</v>
      </c>
      <c r="DB1" t="s">
        <v>1051</v>
      </c>
      <c r="DC1" t="s">
        <v>1052</v>
      </c>
      <c r="DD1" t="s">
        <v>1053</v>
      </c>
      <c r="DE1" t="s">
        <v>1083</v>
      </c>
      <c r="DF1" t="s">
        <v>1065</v>
      </c>
      <c r="DG1" t="s">
        <v>1084</v>
      </c>
      <c r="DH1" t="s">
        <v>1085</v>
      </c>
      <c r="DI1" t="s">
        <v>1086</v>
      </c>
      <c r="DJ1" t="s">
        <v>1087</v>
      </c>
      <c r="DK1" t="s">
        <v>1088</v>
      </c>
      <c r="DL1" t="s">
        <v>1089</v>
      </c>
      <c r="DM1" t="s">
        <v>1090</v>
      </c>
      <c r="DN1" t="s">
        <v>1091</v>
      </c>
      <c r="DO1" t="s">
        <v>1092</v>
      </c>
      <c r="DP1" t="s">
        <v>1130</v>
      </c>
      <c r="DQ1" t="s">
        <v>1066</v>
      </c>
      <c r="DR1" t="s">
        <v>1131</v>
      </c>
      <c r="DS1" t="s">
        <v>1128</v>
      </c>
      <c r="DT1" t="s">
        <v>1129</v>
      </c>
      <c r="DU1" t="s">
        <v>1132</v>
      </c>
      <c r="DV1" t="s">
        <v>1133</v>
      </c>
      <c r="DW1" t="s">
        <v>1134</v>
      </c>
      <c r="DX1" t="s">
        <v>1135</v>
      </c>
      <c r="DY1" t="s">
        <v>1136</v>
      </c>
      <c r="DZ1" t="s">
        <v>1137</v>
      </c>
      <c r="EA1" t="s">
        <v>1138</v>
      </c>
      <c r="EB1" t="s">
        <v>1067</v>
      </c>
      <c r="EC1" t="s">
        <v>1139</v>
      </c>
    </row>
    <row r="2" spans="1:133" x14ac:dyDescent="0.2">
      <c r="A2" t="s">
        <v>1900</v>
      </c>
      <c r="B2">
        <v>0</v>
      </c>
      <c r="C2">
        <v>0.79256172430013605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0.78178365538411299</v>
      </c>
      <c r="Q2">
        <v>0.63052070802543403</v>
      </c>
      <c r="R2">
        <v>0.541346493145346</v>
      </c>
      <c r="S2">
        <v>1.6707125517635299E-2</v>
      </c>
      <c r="T2">
        <v>0.69927373827926198</v>
      </c>
      <c r="U2">
        <v>0.65237296357682795</v>
      </c>
      <c r="V2">
        <v>0.90879614660546504</v>
      </c>
      <c r="W2">
        <v>0.75917629785792295</v>
      </c>
      <c r="X2">
        <v>0</v>
      </c>
      <c r="Y2">
        <v>0.68081925243215602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0.74922929028408503</v>
      </c>
      <c r="AO2">
        <v>0.71302879699426902</v>
      </c>
      <c r="AP2">
        <v>0.72115945410008198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0.83415757948087899</v>
      </c>
      <c r="BZ2">
        <v>0.81169313524590203</v>
      </c>
      <c r="CA2">
        <v>0.85226141266632505</v>
      </c>
      <c r="CB2">
        <v>0.88462594453928001</v>
      </c>
      <c r="CC2">
        <v>0.86949201264835096</v>
      </c>
      <c r="CD2">
        <v>0.81961311589174202</v>
      </c>
      <c r="CE2">
        <v>0.84030216365589105</v>
      </c>
      <c r="CF2">
        <v>0.70791001451378799</v>
      </c>
      <c r="CG2">
        <v>0</v>
      </c>
      <c r="CH2">
        <v>0.60426152883992901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0.64904420549581798</v>
      </c>
      <c r="CP2">
        <v>0</v>
      </c>
      <c r="CQ2">
        <v>0.94568368541390901</v>
      </c>
      <c r="CR2">
        <v>0</v>
      </c>
      <c r="CS2">
        <v>0</v>
      </c>
      <c r="CT2">
        <v>0</v>
      </c>
      <c r="CU2">
        <v>0</v>
      </c>
      <c r="CV2">
        <v>3.6416978047641303E-2</v>
      </c>
      <c r="CW2">
        <v>0.32922785409758398</v>
      </c>
      <c r="CX2">
        <v>6.1918969668344703E-2</v>
      </c>
      <c r="CY2">
        <v>1.8978131492056498E-2</v>
      </c>
      <c r="CZ2">
        <v>0.194828419526341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0.75088409088341301</v>
      </c>
      <c r="DQ2">
        <v>0</v>
      </c>
      <c r="DR2">
        <v>0.35868285354663199</v>
      </c>
      <c r="DS2">
        <v>0</v>
      </c>
      <c r="DT2">
        <v>0</v>
      </c>
      <c r="DU2">
        <v>0.65803120003457105</v>
      </c>
      <c r="DV2">
        <v>0.69829709256860095</v>
      </c>
      <c r="DW2">
        <v>1.5923856253691301E-2</v>
      </c>
      <c r="DX2">
        <v>0.61025083635645005</v>
      </c>
      <c r="DY2">
        <v>0.33147064148210698</v>
      </c>
      <c r="DZ2">
        <v>0.563711911357341</v>
      </c>
      <c r="EA2">
        <v>0.55282529591367302</v>
      </c>
      <c r="EB2">
        <v>0</v>
      </c>
      <c r="EC2">
        <v>0.32230923907291797</v>
      </c>
    </row>
    <row r="3" spans="1:133" x14ac:dyDescent="0.2">
      <c r="A3" t="s">
        <v>1901</v>
      </c>
      <c r="B3">
        <v>0.51662132029539898</v>
      </c>
      <c r="C3">
        <v>0</v>
      </c>
      <c r="D3">
        <v>0.85948702508421004</v>
      </c>
      <c r="E3">
        <v>0</v>
      </c>
      <c r="F3">
        <v>0</v>
      </c>
      <c r="G3">
        <v>0.761180669250068</v>
      </c>
      <c r="H3">
        <v>0.72981298705831998</v>
      </c>
      <c r="I3">
        <v>0</v>
      </c>
      <c r="J3">
        <v>0.59899082568807305</v>
      </c>
      <c r="K3">
        <v>0.23900981647460501</v>
      </c>
      <c r="L3">
        <v>0.287997357589308</v>
      </c>
      <c r="M3">
        <v>0.33849310521710302</v>
      </c>
      <c r="N3">
        <v>0.26644521176624902</v>
      </c>
      <c r="O3">
        <v>0.25595628415300498</v>
      </c>
      <c r="P3">
        <v>0.20258911130320001</v>
      </c>
      <c r="Q3">
        <v>5.98804681980485E-2</v>
      </c>
      <c r="R3">
        <v>7.7162915874462099E-2</v>
      </c>
      <c r="S3">
        <v>8.6139553636676705E-2</v>
      </c>
      <c r="T3">
        <v>9.66582269280159E-2</v>
      </c>
      <c r="U3">
        <v>7.6639581733166207E-2</v>
      </c>
      <c r="V3">
        <v>1.9333452190651201E-2</v>
      </c>
      <c r="W3">
        <v>9.3758235139103294E-2</v>
      </c>
      <c r="X3">
        <v>0.240506329113924</v>
      </c>
      <c r="Y3">
        <v>8.8335893497183807E-2</v>
      </c>
      <c r="Z3">
        <v>0.90732121749409</v>
      </c>
      <c r="AA3">
        <v>0</v>
      </c>
      <c r="AB3">
        <v>0.869191194065566</v>
      </c>
      <c r="AC3">
        <v>0</v>
      </c>
      <c r="AD3">
        <v>0.97545608425803998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0.202464613650678</v>
      </c>
      <c r="AO3">
        <v>0.154447958528524</v>
      </c>
      <c r="AP3">
        <v>6.5392640978783501E-2</v>
      </c>
      <c r="AQ3">
        <v>0.252246286290505</v>
      </c>
      <c r="AR3">
        <v>0.17731624972326801</v>
      </c>
      <c r="AS3">
        <v>0</v>
      </c>
      <c r="AT3">
        <v>0.29084154616069502</v>
      </c>
      <c r="AU3">
        <v>0</v>
      </c>
      <c r="AV3">
        <v>0.94961719658020705</v>
      </c>
      <c r="AW3">
        <v>0</v>
      </c>
      <c r="AX3">
        <v>0</v>
      </c>
      <c r="AY3">
        <v>0</v>
      </c>
      <c r="AZ3">
        <v>0</v>
      </c>
      <c r="BA3">
        <v>0.958592339083843</v>
      </c>
      <c r="BB3">
        <v>0</v>
      </c>
      <c r="BC3">
        <v>0</v>
      </c>
      <c r="BD3">
        <v>0</v>
      </c>
      <c r="BE3">
        <v>0</v>
      </c>
      <c r="BF3">
        <v>0.23022824351728</v>
      </c>
      <c r="BG3">
        <v>0.13315873939650499</v>
      </c>
      <c r="BH3">
        <v>0.30278307362949902</v>
      </c>
      <c r="BI3">
        <v>0.351795957299466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0.13194593764398699</v>
      </c>
      <c r="BZ3">
        <v>0.110975922131148</v>
      </c>
      <c r="CA3">
        <v>0.13244123947741601</v>
      </c>
      <c r="CB3">
        <v>0.10501247448400999</v>
      </c>
      <c r="CC3">
        <v>9.6957003819145002E-2</v>
      </c>
      <c r="CD3">
        <v>8.6326046726810102E-2</v>
      </c>
      <c r="CE3">
        <v>0.15032159191012301</v>
      </c>
      <c r="CF3">
        <v>6.4843859731260806E-2</v>
      </c>
      <c r="CG3">
        <v>0</v>
      </c>
      <c r="CH3">
        <v>8.1829253574132399E-2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0.37653575553922097</v>
      </c>
      <c r="CU3">
        <v>0.29207279457125201</v>
      </c>
      <c r="CV3">
        <v>2.15144792153199E-2</v>
      </c>
      <c r="CW3">
        <v>0.24158038392998099</v>
      </c>
      <c r="CX3">
        <v>3.76697731749744E-2</v>
      </c>
      <c r="CY3">
        <v>7.6364147288766698E-2</v>
      </c>
      <c r="CZ3">
        <v>0.14897696149508599</v>
      </c>
      <c r="DA3">
        <v>0</v>
      </c>
      <c r="DB3">
        <v>0.72283478062157203</v>
      </c>
      <c r="DC3">
        <v>0</v>
      </c>
      <c r="DD3">
        <v>0</v>
      </c>
      <c r="DE3">
        <v>0.32335252719129898</v>
      </c>
      <c r="DF3">
        <v>0.90016277366322095</v>
      </c>
      <c r="DG3">
        <v>0.44663252044950702</v>
      </c>
      <c r="DH3">
        <v>0.36049065517384299</v>
      </c>
      <c r="DI3">
        <v>0.27052930432738398</v>
      </c>
      <c r="DJ3">
        <v>0.45531853560103802</v>
      </c>
      <c r="DK3">
        <v>0.44457185918123299</v>
      </c>
      <c r="DL3">
        <v>0.77681388867803802</v>
      </c>
      <c r="DM3">
        <v>0.88035342574958997</v>
      </c>
      <c r="DN3">
        <v>0.38510494245091398</v>
      </c>
      <c r="DO3">
        <v>0.348412411447243</v>
      </c>
      <c r="DP3">
        <v>0</v>
      </c>
      <c r="DQ3">
        <v>0.98740576609616904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0.98201024156143601</v>
      </c>
      <c r="EC3">
        <v>0</v>
      </c>
    </row>
    <row r="4" spans="1:133" x14ac:dyDescent="0.2">
      <c r="A4" t="s">
        <v>1902</v>
      </c>
      <c r="B4">
        <v>0</v>
      </c>
      <c r="C4">
        <v>0</v>
      </c>
      <c r="D4">
        <v>0</v>
      </c>
      <c r="E4">
        <v>0</v>
      </c>
      <c r="F4">
        <v>0.73183856502242195</v>
      </c>
      <c r="G4">
        <v>0</v>
      </c>
      <c r="H4">
        <v>0</v>
      </c>
      <c r="I4">
        <v>0.76026706108400299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0.96463405268412605</v>
      </c>
      <c r="AB4">
        <v>0</v>
      </c>
      <c r="AC4">
        <v>0.98160383151172803</v>
      </c>
      <c r="AD4">
        <v>0</v>
      </c>
      <c r="AE4">
        <v>0.44672912892738498</v>
      </c>
      <c r="AF4">
        <v>0.50188887385652903</v>
      </c>
      <c r="AG4">
        <v>0.424783231684914</v>
      </c>
      <c r="AH4">
        <v>0.44164397997716698</v>
      </c>
      <c r="AI4">
        <v>0.47329414059234898</v>
      </c>
      <c r="AJ4">
        <v>0.76424799708667202</v>
      </c>
      <c r="AK4">
        <v>0.84730665912625502</v>
      </c>
      <c r="AL4">
        <v>0.862551406481329</v>
      </c>
      <c r="AM4">
        <v>0.83061471353689398</v>
      </c>
      <c r="AN4">
        <v>0</v>
      </c>
      <c r="AO4">
        <v>0</v>
      </c>
      <c r="AP4">
        <v>0</v>
      </c>
      <c r="AQ4">
        <v>0</v>
      </c>
      <c r="AR4">
        <v>0</v>
      </c>
      <c r="AS4">
        <v>0.82645030908226302</v>
      </c>
      <c r="AT4">
        <v>0</v>
      </c>
      <c r="AU4">
        <v>0.31847294791842201</v>
      </c>
      <c r="AV4">
        <v>0</v>
      </c>
      <c r="AW4">
        <v>0.61961458520438295</v>
      </c>
      <c r="AX4">
        <v>0.93176240936977095</v>
      </c>
      <c r="AY4">
        <v>0.86656304380881599</v>
      </c>
      <c r="AZ4">
        <v>0.68370751182695699</v>
      </c>
      <c r="BA4">
        <v>0</v>
      </c>
      <c r="BB4">
        <v>0.71359369903721903</v>
      </c>
      <c r="BC4">
        <v>0.57866310557163003</v>
      </c>
      <c r="BD4">
        <v>0.64904767067837699</v>
      </c>
      <c r="BE4">
        <v>0.83383286434133896</v>
      </c>
      <c r="BF4">
        <v>0</v>
      </c>
      <c r="BG4">
        <v>0</v>
      </c>
      <c r="BH4">
        <v>0</v>
      </c>
      <c r="BI4">
        <v>0</v>
      </c>
      <c r="BJ4">
        <v>0.50785609908844198</v>
      </c>
      <c r="BK4">
        <v>0.74600855262276</v>
      </c>
      <c r="BL4">
        <v>0.53752912333064296</v>
      </c>
      <c r="BM4">
        <v>0.42746154325216401</v>
      </c>
      <c r="BN4">
        <v>0.96592359662505101</v>
      </c>
      <c r="BO4">
        <v>0.97593510368123904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0.89525534226729397</v>
      </c>
      <c r="BW4">
        <v>0.834614633670132</v>
      </c>
      <c r="BX4">
        <v>0.54359865104160798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0.88349012488309397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0.80590385156030397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0.76140624683300595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x14ac:dyDescent="0.2">
      <c r="A5" t="s">
        <v>1903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0.254262855397071</v>
      </c>
      <c r="R5">
        <v>0.304338208573189</v>
      </c>
      <c r="S5">
        <v>0.43605681598642598</v>
      </c>
      <c r="T5">
        <v>0.121371720010661</v>
      </c>
      <c r="U5">
        <v>0.17597795475064301</v>
      </c>
      <c r="V5">
        <v>0</v>
      </c>
      <c r="W5">
        <v>0.10531566464631301</v>
      </c>
      <c r="X5">
        <v>0.65678577151097595</v>
      </c>
      <c r="Y5">
        <v>0.181218637992832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0.55475369865900104</v>
      </c>
      <c r="AR5">
        <v>0.62148549922514895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0.215693618615104</v>
      </c>
      <c r="CG5">
        <v>0</v>
      </c>
      <c r="CH5">
        <v>0.25970748620269701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0.57577269067870795</v>
      </c>
      <c r="CU5">
        <v>0.54896154637055306</v>
      </c>
      <c r="CV5">
        <v>0</v>
      </c>
      <c r="CW5">
        <v>0</v>
      </c>
      <c r="CX5">
        <v>0</v>
      </c>
      <c r="CY5">
        <v>0.115303941148724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</row>
    <row r="6" spans="1:133" x14ac:dyDescent="0.2">
      <c r="A6" t="s">
        <v>1904</v>
      </c>
      <c r="B6">
        <v>0</v>
      </c>
      <c r="C6">
        <v>1.24534127778649E-2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1.1495817537077201E-2</v>
      </c>
      <c r="Q6">
        <v>0</v>
      </c>
      <c r="R6">
        <v>0</v>
      </c>
      <c r="S6">
        <v>0.32110188070658802</v>
      </c>
      <c r="T6">
        <v>4.7016209143992398E-2</v>
      </c>
      <c r="U6">
        <v>2.51040950802442E-2</v>
      </c>
      <c r="V6">
        <v>4.6478247599938398E-2</v>
      </c>
      <c r="W6">
        <v>0</v>
      </c>
      <c r="X6">
        <v>3.0924531325108199E-2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0.122944126910066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2.2354827217670101E-2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1.2056519735831699E-2</v>
      </c>
      <c r="BZ6">
        <v>6.1577868852459E-2</v>
      </c>
      <c r="CA6">
        <v>0</v>
      </c>
      <c r="CB6">
        <v>0</v>
      </c>
      <c r="CC6">
        <v>1.82880922070278E-2</v>
      </c>
      <c r="CD6">
        <v>1.82020587554939E-2</v>
      </c>
      <c r="CE6">
        <v>0</v>
      </c>
      <c r="CF6">
        <v>0</v>
      </c>
      <c r="CG6">
        <v>0</v>
      </c>
      <c r="CH6">
        <v>3.6942759021735501E-2</v>
      </c>
      <c r="CI6">
        <v>0.15071913896900799</v>
      </c>
      <c r="CJ6">
        <v>6.9087063799788503E-2</v>
      </c>
      <c r="CK6">
        <v>3.0632270034967501E-2</v>
      </c>
      <c r="CL6">
        <v>0</v>
      </c>
      <c r="CM6">
        <v>1.9404442274835201E-2</v>
      </c>
      <c r="CN6">
        <v>0</v>
      </c>
      <c r="CO6">
        <v>0</v>
      </c>
      <c r="CP6">
        <v>0</v>
      </c>
      <c r="CQ6">
        <v>0</v>
      </c>
      <c r="CR6">
        <v>0</v>
      </c>
      <c r="CS6">
        <v>1.3917847277911399E-2</v>
      </c>
      <c r="CT6">
        <v>1.55063180370331E-2</v>
      </c>
      <c r="CU6">
        <v>0.118229487970389</v>
      </c>
      <c r="CV6">
        <v>0.53822687996263396</v>
      </c>
      <c r="CW6">
        <v>0</v>
      </c>
      <c r="CX6">
        <v>0.84185607151496999</v>
      </c>
      <c r="CY6">
        <v>0.75891450306600705</v>
      </c>
      <c r="CZ6">
        <v>0</v>
      </c>
      <c r="DA6">
        <v>0</v>
      </c>
      <c r="DB6">
        <v>0.208695155393053</v>
      </c>
      <c r="DC6">
        <v>0.15651515547085099</v>
      </c>
      <c r="DD6">
        <v>0.26695156695156702</v>
      </c>
      <c r="DE6">
        <v>0.164843250159949</v>
      </c>
      <c r="DF6">
        <v>0</v>
      </c>
      <c r="DG6">
        <v>0</v>
      </c>
      <c r="DH6">
        <v>6.8432030721202297E-2</v>
      </c>
      <c r="DI6">
        <v>0</v>
      </c>
      <c r="DJ6">
        <v>0</v>
      </c>
      <c r="DK6">
        <v>0.11942401258129499</v>
      </c>
      <c r="DL6">
        <v>1.79572539281493E-2</v>
      </c>
      <c r="DM6">
        <v>6.8094246866557406E-2</v>
      </c>
      <c r="DN6">
        <v>0</v>
      </c>
      <c r="DO6">
        <v>0.22968141095174999</v>
      </c>
      <c r="DP6">
        <v>4.4696019613824599E-2</v>
      </c>
      <c r="DQ6">
        <v>0</v>
      </c>
      <c r="DR6">
        <v>1.2799951276949899E-2</v>
      </c>
      <c r="DS6">
        <v>0.53447330921845904</v>
      </c>
      <c r="DT6">
        <v>0.63993023888382194</v>
      </c>
      <c r="DU6">
        <v>0</v>
      </c>
      <c r="DV6">
        <v>0</v>
      </c>
      <c r="DW6">
        <v>0</v>
      </c>
      <c r="DX6">
        <v>0</v>
      </c>
      <c r="DY6">
        <v>0.40867781063303399</v>
      </c>
      <c r="DZ6">
        <v>0.25471251942436302</v>
      </c>
      <c r="EA6">
        <v>0.277238696725083</v>
      </c>
      <c r="EB6">
        <v>0</v>
      </c>
      <c r="EC6">
        <v>0</v>
      </c>
    </row>
    <row r="7" spans="1:133" x14ac:dyDescent="0.2">
      <c r="A7" t="s">
        <v>1905</v>
      </c>
      <c r="B7">
        <v>0</v>
      </c>
      <c r="C7">
        <v>0</v>
      </c>
      <c r="D7">
        <v>0</v>
      </c>
      <c r="E7">
        <v>0</v>
      </c>
      <c r="F7">
        <v>2.53363228699552E-2</v>
      </c>
      <c r="G7">
        <v>6.9751828600369797E-2</v>
      </c>
      <c r="H7">
        <v>2.80388512186821E-2</v>
      </c>
      <c r="I7">
        <v>0</v>
      </c>
      <c r="J7">
        <v>0.23611620795107</v>
      </c>
      <c r="K7">
        <v>0.130601792573624</v>
      </c>
      <c r="L7">
        <v>0.104324406727984</v>
      </c>
      <c r="M7">
        <v>6.7740864789837402E-2</v>
      </c>
      <c r="N7">
        <v>0.13497093404432001</v>
      </c>
      <c r="O7">
        <v>9.8829958212793306E-2</v>
      </c>
      <c r="P7">
        <v>0</v>
      </c>
      <c r="Q7">
        <v>0</v>
      </c>
      <c r="R7">
        <v>1.29719651763566E-2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0.118030629337162</v>
      </c>
      <c r="AC7">
        <v>0</v>
      </c>
      <c r="AD7">
        <v>0</v>
      </c>
      <c r="AE7">
        <v>0.13242439147282201</v>
      </c>
      <c r="AF7">
        <v>2.8504823653071599E-2</v>
      </c>
      <c r="AG7">
        <v>5.8334558013079602E-2</v>
      </c>
      <c r="AH7">
        <v>0</v>
      </c>
      <c r="AI7">
        <v>0.12632693432893999</v>
      </c>
      <c r="AJ7">
        <v>0.131554989075018</v>
      </c>
      <c r="AK7">
        <v>5.8497101654177902E-2</v>
      </c>
      <c r="AL7">
        <v>1.4426714920217101E-2</v>
      </c>
      <c r="AM7">
        <v>0.12037681903156</v>
      </c>
      <c r="AN7">
        <v>3.1408492723837299E-2</v>
      </c>
      <c r="AO7">
        <v>0</v>
      </c>
      <c r="AP7">
        <v>0</v>
      </c>
      <c r="AQ7">
        <v>0</v>
      </c>
      <c r="AR7">
        <v>0</v>
      </c>
      <c r="AS7">
        <v>0.112097796798225</v>
      </c>
      <c r="AT7">
        <v>0.16152405514107601</v>
      </c>
      <c r="AU7">
        <v>0.30830383729423</v>
      </c>
      <c r="AV7">
        <v>0</v>
      </c>
      <c r="AW7">
        <v>0.20561443124374501</v>
      </c>
      <c r="AX7">
        <v>4.0616285554935898E-2</v>
      </c>
      <c r="AY7">
        <v>6.2950886144384904E-2</v>
      </c>
      <c r="AZ7">
        <v>0.22330389127403</v>
      </c>
      <c r="BA7">
        <v>0</v>
      </c>
      <c r="BB7">
        <v>0</v>
      </c>
      <c r="BC7">
        <v>0.39381259737369201</v>
      </c>
      <c r="BD7">
        <v>0.32151505294734201</v>
      </c>
      <c r="BE7">
        <v>0.14781755120738199</v>
      </c>
      <c r="BF7">
        <v>3.9761641090544697E-2</v>
      </c>
      <c r="BG7">
        <v>0.108327601714195</v>
      </c>
      <c r="BH7">
        <v>9.5559650225265996E-2</v>
      </c>
      <c r="BI7">
        <v>0.10579749911802799</v>
      </c>
      <c r="BJ7">
        <v>1.2636559738362E-2</v>
      </c>
      <c r="BK7">
        <v>0.19423033097845799</v>
      </c>
      <c r="BL7">
        <v>3.5694163151563103E-2</v>
      </c>
      <c r="BM7">
        <v>0.15203649498661001</v>
      </c>
      <c r="BN7">
        <v>0</v>
      </c>
      <c r="BO7">
        <v>0</v>
      </c>
      <c r="BP7">
        <v>0.30228001425008899</v>
      </c>
      <c r="BQ7">
        <v>0</v>
      </c>
      <c r="BR7">
        <v>0</v>
      </c>
      <c r="BS7">
        <v>0</v>
      </c>
      <c r="BT7">
        <v>3.7028465632955303E-2</v>
      </c>
      <c r="BU7">
        <v>0</v>
      </c>
      <c r="BV7">
        <v>1.11191597247374E-2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3.3679925180172703E-2</v>
      </c>
      <c r="CH7">
        <v>0</v>
      </c>
      <c r="CI7">
        <v>0.82123153758299605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0.14364632873216601</v>
      </c>
      <c r="CQ7">
        <v>0</v>
      </c>
      <c r="CR7">
        <v>3.7208321619342101E-2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0.14858017309524299</v>
      </c>
      <c r="DB7">
        <v>0</v>
      </c>
      <c r="DC7">
        <v>0</v>
      </c>
      <c r="DD7">
        <v>0</v>
      </c>
      <c r="DE7">
        <v>0</v>
      </c>
      <c r="DF7">
        <v>8.65955888337267E-2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1.8864280972783799E-2</v>
      </c>
      <c r="DZ7">
        <v>0</v>
      </c>
      <c r="EA7">
        <v>0</v>
      </c>
      <c r="EB7">
        <v>0</v>
      </c>
      <c r="EC7">
        <v>0</v>
      </c>
    </row>
    <row r="8" spans="1:133" x14ac:dyDescent="0.2">
      <c r="A8" t="s">
        <v>1906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0.40389813629250199</v>
      </c>
      <c r="L8">
        <v>0.35037349458813999</v>
      </c>
      <c r="M8">
        <v>0.40855737605986497</v>
      </c>
      <c r="N8">
        <v>0.51094890510948898</v>
      </c>
      <c r="O8">
        <v>0.41713275474124101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0.34168432040772501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0.68435182388670801</v>
      </c>
      <c r="BG8">
        <v>0.69003403699980603</v>
      </c>
      <c r="BH8">
        <v>0.56112004601178</v>
      </c>
      <c r="BI8">
        <v>0.44184861432323302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</row>
    <row r="9" spans="1:133" x14ac:dyDescent="0.2">
      <c r="A9" t="s">
        <v>1907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0.25056084072123502</v>
      </c>
      <c r="AF9">
        <v>0.38023776568251</v>
      </c>
      <c r="AG9">
        <v>0.25427107061503401</v>
      </c>
      <c r="AH9">
        <v>0.29224664090629698</v>
      </c>
      <c r="AI9">
        <v>0.28380373909893802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0.25293555817742602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0.33723470878853201</v>
      </c>
      <c r="BK9">
        <v>0</v>
      </c>
      <c r="BL9">
        <v>0.38665123574289201</v>
      </c>
      <c r="BM9">
        <v>0.38642025284922499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</row>
    <row r="10" spans="1:133" x14ac:dyDescent="0.2">
      <c r="A10" t="s">
        <v>1908</v>
      </c>
      <c r="B10">
        <v>0</v>
      </c>
      <c r="C10">
        <v>3.9953442931406701E-2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1.7895691762353901E-2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1.27027616052804E-2</v>
      </c>
      <c r="BO10">
        <v>0</v>
      </c>
      <c r="BP10">
        <v>0.294638403990025</v>
      </c>
      <c r="BQ10">
        <v>0.446376391923553</v>
      </c>
      <c r="BR10">
        <v>0.16560885396427899</v>
      </c>
      <c r="BS10">
        <v>0.33070192700685702</v>
      </c>
      <c r="BT10">
        <v>0.57924863071819799</v>
      </c>
      <c r="BU10">
        <v>0.59702460052507</v>
      </c>
      <c r="BV10">
        <v>0</v>
      </c>
      <c r="BW10">
        <v>2.65046126812125E-2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1.4934651862132799E-2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3.5585007006071902E-2</v>
      </c>
      <c r="CW10">
        <v>0.32034016827953299</v>
      </c>
      <c r="CX10">
        <v>2.0678055917149499E-2</v>
      </c>
      <c r="CY10">
        <v>1.38196124085467E-2</v>
      </c>
      <c r="CZ10">
        <v>0.36186563557273999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1.34852075529394E-2</v>
      </c>
      <c r="DH10">
        <v>3.6964899921263103E-2</v>
      </c>
      <c r="DI10">
        <v>3.8138121846688001E-2</v>
      </c>
      <c r="DJ10">
        <v>1.27918708561545E-2</v>
      </c>
      <c r="DK10">
        <v>0</v>
      </c>
      <c r="DL10">
        <v>4.8265541808087301E-2</v>
      </c>
      <c r="DM10">
        <v>1.4836795252225501E-2</v>
      </c>
      <c r="DN10">
        <v>6.1323628977657398E-2</v>
      </c>
      <c r="DO10">
        <v>1.09946031363411E-2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1.3505521694526601E-2</v>
      </c>
      <c r="DZ10">
        <v>1.54719275724613E-2</v>
      </c>
      <c r="EA10">
        <v>0</v>
      </c>
      <c r="EB10">
        <v>0</v>
      </c>
      <c r="EC10">
        <v>0</v>
      </c>
    </row>
    <row r="11" spans="1:133" x14ac:dyDescent="0.2">
      <c r="A11" t="s">
        <v>1909</v>
      </c>
      <c r="B11">
        <v>0</v>
      </c>
      <c r="C11">
        <v>8.8331785451519096E-2</v>
      </c>
      <c r="D11">
        <v>0</v>
      </c>
      <c r="E11">
        <v>0</v>
      </c>
      <c r="F11">
        <v>4.95964125560538E-2</v>
      </c>
      <c r="G11">
        <v>9.4415849047714398E-2</v>
      </c>
      <c r="H11">
        <v>2.1074953530381999E-2</v>
      </c>
      <c r="I11">
        <v>2.4874555934921098E-2</v>
      </c>
      <c r="J11">
        <v>3.53516819571865E-2</v>
      </c>
      <c r="K11">
        <v>0</v>
      </c>
      <c r="L11">
        <v>1.5930687534935699E-2</v>
      </c>
      <c r="M11">
        <v>4.2545487462659501E-2</v>
      </c>
      <c r="N11">
        <v>0</v>
      </c>
      <c r="O11">
        <v>2.4898746383799401E-2</v>
      </c>
      <c r="P11">
        <v>0</v>
      </c>
      <c r="Q11">
        <v>1.25642053808405E-2</v>
      </c>
      <c r="R11">
        <v>0</v>
      </c>
      <c r="S11">
        <v>5.3842470873827201E-2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3.01774296099908E-2</v>
      </c>
      <c r="AF11">
        <v>0</v>
      </c>
      <c r="AG11">
        <v>1.33092071423323E-2</v>
      </c>
      <c r="AH11">
        <v>3.8064239922718901E-2</v>
      </c>
      <c r="AI11">
        <v>1.3791758379537999E-2</v>
      </c>
      <c r="AJ11">
        <v>2.54916241806264E-2</v>
      </c>
      <c r="AK11">
        <v>1.3042556199632399E-2</v>
      </c>
      <c r="AL11">
        <v>8.3336075012337599E-2</v>
      </c>
      <c r="AM11">
        <v>1.7081485282797501E-2</v>
      </c>
      <c r="AN11">
        <v>0</v>
      </c>
      <c r="AO11">
        <v>0</v>
      </c>
      <c r="AP11">
        <v>7.5255647575722201E-2</v>
      </c>
      <c r="AQ11">
        <v>0</v>
      </c>
      <c r="AR11">
        <v>0</v>
      </c>
      <c r="AS11">
        <v>4.0529402440957402E-2</v>
      </c>
      <c r="AT11">
        <v>6.6562279328236801E-2</v>
      </c>
      <c r="AU11">
        <v>5.772796224507E-2</v>
      </c>
      <c r="AV11">
        <v>0</v>
      </c>
      <c r="AW11">
        <v>0</v>
      </c>
      <c r="AX11">
        <v>1.9004461795872798E-2</v>
      </c>
      <c r="AY11">
        <v>2.4717430603659499E-2</v>
      </c>
      <c r="AZ11">
        <v>0</v>
      </c>
      <c r="BA11">
        <v>0</v>
      </c>
      <c r="BB11">
        <v>0.21566543047317599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1.11056989771067E-2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4.8678579690030102E-2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9.2796659320264499E-2</v>
      </c>
      <c r="CQ11">
        <v>2.3094006060672401E-2</v>
      </c>
      <c r="CR11">
        <v>6.1498453753162798E-2</v>
      </c>
      <c r="CS11">
        <v>0.12575960081974499</v>
      </c>
      <c r="CT11">
        <v>0</v>
      </c>
      <c r="CU11">
        <v>1.6090890396874401E-2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3.5134826325411303E-2</v>
      </c>
      <c r="DC11">
        <v>1.9954920850412099E-2</v>
      </c>
      <c r="DD11">
        <v>7.6806526806526804E-2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7.5483849100091496E-2</v>
      </c>
      <c r="DQ11">
        <v>0</v>
      </c>
      <c r="DR11">
        <v>0</v>
      </c>
      <c r="DS11">
        <v>1.1358653951550999E-2</v>
      </c>
      <c r="DT11">
        <v>2.4032384518152299E-2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0.12804878048780499</v>
      </c>
      <c r="EA11">
        <v>0.12013258605546</v>
      </c>
      <c r="EB11">
        <v>0</v>
      </c>
      <c r="EC11">
        <v>0</v>
      </c>
    </row>
    <row r="12" spans="1:133" x14ac:dyDescent="0.2">
      <c r="A12" t="s">
        <v>1910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0.78426406982916896</v>
      </c>
      <c r="DD12">
        <v>0.64457394457394501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2">
      <c r="A13" t="s">
        <v>1911</v>
      </c>
      <c r="B13">
        <v>0</v>
      </c>
      <c r="C13">
        <v>0</v>
      </c>
      <c r="D13">
        <v>0</v>
      </c>
      <c r="E13">
        <v>0</v>
      </c>
      <c r="F13">
        <v>3.6233183856502198E-2</v>
      </c>
      <c r="G13">
        <v>4.4534222211752503E-2</v>
      </c>
      <c r="H13">
        <v>0.121117714305661</v>
      </c>
      <c r="I13">
        <v>0.14804473134926699</v>
      </c>
      <c r="J13">
        <v>9.6177370030580994E-2</v>
      </c>
      <c r="K13">
        <v>0.11775027267985</v>
      </c>
      <c r="L13">
        <v>0.129528939478632</v>
      </c>
      <c r="M13">
        <v>4.2394616939742301E-2</v>
      </c>
      <c r="N13">
        <v>1.79640718562874E-2</v>
      </c>
      <c r="O13">
        <v>0.11634844101575099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5.1063497966577498E-2</v>
      </c>
      <c r="AF13">
        <v>0</v>
      </c>
      <c r="AG13">
        <v>0.20241200676023199</v>
      </c>
      <c r="AH13">
        <v>0.160281461315535</v>
      </c>
      <c r="AI13">
        <v>0</v>
      </c>
      <c r="AJ13">
        <v>4.8525127458120897E-2</v>
      </c>
      <c r="AK13">
        <v>6.11480277110137E-2</v>
      </c>
      <c r="AL13">
        <v>1.8868234907057101E-2</v>
      </c>
      <c r="AM13">
        <v>1.8547707195484001E-2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4.3044426023149403E-2</v>
      </c>
      <c r="AU13">
        <v>0</v>
      </c>
      <c r="AV13">
        <v>0</v>
      </c>
      <c r="AW13">
        <v>0.138342186069984</v>
      </c>
      <c r="AX13">
        <v>0</v>
      </c>
      <c r="AY13">
        <v>2.32475628917535E-2</v>
      </c>
      <c r="AZ13">
        <v>6.1035303125598198E-2</v>
      </c>
      <c r="BA13">
        <v>0</v>
      </c>
      <c r="BB13">
        <v>0</v>
      </c>
      <c r="BC13">
        <v>0</v>
      </c>
      <c r="BD13">
        <v>1.6173334778994498E-2</v>
      </c>
      <c r="BE13">
        <v>0</v>
      </c>
      <c r="BF13">
        <v>0</v>
      </c>
      <c r="BG13">
        <v>2.5783468246830001E-2</v>
      </c>
      <c r="BH13">
        <v>1.00011715962466E-2</v>
      </c>
      <c r="BI13">
        <v>7.6855735434387798E-2</v>
      </c>
      <c r="BJ13">
        <v>7.5805441514160493E-2</v>
      </c>
      <c r="BK13">
        <v>3.0041422577315399E-2</v>
      </c>
      <c r="BL13">
        <v>1.29589303933363E-2</v>
      </c>
      <c r="BM13">
        <v>1.0929812542816201E-2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5.5206446939514701E-2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5.8502503163338299E-2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7.1520944616249693E-2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6.3208139935545304E-2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2">
      <c r="A14" t="s">
        <v>1912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3.0723135091432201E-2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0.12419897903768901</v>
      </c>
      <c r="CP14">
        <v>0</v>
      </c>
      <c r="CQ14">
        <v>0</v>
      </c>
      <c r="CR14">
        <v>0</v>
      </c>
      <c r="CS14">
        <v>0.39547358103893798</v>
      </c>
      <c r="CT14">
        <v>0</v>
      </c>
      <c r="CU14">
        <v>0</v>
      </c>
      <c r="CV14">
        <v>0.16913825315273201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0.225719769673704</v>
      </c>
      <c r="DF14">
        <v>0</v>
      </c>
      <c r="DG14">
        <v>0.25262594602859101</v>
      </c>
      <c r="DH14">
        <v>0.240948710510685</v>
      </c>
      <c r="DI14">
        <v>0.32886670645038801</v>
      </c>
      <c r="DJ14">
        <v>0.26198111847794803</v>
      </c>
      <c r="DK14">
        <v>0.207394787281097</v>
      </c>
      <c r="DL14">
        <v>0</v>
      </c>
      <c r="DM14">
        <v>0</v>
      </c>
      <c r="DN14">
        <v>0.25612728503723797</v>
      </c>
      <c r="DO14">
        <v>0.19680473531263001</v>
      </c>
      <c r="DP14">
        <v>0</v>
      </c>
      <c r="DQ14">
        <v>0</v>
      </c>
      <c r="DR14">
        <v>0</v>
      </c>
      <c r="DS14">
        <v>0.18571193686287399</v>
      </c>
      <c r="DT14">
        <v>0.149874397990368</v>
      </c>
      <c r="DU14">
        <v>0</v>
      </c>
      <c r="DV14">
        <v>0</v>
      </c>
      <c r="DW14">
        <v>0.36102403343782702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0.32747733446220101</v>
      </c>
    </row>
    <row r="15" spans="1:133" x14ac:dyDescent="0.2">
      <c r="A15" t="s">
        <v>1913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0.253902751119642</v>
      </c>
      <c r="DF15">
        <v>0</v>
      </c>
      <c r="DG15">
        <v>0.26444461432612199</v>
      </c>
      <c r="DH15">
        <v>0.27338278562844498</v>
      </c>
      <c r="DI15">
        <v>0.33584694117434299</v>
      </c>
      <c r="DJ15">
        <v>0.24762179302392601</v>
      </c>
      <c r="DK15">
        <v>0.21276804875251901</v>
      </c>
      <c r="DL15">
        <v>0</v>
      </c>
      <c r="DM15">
        <v>0</v>
      </c>
      <c r="DN15">
        <v>0.281279620853081</v>
      </c>
      <c r="DO15">
        <v>0.19979108914868801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x14ac:dyDescent="0.2">
      <c r="A16" t="s">
        <v>1914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0.130798004987531</v>
      </c>
      <c r="BQ16">
        <v>0.14980124779529799</v>
      </c>
      <c r="BR16">
        <v>0.39978124145474397</v>
      </c>
      <c r="BS16">
        <v>0.28899804725935102</v>
      </c>
      <c r="BT16">
        <v>1.9794800586283998E-2</v>
      </c>
      <c r="BU16">
        <v>7.6232457135448697E-2</v>
      </c>
      <c r="BV16">
        <v>0</v>
      </c>
      <c r="BW16">
        <v>4.7676575389271197E-2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x14ac:dyDescent="0.2">
      <c r="A17" t="s">
        <v>1915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7.5666420944997995E-2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0.16890681003584199</v>
      </c>
      <c r="CP17">
        <v>0</v>
      </c>
      <c r="CQ17">
        <v>0</v>
      </c>
      <c r="CR17">
        <v>0</v>
      </c>
      <c r="CS17">
        <v>0.33347589771005998</v>
      </c>
      <c r="CT17">
        <v>0</v>
      </c>
      <c r="CU17">
        <v>0</v>
      </c>
      <c r="CV17">
        <v>0.14721508640822001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0.16006247944755</v>
      </c>
      <c r="DT17">
        <v>0.13462615401846401</v>
      </c>
      <c r="DU17">
        <v>0</v>
      </c>
      <c r="DV17">
        <v>0</v>
      </c>
      <c r="DW17">
        <v>0.42626414065694401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0.23898472501499299</v>
      </c>
    </row>
    <row r="18" spans="1:133" x14ac:dyDescent="0.2">
      <c r="A18" t="s">
        <v>1916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1.32882080513003E-2</v>
      </c>
      <c r="BQ18">
        <v>0</v>
      </c>
      <c r="BR18">
        <v>0.118705294820316</v>
      </c>
      <c r="BS18">
        <v>0</v>
      </c>
      <c r="BT18">
        <v>0.113553961274396</v>
      </c>
      <c r="BU18">
        <v>1.86691731760283E-2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2.27727605565048E-2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1.3169384300098E-2</v>
      </c>
      <c r="CT18">
        <v>0</v>
      </c>
      <c r="CU18">
        <v>0</v>
      </c>
      <c r="CV18">
        <v>0</v>
      </c>
      <c r="CW18">
        <v>6.2992037174888896E-2</v>
      </c>
      <c r="CX18">
        <v>2.2175630997500199E-2</v>
      </c>
      <c r="CY18">
        <v>0</v>
      </c>
      <c r="CZ18">
        <v>0.21082648622523001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0.13774818638241601</v>
      </c>
      <c r="DM18">
        <v>2.5543646751406201E-2</v>
      </c>
      <c r="DN18">
        <v>0</v>
      </c>
      <c r="DO18">
        <v>0</v>
      </c>
      <c r="DP18">
        <v>1.47329650092081E-2</v>
      </c>
      <c r="DQ18">
        <v>0</v>
      </c>
      <c r="DR18">
        <v>0</v>
      </c>
      <c r="DS18">
        <v>8.7717855968431402E-2</v>
      </c>
      <c r="DT18">
        <v>3.6416582665322599E-2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</row>
    <row r="19" spans="1:133" x14ac:dyDescent="0.2">
      <c r="A19" t="s">
        <v>1917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2.0562257947674901E-2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1.34626672486191E-2</v>
      </c>
      <c r="AR19">
        <v>1.6078149214080101E-2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3.2857838702943398E-2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0.80976593163490995</v>
      </c>
      <c r="CL19">
        <v>0</v>
      </c>
      <c r="CM19">
        <v>0</v>
      </c>
      <c r="CN19">
        <v>0</v>
      </c>
      <c r="CO19">
        <v>0</v>
      </c>
      <c r="CP19">
        <v>5.9969841085720899E-2</v>
      </c>
      <c r="CQ19">
        <v>0</v>
      </c>
      <c r="CR19">
        <v>0</v>
      </c>
      <c r="CS19">
        <v>6.1962042234696597E-2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1.9155032960207801E-2</v>
      </c>
      <c r="DY19">
        <v>0</v>
      </c>
      <c r="DZ19">
        <v>0</v>
      </c>
      <c r="EA19">
        <v>1.79953155715421E-2</v>
      </c>
      <c r="EB19">
        <v>0</v>
      </c>
      <c r="EC19">
        <v>0</v>
      </c>
    </row>
    <row r="20" spans="1:133" x14ac:dyDescent="0.2">
      <c r="A20" t="s">
        <v>1918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4.22994145357675E-2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1.38978091771926E-2</v>
      </c>
      <c r="CL20">
        <v>0.64243880118965901</v>
      </c>
      <c r="CM20">
        <v>5.19404442274835E-2</v>
      </c>
      <c r="CN20">
        <v>0.22049513298076201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</row>
    <row r="21" spans="1:133" x14ac:dyDescent="0.2">
      <c r="A21" t="s">
        <v>1919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3.0160762555128801E-2</v>
      </c>
      <c r="L21">
        <v>3.1327811372529102E-2</v>
      </c>
      <c r="M21">
        <v>2.7277390543435601E-2</v>
      </c>
      <c r="N21">
        <v>2.10236461383802E-2</v>
      </c>
      <c r="O21">
        <v>2.7611700417872101E-2</v>
      </c>
      <c r="P21">
        <v>0</v>
      </c>
      <c r="Q21">
        <v>1.4721888067823799E-2</v>
      </c>
      <c r="R21">
        <v>2.15883415582158E-2</v>
      </c>
      <c r="S21">
        <v>2.2595358291824501E-2</v>
      </c>
      <c r="T21">
        <v>1.2387032684805999E-2</v>
      </c>
      <c r="U21">
        <v>2.0569726859899499E-2</v>
      </c>
      <c r="V21">
        <v>0</v>
      </c>
      <c r="W21">
        <v>1.39667959191356E-2</v>
      </c>
      <c r="X21">
        <v>2.4034609838167E-2</v>
      </c>
      <c r="Y21">
        <v>1.6733230926779301E-2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3.7076892975934299E-2</v>
      </c>
      <c r="AR21">
        <v>2.9043059552800499E-2</v>
      </c>
      <c r="AS21">
        <v>0</v>
      </c>
      <c r="AT21">
        <v>2.7110005833410101E-2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1.18572578669187E-2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</row>
    <row r="22" spans="1:133" x14ac:dyDescent="0.2">
      <c r="A22" t="s">
        <v>1920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4.04561433179111E-2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0.66084270966245195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 x14ac:dyDescent="0.2">
      <c r="A23" t="s">
        <v>1921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1.1293195582472401E-2</v>
      </c>
      <c r="BQ23">
        <v>1.49788085397636E-2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0.90831242613365404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</row>
    <row r="24" spans="1:133" x14ac:dyDescent="0.2">
      <c r="A24" t="s">
        <v>1922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0.16988103455276299</v>
      </c>
      <c r="DS24">
        <v>0</v>
      </c>
      <c r="DT24">
        <v>0</v>
      </c>
      <c r="DU24">
        <v>0</v>
      </c>
      <c r="DV24">
        <v>0</v>
      </c>
      <c r="DW24">
        <v>1.47199127708873E-2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</row>
    <row r="25" spans="1:133" x14ac:dyDescent="0.2">
      <c r="A25" t="s">
        <v>1923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0.43379840064966602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</row>
    <row r="26" spans="1:133" x14ac:dyDescent="0.2">
      <c r="A26" t="s">
        <v>1924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1.7414217792289601E-2</v>
      </c>
      <c r="R26">
        <v>2.5712194068604501E-2</v>
      </c>
      <c r="S26">
        <v>2.65096471260216E-2</v>
      </c>
      <c r="T26">
        <v>1.37105371550408E-2</v>
      </c>
      <c r="U26">
        <v>2.3490452897818401E-2</v>
      </c>
      <c r="V26">
        <v>0</v>
      </c>
      <c r="W26">
        <v>1.50585400745398E-2</v>
      </c>
      <c r="X26">
        <v>3.3648453773433701E-2</v>
      </c>
      <c r="Y26">
        <v>1.9743983614951399E-2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4.1283506163177497E-2</v>
      </c>
      <c r="AR26">
        <v>3.0827983174673501E-2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</row>
    <row r="27" spans="1:133" x14ac:dyDescent="0.2">
      <c r="A27" t="s">
        <v>1925</v>
      </c>
      <c r="B27">
        <v>0.214512202606223</v>
      </c>
      <c r="C27">
        <v>0</v>
      </c>
      <c r="D27">
        <v>1.7858150956888301E-2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6.5778621383136199E-2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</row>
    <row r="28" spans="1:133" x14ac:dyDescent="0.2">
      <c r="A28" t="s">
        <v>1926</v>
      </c>
      <c r="B28">
        <v>0</v>
      </c>
      <c r="C28">
        <v>0</v>
      </c>
      <c r="D28">
        <v>0</v>
      </c>
      <c r="E28">
        <v>0</v>
      </c>
      <c r="F28">
        <v>3.0941704035874401E-2</v>
      </c>
      <c r="G28">
        <v>0</v>
      </c>
      <c r="H28">
        <v>6.9080468797724101E-2</v>
      </c>
      <c r="I28">
        <v>1.5074022365674599E-2</v>
      </c>
      <c r="J28">
        <v>0</v>
      </c>
      <c r="K28">
        <v>1.09546165884194E-2</v>
      </c>
      <c r="L28">
        <v>0</v>
      </c>
      <c r="M28">
        <v>1.53887933375577E-2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1.0684351109883E-2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2.25032185245931E-2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1.0496781647136501E-2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</row>
    <row r="29" spans="1:133" x14ac:dyDescent="0.2">
      <c r="A29" t="s">
        <v>1927</v>
      </c>
      <c r="B29">
        <v>0</v>
      </c>
      <c r="C29">
        <v>0</v>
      </c>
      <c r="D29">
        <v>0</v>
      </c>
      <c r="E29">
        <v>0.55718913531024195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</row>
    <row r="30" spans="1:133" x14ac:dyDescent="0.2">
      <c r="A30" t="s">
        <v>1928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0.599170124481328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</row>
    <row r="31" spans="1:133" x14ac:dyDescent="0.2">
      <c r="A31" t="s">
        <v>1929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0.127715294977466</v>
      </c>
      <c r="DS31">
        <v>0</v>
      </c>
      <c r="DT31">
        <v>0</v>
      </c>
      <c r="DU31">
        <v>5.99477118534203E-2</v>
      </c>
      <c r="DV31">
        <v>1.9001599028910899E-2</v>
      </c>
      <c r="DW31">
        <v>0</v>
      </c>
      <c r="DX31">
        <v>4.6370142427621601E-2</v>
      </c>
      <c r="DY31">
        <v>0</v>
      </c>
      <c r="DZ31">
        <v>0</v>
      </c>
      <c r="EA31">
        <v>0</v>
      </c>
      <c r="EB31">
        <v>0</v>
      </c>
      <c r="EC31">
        <v>1.9755176914664701E-2</v>
      </c>
    </row>
    <row r="32" spans="1:133" x14ac:dyDescent="0.2">
      <c r="A32" t="s">
        <v>1930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2.97395539666735E-2</v>
      </c>
      <c r="AF32">
        <v>3.6788810373716001E-2</v>
      </c>
      <c r="AG32">
        <v>1.7176133441105201E-2</v>
      </c>
      <c r="AH32">
        <v>2.8909062966540802E-2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2.2838361705713801E-2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</row>
    <row r="33" spans="1:133" x14ac:dyDescent="0.2">
      <c r="A33" t="s">
        <v>1931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1.18453865336658E-2</v>
      </c>
      <c r="BQ33">
        <v>2.0191118014057399E-2</v>
      </c>
      <c r="BR33">
        <v>1.2564224342645E-2</v>
      </c>
      <c r="BS33">
        <v>0.14489638364541901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</row>
    <row r="34" spans="1:133" x14ac:dyDescent="0.2">
      <c r="A34" t="s">
        <v>1932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1.8843055894556999E-2</v>
      </c>
      <c r="CN34">
        <v>0.181543649881199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1.0349595955231E-2</v>
      </c>
      <c r="DV34">
        <v>0</v>
      </c>
      <c r="DW34">
        <v>0.13477352232974399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</row>
    <row r="35" spans="1:133" x14ac:dyDescent="0.2">
      <c r="A35" t="s">
        <v>1933</v>
      </c>
      <c r="B35">
        <v>3.42859480801097E-2</v>
      </c>
      <c r="C35">
        <v>0</v>
      </c>
      <c r="D35">
        <v>7.3521386500065899E-2</v>
      </c>
      <c r="E35">
        <v>0.174266965694825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</row>
    <row r="36" spans="1:133" x14ac:dyDescent="0.2">
      <c r="A36" t="s">
        <v>1934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0.25680730629702297</v>
      </c>
      <c r="DY36">
        <v>0</v>
      </c>
      <c r="DZ36">
        <v>0</v>
      </c>
      <c r="EA36">
        <v>0</v>
      </c>
      <c r="EB36">
        <v>0</v>
      </c>
      <c r="EC36">
        <v>0</v>
      </c>
    </row>
    <row r="37" spans="1:133" x14ac:dyDescent="0.2">
      <c r="A37" t="s">
        <v>1935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1.9992322180500701E-2</v>
      </c>
      <c r="AF37">
        <v>2.6225686603045101E-2</v>
      </c>
      <c r="AG37">
        <v>1.17201851715776E-2</v>
      </c>
      <c r="AH37">
        <v>1.85573460964257E-2</v>
      </c>
      <c r="AI37">
        <v>2.23175726505252E-2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1.51413000730378E-2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</row>
    <row r="38" spans="1:133" x14ac:dyDescent="0.2">
      <c r="A38" t="s">
        <v>1936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0.10452827277636299</v>
      </c>
      <c r="BU38">
        <v>0.140618416361456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</row>
    <row r="39" spans="1:133" x14ac:dyDescent="0.2">
      <c r="A39" t="s">
        <v>1937</v>
      </c>
      <c r="B39">
        <v>8.6212657433736295E-2</v>
      </c>
      <c r="C39">
        <v>0</v>
      </c>
      <c r="D39">
        <v>3.1463465121092903E-2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</row>
    <row r="40" spans="1:133" x14ac:dyDescent="0.2">
      <c r="A40" t="s">
        <v>1938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3.0682410964101101E-2</v>
      </c>
      <c r="L40">
        <v>3.9814014939783503E-2</v>
      </c>
      <c r="M40">
        <v>3.3855345342626998E-2</v>
      </c>
      <c r="N40">
        <v>2.0936229730320399E-2</v>
      </c>
      <c r="O40">
        <v>2.97653487624558E-2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2.8092474900985501E-2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</row>
    <row r="41" spans="1:133" x14ac:dyDescent="0.2">
      <c r="A41" t="s">
        <v>1939</v>
      </c>
      <c r="B41">
        <v>5.4402007514541502E-2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1.0490194602892701E-2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2.0915765024452301E-2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</row>
    <row r="42" spans="1:133" x14ac:dyDescent="0.2">
      <c r="A42" t="s">
        <v>1940</v>
      </c>
      <c r="B42">
        <v>0</v>
      </c>
      <c r="C42">
        <v>0</v>
      </c>
      <c r="D42">
        <v>0</v>
      </c>
      <c r="E42">
        <v>0</v>
      </c>
      <c r="F42">
        <v>7.6995515695067296E-2</v>
      </c>
      <c r="G42">
        <v>0</v>
      </c>
      <c r="H42">
        <v>0</v>
      </c>
      <c r="I42">
        <v>2.2704339051463199E-2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1.2866088763707E-2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1.12202903602022E-2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1.3582035494386101E-2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</row>
    <row r="43" spans="1:133" x14ac:dyDescent="0.2">
      <c r="A43" t="s">
        <v>1941</v>
      </c>
      <c r="B43">
        <v>0</v>
      </c>
      <c r="C43">
        <v>0</v>
      </c>
      <c r="D43">
        <v>0</v>
      </c>
      <c r="E43">
        <v>1.0549048924329301E-2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0.24886753603294401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</row>
    <row r="44" spans="1:133" x14ac:dyDescent="0.2">
      <c r="A44" t="s">
        <v>1942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1.55609241138495E-2</v>
      </c>
      <c r="DS44">
        <v>0</v>
      </c>
      <c r="DT44">
        <v>0</v>
      </c>
      <c r="DU44">
        <v>0</v>
      </c>
      <c r="DV44">
        <v>7.7815516416307795E-2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1.9049634881998099E-2</v>
      </c>
    </row>
    <row r="45" spans="1:133" x14ac:dyDescent="0.2">
      <c r="A45" t="s">
        <v>1943</v>
      </c>
      <c r="B45">
        <v>0</v>
      </c>
      <c r="C45">
        <v>0</v>
      </c>
      <c r="D45">
        <v>0</v>
      </c>
      <c r="E45">
        <v>1.1338151009219999E-2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0.12844332030351799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1.04761330034397E-2</v>
      </c>
      <c r="DZ45">
        <v>0</v>
      </c>
      <c r="EA45">
        <v>0</v>
      </c>
      <c r="EB45">
        <v>0</v>
      </c>
      <c r="EC45">
        <v>0</v>
      </c>
    </row>
    <row r="46" spans="1:133" x14ac:dyDescent="0.2">
      <c r="A46" t="s">
        <v>1944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2.29505867067278E-2</v>
      </c>
      <c r="DS46">
        <v>0</v>
      </c>
      <c r="DT46">
        <v>0</v>
      </c>
      <c r="DU46">
        <v>3.4224968670325401E-2</v>
      </c>
      <c r="DV46">
        <v>1.7425913605751801E-2</v>
      </c>
      <c r="DW46">
        <v>0</v>
      </c>
      <c r="DX46">
        <v>3.1633330039665203E-2</v>
      </c>
      <c r="DY46">
        <v>0</v>
      </c>
      <c r="DZ46">
        <v>0</v>
      </c>
      <c r="EA46">
        <v>0</v>
      </c>
      <c r="EB46">
        <v>0</v>
      </c>
      <c r="EC46">
        <v>0</v>
      </c>
    </row>
    <row r="47" spans="1:133" x14ac:dyDescent="0.2">
      <c r="A47" t="s">
        <v>1945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9.3090338543238199E-2</v>
      </c>
      <c r="DZ47">
        <v>0</v>
      </c>
      <c r="EA47">
        <v>0</v>
      </c>
      <c r="EB47">
        <v>0</v>
      </c>
      <c r="EC47">
        <v>0</v>
      </c>
    </row>
    <row r="48" spans="1:133" x14ac:dyDescent="0.2">
      <c r="A48" t="s">
        <v>1946</v>
      </c>
      <c r="B48">
        <v>0</v>
      </c>
      <c r="C48">
        <v>3.8572410715362597E-2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2.32431845335071E-2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</row>
    <row r="49" spans="1:133" x14ac:dyDescent="0.2">
      <c r="A49" t="s">
        <v>1947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6.03945035460993E-2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</row>
    <row r="50" spans="1:133" x14ac:dyDescent="0.2">
      <c r="A50" t="s">
        <v>1948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0.100878691725653</v>
      </c>
      <c r="CN50">
        <v>2.0065915536138599E-2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</row>
    <row r="51" spans="1:133" x14ac:dyDescent="0.2">
      <c r="A51" t="s">
        <v>1949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7.0272849080352404E-2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</row>
    <row r="52" spans="1:133" x14ac:dyDescent="0.2">
      <c r="A52" t="s">
        <v>1950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1.02419911486459E-2</v>
      </c>
      <c r="DS52">
        <v>0</v>
      </c>
      <c r="DT52">
        <v>0</v>
      </c>
      <c r="DU52">
        <v>2.9277040750183701E-2</v>
      </c>
      <c r="DV52">
        <v>2.1534367449840702E-2</v>
      </c>
      <c r="DW52">
        <v>0</v>
      </c>
      <c r="DX52">
        <v>1.45956551811753E-2</v>
      </c>
      <c r="DY52">
        <v>0</v>
      </c>
      <c r="DZ52">
        <v>0</v>
      </c>
      <c r="EA52">
        <v>0</v>
      </c>
      <c r="EB52">
        <v>0</v>
      </c>
      <c r="EC52">
        <v>0</v>
      </c>
    </row>
    <row r="53" spans="1:133" x14ac:dyDescent="0.2">
      <c r="A53" t="s">
        <v>1951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7.3754375351108403E-2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</row>
    <row r="54" spans="1:133" x14ac:dyDescent="0.2">
      <c r="A54" t="s">
        <v>1952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7.7817135266770004E-2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</row>
    <row r="55" spans="1:133" x14ac:dyDescent="0.2">
      <c r="A55" t="s">
        <v>1953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1.26290998660386E-2</v>
      </c>
      <c r="DV55">
        <v>5.3398228229279698E-2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</row>
    <row r="56" spans="1:133" x14ac:dyDescent="0.2">
      <c r="A56" t="s">
        <v>1954</v>
      </c>
      <c r="B56">
        <v>0</v>
      </c>
      <c r="C56">
        <v>0</v>
      </c>
      <c r="D56">
        <v>0</v>
      </c>
      <c r="E56">
        <v>3.3557604452197E-2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2.9535575383207498E-2</v>
      </c>
      <c r="CM56">
        <v>2.9533805223334101E-2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1.0814139406248599E-2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</row>
    <row r="57" spans="1:133" x14ac:dyDescent="0.2">
      <c r="A57" t="s">
        <v>1955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2.97800868513345E-2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</row>
    <row r="58" spans="1:133" x14ac:dyDescent="0.2">
      <c r="A58" t="s">
        <v>1956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2.6925334497238201E-2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</row>
    <row r="59" spans="1:133" x14ac:dyDescent="0.2">
      <c r="A59" t="s">
        <v>1957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2.4296499656829101E-2</v>
      </c>
      <c r="CM59">
        <v>2.4090798144984101E-2</v>
      </c>
      <c r="CN59">
        <v>2.3622288648731501E-2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1.04957570343904E-2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</row>
    <row r="60" spans="1:133" x14ac:dyDescent="0.2">
      <c r="A60" t="s">
        <v>1958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1.4107992112284E-2</v>
      </c>
      <c r="CQ60">
        <v>0</v>
      </c>
      <c r="CR60">
        <v>0</v>
      </c>
      <c r="CS60">
        <v>1.60206718346253E-2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2.0059139460503299E-2</v>
      </c>
      <c r="DZ60">
        <v>0</v>
      </c>
      <c r="EA60">
        <v>0</v>
      </c>
      <c r="EB60">
        <v>0</v>
      </c>
      <c r="EC60">
        <v>0</v>
      </c>
    </row>
    <row r="61" spans="1:133" x14ac:dyDescent="0.2">
      <c r="A61" t="s">
        <v>1959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3.2816477667206703E-2</v>
      </c>
      <c r="BU61">
        <v>4.5425080219103499E-2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</row>
    <row r="62" spans="1:133" x14ac:dyDescent="0.2">
      <c r="A62" t="s">
        <v>1960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4.9362540095009899E-2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</row>
    <row r="63" spans="1:133" x14ac:dyDescent="0.2">
      <c r="A63" t="s">
        <v>1961</v>
      </c>
      <c r="B63">
        <v>2.4357479423657801E-2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</row>
    <row r="64" spans="1:133" x14ac:dyDescent="0.2">
      <c r="A64" t="s">
        <v>1962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2.30375914076782E-2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</row>
    <row r="65" spans="1:133" x14ac:dyDescent="0.2">
      <c r="A65" t="s">
        <v>1963</v>
      </c>
      <c r="B65">
        <v>0</v>
      </c>
      <c r="C65">
        <v>0</v>
      </c>
      <c r="D65">
        <v>0</v>
      </c>
      <c r="E65">
        <v>6.4747902649721703E-2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</row>
    <row r="66" spans="1:133" x14ac:dyDescent="0.2">
      <c r="A66" t="s">
        <v>1964</v>
      </c>
      <c r="B66">
        <v>0</v>
      </c>
      <c r="C66">
        <v>0</v>
      </c>
      <c r="D66">
        <v>0</v>
      </c>
      <c r="E66">
        <v>7.3760279092947897E-2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</row>
    <row r="67" spans="1:133" x14ac:dyDescent="0.2">
      <c r="A67" t="s">
        <v>1965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1.3019833653231E-2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</row>
    <row r="68" spans="1:133" x14ac:dyDescent="0.2">
      <c r="A68" t="s">
        <v>1966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6.1086839886564E-2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</row>
    <row r="69" spans="1:133" x14ac:dyDescent="0.2">
      <c r="A69" t="s">
        <v>1967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1.1793136781053599E-2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</row>
    <row r="70" spans="1:133" x14ac:dyDescent="0.2">
      <c r="A70" t="s">
        <v>1968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1.0752688172042999E-2</v>
      </c>
      <c r="CM70">
        <v>5.09641200878692E-2</v>
      </c>
      <c r="CN70">
        <v>1.5145244117421601E-2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</row>
    <row r="71" spans="1:133" x14ac:dyDescent="0.2">
      <c r="A71" t="s">
        <v>1969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3.5962290181651001E-2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</row>
    <row r="72" spans="1:133" x14ac:dyDescent="0.2">
      <c r="A72" t="s">
        <v>1970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2.8600287801638299E-2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</row>
    <row r="73" spans="1:133" x14ac:dyDescent="0.2">
      <c r="A73" t="s">
        <v>1971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1.33512965289657E-2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</row>
    <row r="74" spans="1:133" x14ac:dyDescent="0.2">
      <c r="A74" t="s">
        <v>1972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3.2461466604390497E-2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</row>
    <row r="75" spans="1:133" x14ac:dyDescent="0.2">
      <c r="A75" t="s">
        <v>1973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1.9943281980531899E-2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</row>
    <row r="76" spans="1:133" x14ac:dyDescent="0.2">
      <c r="A76" t="s">
        <v>1974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3.6836054265348403E-2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</row>
    <row r="77" spans="1:133" x14ac:dyDescent="0.2">
      <c r="A77" t="s">
        <v>1975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3.8321558552772403E-2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</row>
    <row r="78" spans="1:133" x14ac:dyDescent="0.2">
      <c r="A78" t="s">
        <v>1976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2.0893692036483499E-2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</row>
    <row r="79" spans="1:133" x14ac:dyDescent="0.2">
      <c r="A79" t="s">
        <v>1977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1.02419911486459E-2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</row>
    <row r="80" spans="1:133" x14ac:dyDescent="0.2">
      <c r="A80" t="s">
        <v>1978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1.2715520503776801E-2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</row>
    <row r="81" spans="1:133" x14ac:dyDescent="0.2">
      <c r="A81" t="s">
        <v>1979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1.24506138266148E-2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</row>
    <row r="82" spans="1:133" x14ac:dyDescent="0.2">
      <c r="A82" t="s">
        <v>1980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1.0160758746743799E-2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</row>
    <row r="83" spans="1:133" x14ac:dyDescent="0.2">
      <c r="A83" t="s">
        <v>1981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2.8129071817275999E-2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</row>
    <row r="84" spans="1:133" x14ac:dyDescent="0.2">
      <c r="A84" t="s">
        <v>1982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2.6473518816586199E-2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</row>
    <row r="85" spans="1:133" x14ac:dyDescent="0.2">
      <c r="A85" t="s">
        <v>1983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2.1060889505763101E-2</v>
      </c>
      <c r="DZ85">
        <v>0</v>
      </c>
      <c r="EA85">
        <v>0</v>
      </c>
      <c r="EB85">
        <v>0</v>
      </c>
      <c r="EC85">
        <v>0</v>
      </c>
    </row>
    <row r="86" spans="1:133" x14ac:dyDescent="0.2">
      <c r="A86" t="s">
        <v>1984</v>
      </c>
      <c r="B86">
        <v>0</v>
      </c>
      <c r="C86">
        <v>0</v>
      </c>
      <c r="D86">
        <v>0</v>
      </c>
      <c r="E86">
        <v>2.44413987872747E-2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</row>
    <row r="87" spans="1:133" x14ac:dyDescent="0.2">
      <c r="A87" t="s">
        <v>1985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1.16935320151041E-2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</row>
    <row r="88" spans="1:133" x14ac:dyDescent="0.2">
      <c r="A88" t="s">
        <v>1986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2.4797302945028001E-2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</row>
    <row r="89" spans="1:133" x14ac:dyDescent="0.2">
      <c r="A89" t="s">
        <v>1987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1.6074725752145101E-2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</row>
    <row r="90" spans="1:133" x14ac:dyDescent="0.2">
      <c r="A90" t="s">
        <v>1988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1.60496665900207E-2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</row>
    <row r="91" spans="1:133" x14ac:dyDescent="0.2">
      <c r="A91" t="s">
        <v>1989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1.13281091396321E-2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</row>
    <row r="92" spans="1:133" x14ac:dyDescent="0.2">
      <c r="A92" t="s">
        <v>1990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2.1497894811960301E-2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</row>
    <row r="93" spans="1:133" x14ac:dyDescent="0.2">
      <c r="A93" t="s">
        <v>1991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1.23716232247568E-2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</row>
    <row r="94" spans="1:133" x14ac:dyDescent="0.2">
      <c r="A94" t="s">
        <v>1992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1.01781791554796E-2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</row>
    <row r="95" spans="1:133" x14ac:dyDescent="0.2">
      <c r="A95" t="s">
        <v>1993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1.2232697171763601E-2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</row>
    <row r="96" spans="1:133" x14ac:dyDescent="0.2">
      <c r="A96" t="s">
        <v>1994</v>
      </c>
      <c r="B96">
        <v>0</v>
      </c>
      <c r="C96">
        <v>0</v>
      </c>
      <c r="D96">
        <v>0</v>
      </c>
      <c r="E96">
        <v>1.3892349862945399E-2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</row>
    <row r="97" spans="1:133" x14ac:dyDescent="0.2">
      <c r="A97" t="s">
        <v>1995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1.5712424312102399E-2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</row>
    <row r="98" spans="1:133" x14ac:dyDescent="0.2">
      <c r="A98" t="s">
        <v>1996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1.18489774003026E-2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</row>
    <row r="99" spans="1:133" x14ac:dyDescent="0.2">
      <c r="A99" t="s">
        <v>1997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1.48693186173067E-2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</row>
    <row r="100" spans="1:133" x14ac:dyDescent="0.2">
      <c r="A100" t="s">
        <v>1998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1.43021384226259E-2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</row>
    <row r="101" spans="1:133" x14ac:dyDescent="0.2">
      <c r="A101" t="s">
        <v>1999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1.1083007587951299E-2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</row>
    <row r="102" spans="1:133" x14ac:dyDescent="0.2">
      <c r="A102" t="s">
        <v>2000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1.0408523032114699E-2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</row>
    <row r="103" spans="1:133" x14ac:dyDescent="0.2">
      <c r="A103" t="s">
        <v>2001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1.28142543324384E-2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10C0-2208-2449-96EC-EE3F2DD9BF00}">
  <dimension ref="A1:G103"/>
  <sheetViews>
    <sheetView workbookViewId="0">
      <selection activeCell="J8" sqref="J8"/>
    </sheetView>
  </sheetViews>
  <sheetFormatPr baseColWidth="10" defaultColWidth="11" defaultRowHeight="16" x14ac:dyDescent="0.2"/>
  <sheetData>
    <row r="1" spans="1:7" x14ac:dyDescent="0.2">
      <c r="B1" t="s">
        <v>2002</v>
      </c>
      <c r="C1" t="s">
        <v>2003</v>
      </c>
      <c r="D1" t="s">
        <v>2004</v>
      </c>
      <c r="E1" t="s">
        <v>2005</v>
      </c>
      <c r="F1" t="s">
        <v>2006</v>
      </c>
      <c r="G1" t="s">
        <v>2007</v>
      </c>
    </row>
    <row r="2" spans="1:7" x14ac:dyDescent="0.2">
      <c r="A2" t="s">
        <v>1900</v>
      </c>
      <c r="B2" t="s">
        <v>2008</v>
      </c>
      <c r="C2" t="s">
        <v>2009</v>
      </c>
      <c r="D2" t="s">
        <v>2010</v>
      </c>
      <c r="E2" t="s">
        <v>2011</v>
      </c>
      <c r="F2" t="s">
        <v>2012</v>
      </c>
      <c r="G2" t="s">
        <v>2013</v>
      </c>
    </row>
    <row r="3" spans="1:7" x14ac:dyDescent="0.2">
      <c r="A3" t="s">
        <v>1901</v>
      </c>
      <c r="B3" t="s">
        <v>2008</v>
      </c>
      <c r="C3" t="s">
        <v>2009</v>
      </c>
      <c r="D3" t="s">
        <v>2014</v>
      </c>
      <c r="E3" t="s">
        <v>2015</v>
      </c>
      <c r="F3" t="s">
        <v>2016</v>
      </c>
      <c r="G3" t="s">
        <v>2017</v>
      </c>
    </row>
    <row r="4" spans="1:7" x14ac:dyDescent="0.2">
      <c r="A4" t="s">
        <v>1902</v>
      </c>
      <c r="B4" t="s">
        <v>2008</v>
      </c>
      <c r="C4" t="s">
        <v>2009</v>
      </c>
      <c r="D4" t="s">
        <v>2014</v>
      </c>
      <c r="E4" t="s">
        <v>2015</v>
      </c>
      <c r="F4" t="s">
        <v>2016</v>
      </c>
      <c r="G4" t="s">
        <v>2017</v>
      </c>
    </row>
    <row r="5" spans="1:7" x14ac:dyDescent="0.2">
      <c r="A5" t="s">
        <v>1903</v>
      </c>
      <c r="B5" t="s">
        <v>2008</v>
      </c>
      <c r="C5" t="s">
        <v>2009</v>
      </c>
      <c r="D5" t="s">
        <v>2014</v>
      </c>
      <c r="E5" t="s">
        <v>2015</v>
      </c>
      <c r="F5" t="s">
        <v>2016</v>
      </c>
      <c r="G5" t="s">
        <v>2017</v>
      </c>
    </row>
    <row r="6" spans="1:7" x14ac:dyDescent="0.2">
      <c r="A6" t="s">
        <v>1904</v>
      </c>
      <c r="B6" t="s">
        <v>2008</v>
      </c>
      <c r="C6" t="s">
        <v>2018</v>
      </c>
      <c r="D6" t="s">
        <v>2019</v>
      </c>
      <c r="E6" t="s">
        <v>2020</v>
      </c>
      <c r="F6" t="s">
        <v>2021</v>
      </c>
      <c r="G6" t="s">
        <v>2022</v>
      </c>
    </row>
    <row r="7" spans="1:7" x14ac:dyDescent="0.2">
      <c r="A7" t="s">
        <v>1905</v>
      </c>
      <c r="B7" t="s">
        <v>2008</v>
      </c>
      <c r="C7" t="s">
        <v>2018</v>
      </c>
      <c r="D7" t="s">
        <v>2019</v>
      </c>
      <c r="E7" t="s">
        <v>2020</v>
      </c>
      <c r="F7" t="s">
        <v>2021</v>
      </c>
      <c r="G7" t="s">
        <v>2022</v>
      </c>
    </row>
    <row r="8" spans="1:7" x14ac:dyDescent="0.2">
      <c r="A8" t="s">
        <v>1906</v>
      </c>
      <c r="B8" t="s">
        <v>2008</v>
      </c>
      <c r="C8" t="s">
        <v>2009</v>
      </c>
      <c r="D8" t="s">
        <v>2014</v>
      </c>
      <c r="E8" t="s">
        <v>2015</v>
      </c>
      <c r="F8" t="s">
        <v>2016</v>
      </c>
      <c r="G8" t="s">
        <v>2017</v>
      </c>
    </row>
    <row r="9" spans="1:7" x14ac:dyDescent="0.2">
      <c r="A9" t="s">
        <v>1907</v>
      </c>
      <c r="B9" t="s">
        <v>2008</v>
      </c>
      <c r="C9" t="s">
        <v>2009</v>
      </c>
      <c r="D9" t="s">
        <v>2014</v>
      </c>
      <c r="E9" t="s">
        <v>2015</v>
      </c>
      <c r="F9" t="s">
        <v>2016</v>
      </c>
      <c r="G9" t="s">
        <v>2017</v>
      </c>
    </row>
    <row r="10" spans="1:7" x14ac:dyDescent="0.2">
      <c r="A10" t="s">
        <v>1908</v>
      </c>
      <c r="B10" t="s">
        <v>2008</v>
      </c>
      <c r="C10" t="s">
        <v>2009</v>
      </c>
      <c r="D10" t="s">
        <v>2014</v>
      </c>
      <c r="E10" t="s">
        <v>2023</v>
      </c>
      <c r="F10" t="s">
        <v>2024</v>
      </c>
      <c r="G10" t="s">
        <v>2025</v>
      </c>
    </row>
    <row r="11" spans="1:7" x14ac:dyDescent="0.2">
      <c r="A11" t="s">
        <v>1909</v>
      </c>
      <c r="B11" t="s">
        <v>2008</v>
      </c>
      <c r="C11" t="s">
        <v>2009</v>
      </c>
      <c r="D11" t="s">
        <v>2014</v>
      </c>
      <c r="E11" t="s">
        <v>2023</v>
      </c>
      <c r="F11" t="s">
        <v>2026</v>
      </c>
      <c r="G11" t="s">
        <v>2026</v>
      </c>
    </row>
    <row r="12" spans="1:7" x14ac:dyDescent="0.2">
      <c r="A12" t="s">
        <v>1910</v>
      </c>
      <c r="B12" t="s">
        <v>2008</v>
      </c>
      <c r="C12" t="s">
        <v>2009</v>
      </c>
      <c r="D12" t="s">
        <v>2014</v>
      </c>
      <c r="E12" t="s">
        <v>2015</v>
      </c>
      <c r="F12" t="s">
        <v>2016</v>
      </c>
      <c r="G12" t="s">
        <v>2017</v>
      </c>
    </row>
    <row r="13" spans="1:7" x14ac:dyDescent="0.2">
      <c r="A13" t="s">
        <v>1911</v>
      </c>
      <c r="B13" t="s">
        <v>2008</v>
      </c>
      <c r="C13" t="s">
        <v>2018</v>
      </c>
      <c r="D13" t="s">
        <v>2019</v>
      </c>
      <c r="E13" t="s">
        <v>2020</v>
      </c>
      <c r="F13" t="s">
        <v>2021</v>
      </c>
      <c r="G13" t="s">
        <v>2027</v>
      </c>
    </row>
    <row r="14" spans="1:7" x14ac:dyDescent="0.2">
      <c r="A14" t="s">
        <v>1912</v>
      </c>
      <c r="B14" t="s">
        <v>2008</v>
      </c>
      <c r="C14" t="s">
        <v>2028</v>
      </c>
      <c r="D14" t="s">
        <v>2029</v>
      </c>
      <c r="E14" t="s">
        <v>2030</v>
      </c>
      <c r="F14" t="s">
        <v>2031</v>
      </c>
      <c r="G14" t="s">
        <v>2032</v>
      </c>
    </row>
    <row r="15" spans="1:7" x14ac:dyDescent="0.2">
      <c r="A15" t="s">
        <v>1913</v>
      </c>
      <c r="B15" t="s">
        <v>2008</v>
      </c>
      <c r="C15" t="s">
        <v>2028</v>
      </c>
      <c r="D15" t="s">
        <v>2029</v>
      </c>
      <c r="E15" t="s">
        <v>2030</v>
      </c>
      <c r="F15" t="s">
        <v>2031</v>
      </c>
      <c r="G15" t="s">
        <v>2032</v>
      </c>
    </row>
    <row r="16" spans="1:7" x14ac:dyDescent="0.2">
      <c r="A16" t="s">
        <v>1914</v>
      </c>
      <c r="B16" t="s">
        <v>2008</v>
      </c>
      <c r="C16" t="s">
        <v>2028</v>
      </c>
      <c r="D16" t="s">
        <v>2029</v>
      </c>
      <c r="E16" t="s">
        <v>2030</v>
      </c>
      <c r="F16" t="s">
        <v>2031</v>
      </c>
      <c r="G16" t="s">
        <v>2032</v>
      </c>
    </row>
    <row r="17" spans="1:7" x14ac:dyDescent="0.2">
      <c r="A17" t="s">
        <v>1915</v>
      </c>
      <c r="B17" t="s">
        <v>2008</v>
      </c>
      <c r="C17" t="s">
        <v>2028</v>
      </c>
      <c r="D17" t="s">
        <v>2029</v>
      </c>
      <c r="E17" t="s">
        <v>2030</v>
      </c>
      <c r="F17" t="s">
        <v>2031</v>
      </c>
      <c r="G17" t="s">
        <v>2032</v>
      </c>
    </row>
    <row r="18" spans="1:7" x14ac:dyDescent="0.2">
      <c r="A18" t="s">
        <v>1916</v>
      </c>
      <c r="B18" t="s">
        <v>2008</v>
      </c>
      <c r="C18" t="s">
        <v>2009</v>
      </c>
      <c r="D18" t="s">
        <v>2014</v>
      </c>
      <c r="E18" t="s">
        <v>2023</v>
      </c>
      <c r="F18" t="s">
        <v>2024</v>
      </c>
      <c r="G18" t="s">
        <v>2025</v>
      </c>
    </row>
    <row r="19" spans="1:7" x14ac:dyDescent="0.2">
      <c r="A19" t="s">
        <v>1917</v>
      </c>
      <c r="B19" t="s">
        <v>2008</v>
      </c>
      <c r="C19" t="s">
        <v>2033</v>
      </c>
      <c r="D19" t="s">
        <v>2033</v>
      </c>
      <c r="E19" t="s">
        <v>2034</v>
      </c>
      <c r="F19" t="s">
        <v>2035</v>
      </c>
      <c r="G19" t="s">
        <v>2036</v>
      </c>
    </row>
    <row r="20" spans="1:7" x14ac:dyDescent="0.2">
      <c r="A20" t="s">
        <v>1918</v>
      </c>
      <c r="B20" t="s">
        <v>2008</v>
      </c>
      <c r="C20" t="s">
        <v>2009</v>
      </c>
      <c r="D20" t="s">
        <v>2010</v>
      </c>
      <c r="E20" t="s">
        <v>2011</v>
      </c>
      <c r="F20" t="s">
        <v>2012</v>
      </c>
      <c r="G20" t="s">
        <v>2037</v>
      </c>
    </row>
    <row r="21" spans="1:7" x14ac:dyDescent="0.2">
      <c r="A21" t="s">
        <v>1919</v>
      </c>
      <c r="B21" t="s">
        <v>2008</v>
      </c>
      <c r="C21" t="s">
        <v>2009</v>
      </c>
      <c r="D21" t="s">
        <v>2014</v>
      </c>
      <c r="E21" t="s">
        <v>2015</v>
      </c>
      <c r="F21" t="s">
        <v>2016</v>
      </c>
      <c r="G21" t="s">
        <v>2017</v>
      </c>
    </row>
    <row r="22" spans="1:7" x14ac:dyDescent="0.2">
      <c r="A22" t="s">
        <v>1920</v>
      </c>
      <c r="B22" t="s">
        <v>2008</v>
      </c>
      <c r="C22" t="s">
        <v>2009</v>
      </c>
      <c r="D22" t="s">
        <v>2014</v>
      </c>
      <c r="E22" t="s">
        <v>2023</v>
      </c>
      <c r="F22" t="s">
        <v>2024</v>
      </c>
      <c r="G22" t="s">
        <v>2025</v>
      </c>
    </row>
    <row r="23" spans="1:7" x14ac:dyDescent="0.2">
      <c r="A23" t="s">
        <v>1921</v>
      </c>
      <c r="B23" t="s">
        <v>2008</v>
      </c>
      <c r="C23" t="s">
        <v>2033</v>
      </c>
      <c r="D23" t="s">
        <v>2033</v>
      </c>
      <c r="E23" t="s">
        <v>2034</v>
      </c>
      <c r="F23" t="s">
        <v>2038</v>
      </c>
      <c r="G23" t="s">
        <v>2039</v>
      </c>
    </row>
    <row r="24" spans="1:7" x14ac:dyDescent="0.2">
      <c r="A24" t="s">
        <v>1922</v>
      </c>
      <c r="B24" t="s">
        <v>2008</v>
      </c>
      <c r="C24" t="s">
        <v>2009</v>
      </c>
      <c r="D24" t="s">
        <v>2010</v>
      </c>
      <c r="E24" t="s">
        <v>2011</v>
      </c>
      <c r="F24" t="s">
        <v>2012</v>
      </c>
      <c r="G24" t="s">
        <v>2040</v>
      </c>
    </row>
    <row r="25" spans="1:7" x14ac:dyDescent="0.2">
      <c r="A25" t="s">
        <v>1923</v>
      </c>
      <c r="B25" t="s">
        <v>2008</v>
      </c>
      <c r="C25" t="s">
        <v>2009</v>
      </c>
      <c r="D25" t="s">
        <v>2010</v>
      </c>
      <c r="E25" t="s">
        <v>2041</v>
      </c>
      <c r="F25" t="s">
        <v>2042</v>
      </c>
      <c r="G25" t="s">
        <v>2043</v>
      </c>
    </row>
    <row r="26" spans="1:7" x14ac:dyDescent="0.2">
      <c r="A26" t="s">
        <v>1924</v>
      </c>
      <c r="B26" t="s">
        <v>2008</v>
      </c>
      <c r="C26" t="s">
        <v>2009</v>
      </c>
      <c r="D26" t="s">
        <v>2014</v>
      </c>
      <c r="E26" t="s">
        <v>2015</v>
      </c>
      <c r="F26" t="s">
        <v>2016</v>
      </c>
      <c r="G26" t="s">
        <v>2017</v>
      </c>
    </row>
    <row r="27" spans="1:7" x14ac:dyDescent="0.2">
      <c r="A27" t="s">
        <v>1925</v>
      </c>
      <c r="B27" t="s">
        <v>2008</v>
      </c>
      <c r="C27" t="s">
        <v>2009</v>
      </c>
      <c r="D27" t="s">
        <v>2010</v>
      </c>
      <c r="E27" t="s">
        <v>2044</v>
      </c>
      <c r="F27" t="s">
        <v>2045</v>
      </c>
      <c r="G27" t="s">
        <v>2046</v>
      </c>
    </row>
    <row r="28" spans="1:7" x14ac:dyDescent="0.2">
      <c r="A28" t="s">
        <v>1926</v>
      </c>
      <c r="B28" t="s">
        <v>2008</v>
      </c>
      <c r="C28" t="s">
        <v>2033</v>
      </c>
      <c r="D28" t="s">
        <v>2033</v>
      </c>
      <c r="E28" t="s">
        <v>2034</v>
      </c>
      <c r="F28" t="s">
        <v>2035</v>
      </c>
      <c r="G28" t="s">
        <v>2036</v>
      </c>
    </row>
    <row r="29" spans="1:7" x14ac:dyDescent="0.2">
      <c r="A29" t="s">
        <v>1927</v>
      </c>
      <c r="B29" t="s">
        <v>2008</v>
      </c>
      <c r="C29" t="s">
        <v>2028</v>
      </c>
      <c r="D29" t="s">
        <v>2029</v>
      </c>
      <c r="E29" t="s">
        <v>2030</v>
      </c>
      <c r="F29" t="s">
        <v>2047</v>
      </c>
      <c r="G29" t="s">
        <v>2048</v>
      </c>
    </row>
    <row r="30" spans="1:7" x14ac:dyDescent="0.2">
      <c r="A30" t="s">
        <v>1928</v>
      </c>
      <c r="B30" t="s">
        <v>2008</v>
      </c>
      <c r="C30" t="s">
        <v>2009</v>
      </c>
      <c r="D30" t="s">
        <v>2014</v>
      </c>
      <c r="E30" t="s">
        <v>2015</v>
      </c>
      <c r="F30" t="s">
        <v>2016</v>
      </c>
      <c r="G30" t="s">
        <v>2017</v>
      </c>
    </row>
    <row r="31" spans="1:7" x14ac:dyDescent="0.2">
      <c r="A31" t="s">
        <v>1929</v>
      </c>
      <c r="B31" t="s">
        <v>2008</v>
      </c>
      <c r="C31" t="s">
        <v>2009</v>
      </c>
      <c r="D31" t="s">
        <v>2014</v>
      </c>
      <c r="E31" t="s">
        <v>2049</v>
      </c>
      <c r="F31" t="s">
        <v>2050</v>
      </c>
      <c r="G31" t="s">
        <v>2051</v>
      </c>
    </row>
    <row r="32" spans="1:7" x14ac:dyDescent="0.2">
      <c r="A32" t="s">
        <v>1930</v>
      </c>
      <c r="B32" t="s">
        <v>2008</v>
      </c>
      <c r="C32" t="s">
        <v>2009</v>
      </c>
      <c r="D32" t="s">
        <v>2014</v>
      </c>
      <c r="E32" t="s">
        <v>2015</v>
      </c>
      <c r="F32" t="s">
        <v>2016</v>
      </c>
      <c r="G32" t="s">
        <v>2017</v>
      </c>
    </row>
    <row r="33" spans="1:7" x14ac:dyDescent="0.2">
      <c r="A33" t="s">
        <v>1931</v>
      </c>
      <c r="B33" t="s">
        <v>2008</v>
      </c>
      <c r="C33" t="s">
        <v>2009</v>
      </c>
      <c r="D33" t="s">
        <v>2014</v>
      </c>
      <c r="E33" t="s">
        <v>2023</v>
      </c>
      <c r="F33" t="s">
        <v>2024</v>
      </c>
      <c r="G33" t="s">
        <v>2025</v>
      </c>
    </row>
    <row r="34" spans="1:7" x14ac:dyDescent="0.2">
      <c r="A34" t="s">
        <v>1932</v>
      </c>
      <c r="B34" t="s">
        <v>2008</v>
      </c>
      <c r="C34" t="s">
        <v>2009</v>
      </c>
      <c r="D34" t="s">
        <v>2014</v>
      </c>
      <c r="E34" t="s">
        <v>2049</v>
      </c>
      <c r="F34" t="s">
        <v>2052</v>
      </c>
      <c r="G34" t="s">
        <v>2053</v>
      </c>
    </row>
    <row r="35" spans="1:7" x14ac:dyDescent="0.2">
      <c r="A35" t="s">
        <v>1933</v>
      </c>
      <c r="B35" t="s">
        <v>2008</v>
      </c>
      <c r="C35" t="s">
        <v>2009</v>
      </c>
      <c r="D35" t="s">
        <v>2010</v>
      </c>
      <c r="E35" t="s">
        <v>2044</v>
      </c>
      <c r="F35" t="s">
        <v>2054</v>
      </c>
      <c r="G35" t="s">
        <v>2055</v>
      </c>
    </row>
    <row r="36" spans="1:7" x14ac:dyDescent="0.2">
      <c r="A36" t="s">
        <v>1934</v>
      </c>
      <c r="B36" t="s">
        <v>2008</v>
      </c>
      <c r="C36" t="s">
        <v>2009</v>
      </c>
      <c r="D36" t="s">
        <v>2014</v>
      </c>
      <c r="E36" t="s">
        <v>2015</v>
      </c>
      <c r="F36" t="s">
        <v>2056</v>
      </c>
      <c r="G36" t="s">
        <v>2057</v>
      </c>
    </row>
    <row r="37" spans="1:7" x14ac:dyDescent="0.2">
      <c r="A37" t="s">
        <v>1935</v>
      </c>
      <c r="B37" t="s">
        <v>2008</v>
      </c>
      <c r="C37" t="s">
        <v>2009</v>
      </c>
      <c r="D37" t="s">
        <v>2014</v>
      </c>
      <c r="E37" t="s">
        <v>2015</v>
      </c>
      <c r="F37" t="s">
        <v>2016</v>
      </c>
      <c r="G37" t="s">
        <v>2017</v>
      </c>
    </row>
    <row r="38" spans="1:7" x14ac:dyDescent="0.2">
      <c r="A38" t="s">
        <v>1936</v>
      </c>
      <c r="B38" t="s">
        <v>2008</v>
      </c>
      <c r="C38" t="s">
        <v>2009</v>
      </c>
      <c r="D38" t="s">
        <v>2010</v>
      </c>
      <c r="E38" t="s">
        <v>2058</v>
      </c>
      <c r="F38" t="s">
        <v>2059</v>
      </c>
      <c r="G38" t="s">
        <v>2060</v>
      </c>
    </row>
    <row r="39" spans="1:7" x14ac:dyDescent="0.2">
      <c r="A39" t="s">
        <v>1937</v>
      </c>
      <c r="B39" t="s">
        <v>2008</v>
      </c>
      <c r="C39" t="s">
        <v>2009</v>
      </c>
      <c r="D39" t="s">
        <v>2010</v>
      </c>
      <c r="E39" t="s">
        <v>2061</v>
      </c>
      <c r="F39" t="s">
        <v>2062</v>
      </c>
      <c r="G39" t="s">
        <v>2063</v>
      </c>
    </row>
    <row r="40" spans="1:7" x14ac:dyDescent="0.2">
      <c r="A40" t="s">
        <v>1938</v>
      </c>
      <c r="B40" t="s">
        <v>2008</v>
      </c>
      <c r="C40" t="s">
        <v>2009</v>
      </c>
      <c r="D40" t="s">
        <v>2014</v>
      </c>
      <c r="E40" t="s">
        <v>2015</v>
      </c>
      <c r="F40" t="s">
        <v>2016</v>
      </c>
      <c r="G40" t="s">
        <v>2017</v>
      </c>
    </row>
    <row r="41" spans="1:7" x14ac:dyDescent="0.2">
      <c r="A41" t="s">
        <v>1939</v>
      </c>
      <c r="B41" t="s">
        <v>2008</v>
      </c>
      <c r="C41" t="s">
        <v>2009</v>
      </c>
      <c r="D41" t="s">
        <v>2010</v>
      </c>
      <c r="E41" t="s">
        <v>2041</v>
      </c>
      <c r="F41" t="s">
        <v>2042</v>
      </c>
      <c r="G41" t="s">
        <v>2064</v>
      </c>
    </row>
    <row r="42" spans="1:7" x14ac:dyDescent="0.2">
      <c r="A42" t="s">
        <v>1940</v>
      </c>
      <c r="B42" t="s">
        <v>2008</v>
      </c>
      <c r="C42" t="s">
        <v>2018</v>
      </c>
      <c r="D42" t="s">
        <v>2019</v>
      </c>
      <c r="E42" t="s">
        <v>2020</v>
      </c>
      <c r="F42" t="s">
        <v>2021</v>
      </c>
      <c r="G42" t="s">
        <v>2022</v>
      </c>
    </row>
    <row r="43" spans="1:7" x14ac:dyDescent="0.2">
      <c r="A43" t="s">
        <v>1941</v>
      </c>
      <c r="B43" t="s">
        <v>2008</v>
      </c>
      <c r="C43" t="s">
        <v>2009</v>
      </c>
      <c r="D43" t="s">
        <v>2010</v>
      </c>
      <c r="E43" t="s">
        <v>2044</v>
      </c>
      <c r="F43" t="s">
        <v>2045</v>
      </c>
      <c r="G43" t="s">
        <v>2046</v>
      </c>
    </row>
    <row r="44" spans="1:7" x14ac:dyDescent="0.2">
      <c r="A44" t="s">
        <v>1942</v>
      </c>
      <c r="B44" t="s">
        <v>2008</v>
      </c>
      <c r="C44" t="s">
        <v>2009</v>
      </c>
      <c r="D44" t="s">
        <v>2014</v>
      </c>
      <c r="E44" t="s">
        <v>2065</v>
      </c>
      <c r="F44" t="s">
        <v>2066</v>
      </c>
      <c r="G44" t="s">
        <v>2067</v>
      </c>
    </row>
    <row r="45" spans="1:7" x14ac:dyDescent="0.2">
      <c r="A45" t="s">
        <v>1943</v>
      </c>
      <c r="B45" t="s">
        <v>2008</v>
      </c>
      <c r="C45" t="s">
        <v>2009</v>
      </c>
      <c r="D45" t="s">
        <v>2010</v>
      </c>
      <c r="E45" t="s">
        <v>2044</v>
      </c>
      <c r="F45" t="s">
        <v>2054</v>
      </c>
      <c r="G45" t="s">
        <v>2055</v>
      </c>
    </row>
    <row r="46" spans="1:7" x14ac:dyDescent="0.2">
      <c r="A46" t="s">
        <v>1944</v>
      </c>
      <c r="B46" t="s">
        <v>2008</v>
      </c>
      <c r="C46" t="s">
        <v>2009</v>
      </c>
      <c r="D46" t="s">
        <v>2014</v>
      </c>
      <c r="E46" t="s">
        <v>2049</v>
      </c>
      <c r="F46" t="s">
        <v>2052</v>
      </c>
      <c r="G46" t="s">
        <v>2068</v>
      </c>
    </row>
    <row r="47" spans="1:7" x14ac:dyDescent="0.2">
      <c r="A47" t="s">
        <v>1945</v>
      </c>
      <c r="B47" t="s">
        <v>2008</v>
      </c>
      <c r="C47" t="s">
        <v>2033</v>
      </c>
      <c r="D47" t="s">
        <v>2033</v>
      </c>
      <c r="E47" t="s">
        <v>2069</v>
      </c>
      <c r="F47" t="s">
        <v>2070</v>
      </c>
      <c r="G47" t="s">
        <v>2071</v>
      </c>
    </row>
    <row r="48" spans="1:7" x14ac:dyDescent="0.2">
      <c r="A48" t="s">
        <v>1946</v>
      </c>
      <c r="B48" t="s">
        <v>2008</v>
      </c>
      <c r="C48" t="s">
        <v>2018</v>
      </c>
      <c r="D48" t="s">
        <v>2019</v>
      </c>
      <c r="E48" t="s">
        <v>2020</v>
      </c>
      <c r="F48" t="s">
        <v>2021</v>
      </c>
      <c r="G48" t="s">
        <v>2022</v>
      </c>
    </row>
    <row r="49" spans="1:7" x14ac:dyDescent="0.2">
      <c r="A49" t="s">
        <v>1947</v>
      </c>
      <c r="B49" t="s">
        <v>2008</v>
      </c>
      <c r="C49" t="s">
        <v>2009</v>
      </c>
      <c r="D49" t="s">
        <v>2014</v>
      </c>
      <c r="E49" t="s">
        <v>2023</v>
      </c>
      <c r="F49" t="s">
        <v>2024</v>
      </c>
      <c r="G49" t="s">
        <v>2025</v>
      </c>
    </row>
    <row r="50" spans="1:7" x14ac:dyDescent="0.2">
      <c r="A50" t="s">
        <v>1948</v>
      </c>
      <c r="B50" t="s">
        <v>2008</v>
      </c>
      <c r="C50" t="s">
        <v>2009</v>
      </c>
      <c r="D50" t="s">
        <v>2010</v>
      </c>
      <c r="E50" t="s">
        <v>2061</v>
      </c>
      <c r="F50" t="s">
        <v>2062</v>
      </c>
      <c r="G50" t="s">
        <v>2063</v>
      </c>
    </row>
    <row r="51" spans="1:7" x14ac:dyDescent="0.2">
      <c r="A51" t="s">
        <v>1949</v>
      </c>
      <c r="B51" t="s">
        <v>2008</v>
      </c>
      <c r="C51" t="s">
        <v>2072</v>
      </c>
      <c r="D51" t="s">
        <v>2073</v>
      </c>
      <c r="E51" t="s">
        <v>2074</v>
      </c>
      <c r="F51" t="s">
        <v>2075</v>
      </c>
      <c r="G51" t="s">
        <v>2076</v>
      </c>
    </row>
    <row r="52" spans="1:7" x14ac:dyDescent="0.2">
      <c r="A52" t="s">
        <v>1950</v>
      </c>
      <c r="B52" t="s">
        <v>2008</v>
      </c>
      <c r="C52" t="s">
        <v>2009</v>
      </c>
      <c r="D52" t="s">
        <v>2014</v>
      </c>
      <c r="E52" t="s">
        <v>2065</v>
      </c>
      <c r="F52" t="s">
        <v>2066</v>
      </c>
      <c r="G52" t="s">
        <v>2067</v>
      </c>
    </row>
    <row r="53" spans="1:7" x14ac:dyDescent="0.2">
      <c r="A53" t="s">
        <v>1951</v>
      </c>
      <c r="B53" t="s">
        <v>2008</v>
      </c>
      <c r="C53" t="s">
        <v>2009</v>
      </c>
      <c r="D53" t="s">
        <v>2014</v>
      </c>
      <c r="E53" t="s">
        <v>2077</v>
      </c>
      <c r="F53" t="s">
        <v>2078</v>
      </c>
      <c r="G53" t="s">
        <v>2079</v>
      </c>
    </row>
    <row r="54" spans="1:7" x14ac:dyDescent="0.2">
      <c r="A54" t="s">
        <v>1952</v>
      </c>
      <c r="B54" t="s">
        <v>2008</v>
      </c>
      <c r="C54" t="s">
        <v>2033</v>
      </c>
      <c r="D54" t="s">
        <v>2033</v>
      </c>
      <c r="E54" t="s">
        <v>2034</v>
      </c>
      <c r="F54" t="s">
        <v>2080</v>
      </c>
      <c r="G54" t="s">
        <v>2081</v>
      </c>
    </row>
    <row r="55" spans="1:7" x14ac:dyDescent="0.2">
      <c r="A55" t="s">
        <v>1953</v>
      </c>
      <c r="B55" t="s">
        <v>2008</v>
      </c>
      <c r="C55" t="s">
        <v>2009</v>
      </c>
      <c r="D55" t="s">
        <v>2014</v>
      </c>
      <c r="E55" t="s">
        <v>2077</v>
      </c>
      <c r="F55" t="s">
        <v>2078</v>
      </c>
      <c r="G55" t="s">
        <v>2082</v>
      </c>
    </row>
    <row r="56" spans="1:7" x14ac:dyDescent="0.2">
      <c r="A56" t="s">
        <v>1954</v>
      </c>
      <c r="B56" t="s">
        <v>2008</v>
      </c>
      <c r="C56" t="s">
        <v>2083</v>
      </c>
      <c r="D56" t="s">
        <v>2084</v>
      </c>
      <c r="E56" t="s">
        <v>2085</v>
      </c>
      <c r="F56" t="s">
        <v>2086</v>
      </c>
      <c r="G56" t="s">
        <v>2087</v>
      </c>
    </row>
    <row r="57" spans="1:7" x14ac:dyDescent="0.2">
      <c r="A57" t="s">
        <v>1955</v>
      </c>
      <c r="B57" t="s">
        <v>2008</v>
      </c>
      <c r="C57" t="s">
        <v>2009</v>
      </c>
      <c r="D57" t="s">
        <v>2014</v>
      </c>
      <c r="E57" t="s">
        <v>2015</v>
      </c>
      <c r="F57" t="s">
        <v>2016</v>
      </c>
      <c r="G57" t="s">
        <v>2017</v>
      </c>
    </row>
    <row r="58" spans="1:7" x14ac:dyDescent="0.2">
      <c r="A58" t="s">
        <v>1956</v>
      </c>
      <c r="B58" t="s">
        <v>2008</v>
      </c>
      <c r="C58" t="s">
        <v>2009</v>
      </c>
      <c r="D58" t="s">
        <v>2010</v>
      </c>
      <c r="E58" t="s">
        <v>2011</v>
      </c>
      <c r="F58" t="s">
        <v>2012</v>
      </c>
      <c r="G58" t="s">
        <v>2037</v>
      </c>
    </row>
    <row r="59" spans="1:7" x14ac:dyDescent="0.2">
      <c r="A59" t="s">
        <v>1957</v>
      </c>
      <c r="B59" t="s">
        <v>2008</v>
      </c>
      <c r="C59" t="s">
        <v>2009</v>
      </c>
      <c r="D59" t="s">
        <v>2014</v>
      </c>
      <c r="E59" t="s">
        <v>2049</v>
      </c>
      <c r="F59" t="s">
        <v>2052</v>
      </c>
      <c r="G59" t="s">
        <v>2088</v>
      </c>
    </row>
    <row r="60" spans="1:7" x14ac:dyDescent="0.2">
      <c r="A60" t="s">
        <v>1958</v>
      </c>
      <c r="B60" t="s">
        <v>2008</v>
      </c>
      <c r="C60" t="s">
        <v>2033</v>
      </c>
      <c r="D60" t="s">
        <v>2033</v>
      </c>
      <c r="E60" t="s">
        <v>2034</v>
      </c>
      <c r="F60" t="s">
        <v>2035</v>
      </c>
      <c r="G60" t="s">
        <v>2036</v>
      </c>
    </row>
    <row r="61" spans="1:7" x14ac:dyDescent="0.2">
      <c r="A61" t="s">
        <v>1959</v>
      </c>
      <c r="B61" t="s">
        <v>2008</v>
      </c>
      <c r="C61" t="s">
        <v>2028</v>
      </c>
      <c r="D61" t="s">
        <v>2029</v>
      </c>
      <c r="E61" t="s">
        <v>2030</v>
      </c>
      <c r="F61" t="s">
        <v>2047</v>
      </c>
      <c r="G61" t="s">
        <v>2089</v>
      </c>
    </row>
    <row r="62" spans="1:7" x14ac:dyDescent="0.2">
      <c r="A62" t="s">
        <v>1960</v>
      </c>
      <c r="B62" t="s">
        <v>2008</v>
      </c>
      <c r="C62" t="s">
        <v>2090</v>
      </c>
      <c r="D62" t="s">
        <v>2090</v>
      </c>
      <c r="E62" t="s">
        <v>2091</v>
      </c>
      <c r="F62" t="s">
        <v>2092</v>
      </c>
      <c r="G62" t="s">
        <v>2093</v>
      </c>
    </row>
    <row r="63" spans="1:7" x14ac:dyDescent="0.2">
      <c r="A63" t="s">
        <v>1961</v>
      </c>
      <c r="B63" t="s">
        <v>2008</v>
      </c>
      <c r="C63" t="s">
        <v>2009</v>
      </c>
      <c r="D63" t="s">
        <v>2010</v>
      </c>
      <c r="E63" t="s">
        <v>2044</v>
      </c>
      <c r="F63" t="s">
        <v>2054</v>
      </c>
      <c r="G63" t="s">
        <v>2055</v>
      </c>
    </row>
    <row r="64" spans="1:7" x14ac:dyDescent="0.2">
      <c r="A64" t="s">
        <v>1962</v>
      </c>
      <c r="B64" t="s">
        <v>2008</v>
      </c>
      <c r="C64" t="s">
        <v>2009</v>
      </c>
      <c r="D64" t="s">
        <v>2014</v>
      </c>
      <c r="E64" t="s">
        <v>2015</v>
      </c>
      <c r="F64" t="s">
        <v>2016</v>
      </c>
      <c r="G64" t="s">
        <v>2017</v>
      </c>
    </row>
    <row r="65" spans="1:7" x14ac:dyDescent="0.2">
      <c r="A65" t="s">
        <v>1963</v>
      </c>
      <c r="B65" t="s">
        <v>2008</v>
      </c>
      <c r="C65" t="s">
        <v>2083</v>
      </c>
      <c r="D65" t="s">
        <v>2084</v>
      </c>
      <c r="E65" t="s">
        <v>2094</v>
      </c>
      <c r="F65" t="s">
        <v>2095</v>
      </c>
      <c r="G65" t="s">
        <v>2096</v>
      </c>
    </row>
    <row r="66" spans="1:7" x14ac:dyDescent="0.2">
      <c r="A66" t="s">
        <v>1964</v>
      </c>
      <c r="B66" t="s">
        <v>2008</v>
      </c>
      <c r="C66" t="s">
        <v>2009</v>
      </c>
      <c r="D66" t="s">
        <v>2010</v>
      </c>
      <c r="E66" t="s">
        <v>2011</v>
      </c>
      <c r="F66" t="s">
        <v>2012</v>
      </c>
      <c r="G66" t="s">
        <v>2037</v>
      </c>
    </row>
    <row r="67" spans="1:7" x14ac:dyDescent="0.2">
      <c r="A67" t="s">
        <v>1965</v>
      </c>
      <c r="B67" t="s">
        <v>2008</v>
      </c>
      <c r="C67" t="s">
        <v>2009</v>
      </c>
      <c r="D67" t="s">
        <v>2010</v>
      </c>
      <c r="E67" t="s">
        <v>2097</v>
      </c>
      <c r="F67" t="s">
        <v>2098</v>
      </c>
      <c r="G67" t="s">
        <v>2099</v>
      </c>
    </row>
    <row r="68" spans="1:7" x14ac:dyDescent="0.2">
      <c r="A68" t="s">
        <v>1966</v>
      </c>
      <c r="B68" t="s">
        <v>2008</v>
      </c>
      <c r="C68" t="s">
        <v>2018</v>
      </c>
      <c r="D68" t="s">
        <v>2019</v>
      </c>
      <c r="E68" t="s">
        <v>2020</v>
      </c>
      <c r="F68" t="s">
        <v>2100</v>
      </c>
      <c r="G68" t="s">
        <v>2101</v>
      </c>
    </row>
    <row r="69" spans="1:7" x14ac:dyDescent="0.2">
      <c r="A69" t="s">
        <v>1967</v>
      </c>
      <c r="B69" t="s">
        <v>2008</v>
      </c>
      <c r="C69" t="s">
        <v>2009</v>
      </c>
      <c r="D69" t="s">
        <v>2010</v>
      </c>
      <c r="E69" t="s">
        <v>2041</v>
      </c>
      <c r="F69" t="s">
        <v>2042</v>
      </c>
      <c r="G69" t="s">
        <v>2043</v>
      </c>
    </row>
    <row r="70" spans="1:7" x14ac:dyDescent="0.2">
      <c r="A70" t="s">
        <v>1968</v>
      </c>
      <c r="B70" t="s">
        <v>2008</v>
      </c>
      <c r="C70" t="s">
        <v>2033</v>
      </c>
      <c r="D70" t="s">
        <v>2033</v>
      </c>
      <c r="E70" t="s">
        <v>2069</v>
      </c>
      <c r="F70" t="s">
        <v>2102</v>
      </c>
      <c r="G70" t="s">
        <v>2103</v>
      </c>
    </row>
    <row r="71" spans="1:7" x14ac:dyDescent="0.2">
      <c r="A71" t="s">
        <v>1969</v>
      </c>
      <c r="B71" t="s">
        <v>2008</v>
      </c>
      <c r="C71" t="s">
        <v>2009</v>
      </c>
      <c r="D71" t="s">
        <v>2014</v>
      </c>
      <c r="E71" t="s">
        <v>2049</v>
      </c>
      <c r="F71" t="s">
        <v>2104</v>
      </c>
      <c r="G71" t="s">
        <v>2105</v>
      </c>
    </row>
    <row r="72" spans="1:7" x14ac:dyDescent="0.2">
      <c r="A72" t="s">
        <v>1970</v>
      </c>
      <c r="B72" t="s">
        <v>2008</v>
      </c>
      <c r="C72" t="s">
        <v>2009</v>
      </c>
      <c r="D72" t="s">
        <v>2010</v>
      </c>
      <c r="E72" t="s">
        <v>2044</v>
      </c>
      <c r="F72" t="s">
        <v>2045</v>
      </c>
      <c r="G72" t="s">
        <v>2046</v>
      </c>
    </row>
    <row r="73" spans="1:7" x14ac:dyDescent="0.2">
      <c r="A73" t="s">
        <v>1971</v>
      </c>
      <c r="B73" t="s">
        <v>2008</v>
      </c>
      <c r="C73" t="s">
        <v>2009</v>
      </c>
      <c r="D73" t="s">
        <v>2014</v>
      </c>
      <c r="E73" t="s">
        <v>2015</v>
      </c>
      <c r="F73" t="s">
        <v>2016</v>
      </c>
      <c r="G73" t="s">
        <v>2017</v>
      </c>
    </row>
    <row r="74" spans="1:7" x14ac:dyDescent="0.2">
      <c r="A74" t="s">
        <v>1972</v>
      </c>
      <c r="B74" t="s">
        <v>2008</v>
      </c>
      <c r="C74" t="s">
        <v>2009</v>
      </c>
      <c r="D74" t="s">
        <v>2010</v>
      </c>
      <c r="E74" t="s">
        <v>2041</v>
      </c>
      <c r="F74" t="s">
        <v>2042</v>
      </c>
      <c r="G74" t="s">
        <v>2043</v>
      </c>
    </row>
    <row r="75" spans="1:7" x14ac:dyDescent="0.2">
      <c r="A75" t="s">
        <v>1973</v>
      </c>
      <c r="B75" t="s">
        <v>2008</v>
      </c>
      <c r="C75" t="s">
        <v>2009</v>
      </c>
      <c r="D75" t="s">
        <v>2010</v>
      </c>
      <c r="E75" t="s">
        <v>2041</v>
      </c>
      <c r="F75" t="s">
        <v>2042</v>
      </c>
      <c r="G75" t="s">
        <v>2106</v>
      </c>
    </row>
    <row r="76" spans="1:7" x14ac:dyDescent="0.2">
      <c r="A76" t="s">
        <v>1974</v>
      </c>
      <c r="B76" t="s">
        <v>2008</v>
      </c>
      <c r="C76" t="s">
        <v>2072</v>
      </c>
      <c r="D76" t="s">
        <v>2073</v>
      </c>
      <c r="E76" t="s">
        <v>2107</v>
      </c>
      <c r="F76" t="s">
        <v>2108</v>
      </c>
      <c r="G76" t="s">
        <v>2109</v>
      </c>
    </row>
    <row r="77" spans="1:7" x14ac:dyDescent="0.2">
      <c r="A77" t="s">
        <v>1975</v>
      </c>
      <c r="B77" t="s">
        <v>2008</v>
      </c>
      <c r="C77" t="s">
        <v>2033</v>
      </c>
      <c r="D77" t="s">
        <v>2033</v>
      </c>
      <c r="E77" t="s">
        <v>2110</v>
      </c>
      <c r="F77" t="s">
        <v>2111</v>
      </c>
      <c r="G77" t="s">
        <v>2112</v>
      </c>
    </row>
    <row r="78" spans="1:7" x14ac:dyDescent="0.2">
      <c r="A78" t="s">
        <v>1976</v>
      </c>
      <c r="B78" t="s">
        <v>2008</v>
      </c>
      <c r="C78" t="s">
        <v>2009</v>
      </c>
      <c r="D78" t="s">
        <v>2014</v>
      </c>
      <c r="E78" t="s">
        <v>2049</v>
      </c>
      <c r="F78" t="s">
        <v>2052</v>
      </c>
      <c r="G78" t="s">
        <v>2113</v>
      </c>
    </row>
    <row r="79" spans="1:7" x14ac:dyDescent="0.2">
      <c r="A79" t="s">
        <v>1977</v>
      </c>
      <c r="B79" t="s">
        <v>2008</v>
      </c>
      <c r="C79" t="s">
        <v>2033</v>
      </c>
      <c r="D79" t="s">
        <v>2033</v>
      </c>
      <c r="E79" t="s">
        <v>2034</v>
      </c>
      <c r="F79" t="s">
        <v>2038</v>
      </c>
      <c r="G79" t="s">
        <v>2039</v>
      </c>
    </row>
    <row r="80" spans="1:7" x14ac:dyDescent="0.2">
      <c r="A80" t="s">
        <v>1978</v>
      </c>
      <c r="B80" t="s">
        <v>2008</v>
      </c>
      <c r="C80" t="s">
        <v>2009</v>
      </c>
      <c r="D80" t="s">
        <v>2014</v>
      </c>
      <c r="E80" t="s">
        <v>2023</v>
      </c>
      <c r="F80" t="s">
        <v>2024</v>
      </c>
      <c r="G80" t="s">
        <v>2025</v>
      </c>
    </row>
    <row r="81" spans="1:7" x14ac:dyDescent="0.2">
      <c r="A81" t="s">
        <v>1979</v>
      </c>
      <c r="B81" t="s">
        <v>2008</v>
      </c>
      <c r="C81" t="s">
        <v>2009</v>
      </c>
      <c r="D81" t="s">
        <v>2014</v>
      </c>
      <c r="E81" t="s">
        <v>2023</v>
      </c>
      <c r="F81" t="s">
        <v>2024</v>
      </c>
      <c r="G81" t="s">
        <v>2025</v>
      </c>
    </row>
    <row r="82" spans="1:7" x14ac:dyDescent="0.2">
      <c r="A82" t="s">
        <v>1980</v>
      </c>
      <c r="B82" t="s">
        <v>2008</v>
      </c>
      <c r="C82" t="s">
        <v>2033</v>
      </c>
      <c r="D82" t="s">
        <v>2033</v>
      </c>
      <c r="E82" t="s">
        <v>2114</v>
      </c>
      <c r="F82" t="s">
        <v>2115</v>
      </c>
      <c r="G82" t="s">
        <v>2116</v>
      </c>
    </row>
    <row r="83" spans="1:7" x14ac:dyDescent="0.2">
      <c r="A83" t="s">
        <v>1981</v>
      </c>
      <c r="B83" t="s">
        <v>2008</v>
      </c>
      <c r="C83" t="s">
        <v>2083</v>
      </c>
      <c r="D83" t="s">
        <v>2084</v>
      </c>
      <c r="E83" t="s">
        <v>2085</v>
      </c>
      <c r="F83" t="s">
        <v>2086</v>
      </c>
      <c r="G83" t="s">
        <v>2117</v>
      </c>
    </row>
    <row r="84" spans="1:7" x14ac:dyDescent="0.2">
      <c r="A84" t="s">
        <v>1982</v>
      </c>
      <c r="B84" t="s">
        <v>2008</v>
      </c>
      <c r="C84" t="s">
        <v>2009</v>
      </c>
      <c r="D84" t="s">
        <v>2014</v>
      </c>
      <c r="E84" t="s">
        <v>2077</v>
      </c>
      <c r="F84" t="s">
        <v>2078</v>
      </c>
      <c r="G84" t="s">
        <v>2118</v>
      </c>
    </row>
    <row r="85" spans="1:7" x14ac:dyDescent="0.2">
      <c r="A85" t="s">
        <v>1983</v>
      </c>
      <c r="B85" t="s">
        <v>2008</v>
      </c>
      <c r="C85" t="s">
        <v>2033</v>
      </c>
      <c r="D85" t="s">
        <v>2033</v>
      </c>
      <c r="E85" t="s">
        <v>2034</v>
      </c>
      <c r="F85" t="s">
        <v>2119</v>
      </c>
      <c r="G85" t="s">
        <v>2120</v>
      </c>
    </row>
    <row r="86" spans="1:7" x14ac:dyDescent="0.2">
      <c r="A86" t="s">
        <v>1984</v>
      </c>
      <c r="B86" t="s">
        <v>2008</v>
      </c>
      <c r="C86" t="s">
        <v>2009</v>
      </c>
      <c r="D86" t="s">
        <v>2010</v>
      </c>
      <c r="E86" t="s">
        <v>2044</v>
      </c>
      <c r="F86" t="s">
        <v>2054</v>
      </c>
      <c r="G86" t="s">
        <v>2055</v>
      </c>
    </row>
    <row r="87" spans="1:7" x14ac:dyDescent="0.2">
      <c r="A87" t="s">
        <v>1985</v>
      </c>
      <c r="B87" t="s">
        <v>2008</v>
      </c>
      <c r="C87" t="s">
        <v>2121</v>
      </c>
      <c r="D87" t="s">
        <v>2122</v>
      </c>
      <c r="E87" t="s">
        <v>2123</v>
      </c>
      <c r="F87" t="s">
        <v>2124</v>
      </c>
      <c r="G87" t="s">
        <v>2125</v>
      </c>
    </row>
    <row r="88" spans="1:7" x14ac:dyDescent="0.2">
      <c r="A88" t="s">
        <v>1986</v>
      </c>
      <c r="B88" t="s">
        <v>2008</v>
      </c>
      <c r="C88" t="s">
        <v>2009</v>
      </c>
      <c r="D88" t="s">
        <v>2014</v>
      </c>
      <c r="E88" t="s">
        <v>2015</v>
      </c>
      <c r="F88" t="s">
        <v>2016</v>
      </c>
      <c r="G88" t="s">
        <v>2017</v>
      </c>
    </row>
    <row r="89" spans="1:7" x14ac:dyDescent="0.2">
      <c r="A89" t="s">
        <v>1987</v>
      </c>
      <c r="B89" t="s">
        <v>2008</v>
      </c>
      <c r="C89" t="s">
        <v>2018</v>
      </c>
      <c r="D89" t="s">
        <v>2019</v>
      </c>
      <c r="E89" t="s">
        <v>2020</v>
      </c>
      <c r="F89" t="s">
        <v>2021</v>
      </c>
      <c r="G89" t="s">
        <v>2022</v>
      </c>
    </row>
    <row r="90" spans="1:7" x14ac:dyDescent="0.2">
      <c r="A90" t="s">
        <v>1988</v>
      </c>
      <c r="B90" t="s">
        <v>2008</v>
      </c>
      <c r="C90" t="s">
        <v>2009</v>
      </c>
      <c r="D90" t="s">
        <v>2014</v>
      </c>
      <c r="E90" t="s">
        <v>2049</v>
      </c>
      <c r="F90" t="s">
        <v>2126</v>
      </c>
      <c r="G90" t="s">
        <v>2127</v>
      </c>
    </row>
    <row r="91" spans="1:7" x14ac:dyDescent="0.2">
      <c r="A91" t="s">
        <v>1989</v>
      </c>
      <c r="B91" t="s">
        <v>2008</v>
      </c>
      <c r="C91" t="s">
        <v>2121</v>
      </c>
      <c r="D91" t="s">
        <v>2122</v>
      </c>
      <c r="E91" t="s">
        <v>2128</v>
      </c>
      <c r="F91" t="s">
        <v>2129</v>
      </c>
      <c r="G91" t="s">
        <v>2130</v>
      </c>
    </row>
    <row r="92" spans="1:7" x14ac:dyDescent="0.2">
      <c r="A92" t="s">
        <v>1990</v>
      </c>
      <c r="B92" t="s">
        <v>2008</v>
      </c>
      <c r="C92" t="s">
        <v>2033</v>
      </c>
      <c r="D92" t="s">
        <v>2033</v>
      </c>
      <c r="E92" t="s">
        <v>2069</v>
      </c>
      <c r="F92" t="s">
        <v>2131</v>
      </c>
      <c r="G92" t="s">
        <v>2132</v>
      </c>
    </row>
    <row r="93" spans="1:7" x14ac:dyDescent="0.2">
      <c r="A93" t="s">
        <v>1991</v>
      </c>
      <c r="B93" t="s">
        <v>2008</v>
      </c>
      <c r="C93" t="s">
        <v>2009</v>
      </c>
      <c r="D93" t="s">
        <v>2014</v>
      </c>
      <c r="E93" t="s">
        <v>2049</v>
      </c>
      <c r="F93" t="s">
        <v>2052</v>
      </c>
      <c r="G93" t="s">
        <v>2133</v>
      </c>
    </row>
    <row r="94" spans="1:7" x14ac:dyDescent="0.2">
      <c r="A94" t="s">
        <v>1992</v>
      </c>
      <c r="B94" t="s">
        <v>2008</v>
      </c>
      <c r="C94" t="s">
        <v>2072</v>
      </c>
      <c r="D94" t="s">
        <v>2073</v>
      </c>
      <c r="E94" t="s">
        <v>2107</v>
      </c>
      <c r="F94" t="s">
        <v>2108</v>
      </c>
      <c r="G94" t="s">
        <v>2109</v>
      </c>
    </row>
    <row r="95" spans="1:7" x14ac:dyDescent="0.2">
      <c r="A95" t="s">
        <v>1993</v>
      </c>
      <c r="B95" t="s">
        <v>2008</v>
      </c>
      <c r="C95" t="s">
        <v>2009</v>
      </c>
      <c r="D95" t="s">
        <v>2014</v>
      </c>
      <c r="E95" t="s">
        <v>2049</v>
      </c>
      <c r="F95" t="s">
        <v>2104</v>
      </c>
      <c r="G95" t="s">
        <v>2134</v>
      </c>
    </row>
    <row r="96" spans="1:7" x14ac:dyDescent="0.2">
      <c r="A96" t="s">
        <v>1994</v>
      </c>
      <c r="B96" t="s">
        <v>2008</v>
      </c>
      <c r="C96" t="s">
        <v>2009</v>
      </c>
      <c r="D96" t="s">
        <v>2010</v>
      </c>
      <c r="E96" t="s">
        <v>2041</v>
      </c>
      <c r="F96" t="s">
        <v>2042</v>
      </c>
      <c r="G96" t="s">
        <v>2135</v>
      </c>
    </row>
    <row r="97" spans="1:7" x14ac:dyDescent="0.2">
      <c r="A97" t="s">
        <v>1995</v>
      </c>
      <c r="B97" t="s">
        <v>2008</v>
      </c>
      <c r="C97" t="s">
        <v>2083</v>
      </c>
      <c r="D97" t="s">
        <v>2084</v>
      </c>
      <c r="E97" t="s">
        <v>2136</v>
      </c>
      <c r="F97" t="s">
        <v>2137</v>
      </c>
      <c r="G97" t="s">
        <v>2138</v>
      </c>
    </row>
    <row r="98" spans="1:7" x14ac:dyDescent="0.2">
      <c r="A98" t="s">
        <v>1996</v>
      </c>
      <c r="B98" t="s">
        <v>2008</v>
      </c>
      <c r="C98" t="s">
        <v>2033</v>
      </c>
      <c r="D98" t="s">
        <v>2033</v>
      </c>
      <c r="E98" t="s">
        <v>2110</v>
      </c>
      <c r="F98" t="s">
        <v>2139</v>
      </c>
      <c r="G98" t="s">
        <v>2140</v>
      </c>
    </row>
    <row r="99" spans="1:7" x14ac:dyDescent="0.2">
      <c r="A99" t="s">
        <v>1997</v>
      </c>
      <c r="B99" t="s">
        <v>2008</v>
      </c>
      <c r="C99" t="s">
        <v>2083</v>
      </c>
      <c r="D99" t="s">
        <v>2084</v>
      </c>
      <c r="E99" t="s">
        <v>2136</v>
      </c>
      <c r="F99" t="s">
        <v>2137</v>
      </c>
      <c r="G99" t="s">
        <v>2138</v>
      </c>
    </row>
    <row r="100" spans="1:7" x14ac:dyDescent="0.2">
      <c r="A100" t="s">
        <v>1998</v>
      </c>
      <c r="B100" t="s">
        <v>2008</v>
      </c>
      <c r="C100" t="s">
        <v>2009</v>
      </c>
      <c r="D100" t="s">
        <v>2014</v>
      </c>
      <c r="E100" t="s">
        <v>2077</v>
      </c>
      <c r="F100" t="s">
        <v>2078</v>
      </c>
      <c r="G100" t="s">
        <v>2079</v>
      </c>
    </row>
    <row r="101" spans="1:7" x14ac:dyDescent="0.2">
      <c r="A101" t="s">
        <v>1999</v>
      </c>
      <c r="B101" t="s">
        <v>2008</v>
      </c>
      <c r="C101" t="s">
        <v>2009</v>
      </c>
      <c r="D101" t="s">
        <v>2014</v>
      </c>
      <c r="E101" t="s">
        <v>2049</v>
      </c>
      <c r="F101" t="s">
        <v>2126</v>
      </c>
      <c r="G101" t="s">
        <v>2127</v>
      </c>
    </row>
    <row r="102" spans="1:7" x14ac:dyDescent="0.2">
      <c r="A102" t="s">
        <v>2000</v>
      </c>
      <c r="B102" t="s">
        <v>2008</v>
      </c>
      <c r="C102" t="s">
        <v>2009</v>
      </c>
      <c r="D102" t="s">
        <v>2010</v>
      </c>
      <c r="E102" t="s">
        <v>2041</v>
      </c>
      <c r="F102" t="s">
        <v>2141</v>
      </c>
      <c r="G102" t="s">
        <v>2142</v>
      </c>
    </row>
    <row r="103" spans="1:7" x14ac:dyDescent="0.2">
      <c r="A103" t="s">
        <v>2001</v>
      </c>
      <c r="B103" t="s">
        <v>2008</v>
      </c>
      <c r="C103" t="s">
        <v>2033</v>
      </c>
      <c r="D103" t="s">
        <v>2033</v>
      </c>
      <c r="E103" t="s">
        <v>2069</v>
      </c>
      <c r="F103" t="s">
        <v>2143</v>
      </c>
      <c r="G103" t="s">
        <v>2144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CF57-93DF-2741-93D8-977E87B80829}">
  <dimension ref="A1:AT165"/>
  <sheetViews>
    <sheetView workbookViewId="0">
      <selection activeCell="J10" sqref="J10"/>
    </sheetView>
  </sheetViews>
  <sheetFormatPr baseColWidth="10" defaultColWidth="11" defaultRowHeight="16" x14ac:dyDescent="0.2"/>
  <sheetData>
    <row r="1" spans="1:46" x14ac:dyDescent="0.2">
      <c r="B1" t="s">
        <v>898</v>
      </c>
      <c r="C1" t="s">
        <v>817</v>
      </c>
      <c r="D1" t="s">
        <v>871</v>
      </c>
      <c r="E1" t="s">
        <v>792</v>
      </c>
      <c r="F1" t="s">
        <v>899</v>
      </c>
      <c r="G1" t="s">
        <v>901</v>
      </c>
      <c r="H1" t="s">
        <v>866</v>
      </c>
      <c r="I1" t="s">
        <v>893</v>
      </c>
      <c r="J1" t="s">
        <v>797</v>
      </c>
      <c r="K1" t="s">
        <v>804</v>
      </c>
      <c r="L1" t="s">
        <v>806</v>
      </c>
      <c r="M1" t="s">
        <v>808</v>
      </c>
      <c r="N1" t="s">
        <v>843</v>
      </c>
      <c r="O1" t="s">
        <v>844</v>
      </c>
      <c r="P1" t="s">
        <v>856</v>
      </c>
      <c r="Q1" t="s">
        <v>857</v>
      </c>
      <c r="R1" t="s">
        <v>846</v>
      </c>
      <c r="S1" t="s">
        <v>847</v>
      </c>
      <c r="T1" t="s">
        <v>848</v>
      </c>
      <c r="U1" t="s">
        <v>849</v>
      </c>
      <c r="V1" t="s">
        <v>845</v>
      </c>
      <c r="W1" t="s">
        <v>850</v>
      </c>
      <c r="X1" t="s">
        <v>851</v>
      </c>
      <c r="Y1" t="s">
        <v>829</v>
      </c>
      <c r="Z1" t="s">
        <v>830</v>
      </c>
      <c r="AA1" t="s">
        <v>831</v>
      </c>
      <c r="AB1" t="s">
        <v>828</v>
      </c>
      <c r="AC1" t="s">
        <v>832</v>
      </c>
      <c r="AD1" t="s">
        <v>833</v>
      </c>
      <c r="AE1" t="s">
        <v>890</v>
      </c>
      <c r="AF1" t="s">
        <v>891</v>
      </c>
      <c r="AG1" t="s">
        <v>822</v>
      </c>
      <c r="AH1" t="s">
        <v>823</v>
      </c>
      <c r="AI1" t="s">
        <v>824</v>
      </c>
      <c r="AJ1" t="s">
        <v>825</v>
      </c>
      <c r="AK1" t="s">
        <v>862</v>
      </c>
      <c r="AL1" t="s">
        <v>860</v>
      </c>
      <c r="AM1" t="s">
        <v>863</v>
      </c>
      <c r="AN1" t="s">
        <v>861</v>
      </c>
      <c r="AO1">
        <v>10.1</v>
      </c>
      <c r="AP1">
        <v>10.199999999999999</v>
      </c>
      <c r="AQ1" t="s">
        <v>747</v>
      </c>
      <c r="AR1" t="s">
        <v>748</v>
      </c>
      <c r="AS1" t="s">
        <v>749</v>
      </c>
      <c r="AT1" t="s">
        <v>801</v>
      </c>
    </row>
    <row r="2" spans="1:46" x14ac:dyDescent="0.2">
      <c r="A2" t="s">
        <v>1900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0.96188920743290096</v>
      </c>
      <c r="S2">
        <v>0.119006354708261</v>
      </c>
      <c r="T2">
        <v>0.55714036585253901</v>
      </c>
      <c r="U2">
        <v>0.85719588011505998</v>
      </c>
      <c r="V2">
        <v>0</v>
      </c>
      <c r="W2">
        <v>0.96865333058362502</v>
      </c>
      <c r="X2">
        <v>0.97953453547139202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">
      <c r="A3" t="s">
        <v>1901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0.330118945627702</v>
      </c>
      <c r="Z3">
        <v>0.96196272954558204</v>
      </c>
      <c r="AA3">
        <v>0.91520482989143104</v>
      </c>
      <c r="AB3">
        <v>0</v>
      </c>
      <c r="AC3">
        <v>0.98882404189344897</v>
      </c>
      <c r="AD3">
        <v>0.92725076583885702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">
      <c r="A4" t="s">
        <v>1902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3.0928343258271901E-2</v>
      </c>
      <c r="AH4">
        <v>0.69427869671403197</v>
      </c>
      <c r="AI4">
        <v>1.9093651013995301E-2</v>
      </c>
      <c r="AJ4">
        <v>0.132704230151029</v>
      </c>
      <c r="AK4">
        <v>0.133132294124614</v>
      </c>
      <c r="AL4">
        <v>0</v>
      </c>
      <c r="AM4">
        <v>0</v>
      </c>
      <c r="AN4">
        <v>0</v>
      </c>
      <c r="AO4">
        <v>0.91542532340258698</v>
      </c>
      <c r="AP4">
        <v>0.491916218752666</v>
      </c>
      <c r="AQ4">
        <v>0</v>
      </c>
      <c r="AR4">
        <v>0</v>
      </c>
      <c r="AS4">
        <v>0</v>
      </c>
      <c r="AT4">
        <v>0</v>
      </c>
    </row>
    <row r="5" spans="1:46" x14ac:dyDescent="0.2">
      <c r="A5" t="s">
        <v>1903</v>
      </c>
      <c r="B5">
        <v>0</v>
      </c>
      <c r="C5">
        <v>0</v>
      </c>
      <c r="D5">
        <v>0</v>
      </c>
      <c r="E5">
        <v>0.295938318515513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1.45846475104953E-2</v>
      </c>
      <c r="M5">
        <v>0</v>
      </c>
      <c r="N5">
        <v>0</v>
      </c>
      <c r="O5">
        <v>0.16945787137697399</v>
      </c>
      <c r="P5">
        <v>0.125217785211513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4.4041760474985599E-2</v>
      </c>
      <c r="Z5">
        <v>0</v>
      </c>
      <c r="AA5">
        <v>0</v>
      </c>
      <c r="AB5">
        <v>0.26610805588585001</v>
      </c>
      <c r="AC5">
        <v>0</v>
      </c>
      <c r="AD5">
        <v>1.87512278889043E-2</v>
      </c>
      <c r="AE5">
        <v>0</v>
      </c>
      <c r="AF5">
        <v>0</v>
      </c>
      <c r="AG5">
        <v>0.33474977323815902</v>
      </c>
      <c r="AH5">
        <v>0</v>
      </c>
      <c r="AI5">
        <v>0</v>
      </c>
      <c r="AJ5">
        <v>0.32196849052271398</v>
      </c>
      <c r="AK5">
        <v>2.0772027003635101E-2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0.61278276600335302</v>
      </c>
      <c r="AT5">
        <v>1.6922085817205199E-2</v>
      </c>
    </row>
    <row r="6" spans="1:46" x14ac:dyDescent="0.2">
      <c r="A6" t="s">
        <v>1904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0.91236238552926596</v>
      </c>
      <c r="AF6">
        <v>0.73510604572762905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">
      <c r="A7" t="s">
        <v>1906</v>
      </c>
      <c r="B7">
        <v>0</v>
      </c>
      <c r="C7">
        <v>0</v>
      </c>
      <c r="D7">
        <v>0</v>
      </c>
      <c r="E7">
        <v>9.1526174050983095E-2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2.3772154454754901E-2</v>
      </c>
      <c r="U7">
        <v>9.5457919643685593E-2</v>
      </c>
      <c r="V7">
        <v>0</v>
      </c>
      <c r="W7">
        <v>0</v>
      </c>
      <c r="X7">
        <v>0</v>
      </c>
      <c r="Y7">
        <v>5.7978522045785102E-2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1.0011933836589699E-2</v>
      </c>
      <c r="AI7">
        <v>0.97099355131813103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">
      <c r="A8" t="s">
        <v>1907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2.8692063272777499E-2</v>
      </c>
      <c r="K8">
        <v>0</v>
      </c>
      <c r="L8">
        <v>0</v>
      </c>
      <c r="M8">
        <v>0</v>
      </c>
      <c r="N8">
        <v>0.98796963946869099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2.26500285296088E-2</v>
      </c>
      <c r="AM8">
        <v>0</v>
      </c>
      <c r="AN8">
        <v>0</v>
      </c>
      <c r="AO8">
        <v>0</v>
      </c>
      <c r="AP8">
        <v>0</v>
      </c>
      <c r="AQ8">
        <v>0</v>
      </c>
      <c r="AR8">
        <v>0.79244449679053097</v>
      </c>
      <c r="AS8">
        <v>0</v>
      </c>
      <c r="AT8">
        <v>0</v>
      </c>
    </row>
    <row r="9" spans="1:46" x14ac:dyDescent="0.2">
      <c r="A9" t="s">
        <v>1908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0.91130482657368295</v>
      </c>
      <c r="AR9">
        <v>7.0299157882339106E-2</v>
      </c>
      <c r="AS9">
        <v>0</v>
      </c>
      <c r="AT9">
        <v>0</v>
      </c>
    </row>
    <row r="10" spans="1:46" x14ac:dyDescent="0.2">
      <c r="A10" t="s">
        <v>1909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0.49834679253168102</v>
      </c>
      <c r="T10">
        <v>0</v>
      </c>
      <c r="U10">
        <v>0</v>
      </c>
      <c r="V10">
        <v>0.96557576017958602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">
      <c r="A11" t="s">
        <v>1910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8.2173447537473202E-2</v>
      </c>
      <c r="K11">
        <v>1.6284611302456699E-2</v>
      </c>
      <c r="L11">
        <v>0</v>
      </c>
      <c r="M11">
        <v>3.6394646837464899E-2</v>
      </c>
      <c r="N11">
        <v>0</v>
      </c>
      <c r="O11">
        <v>0</v>
      </c>
      <c r="P11">
        <v>0</v>
      </c>
      <c r="Q11">
        <v>2.7882131955858199E-2</v>
      </c>
      <c r="R11">
        <v>0</v>
      </c>
      <c r="S11">
        <v>0</v>
      </c>
      <c r="T11">
        <v>1.9449110150434601E-2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7.1027794292508897E-2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7.0296912438617701E-2</v>
      </c>
      <c r="AL11">
        <v>0.24547040776666901</v>
      </c>
      <c r="AM11">
        <v>0.35897856877038598</v>
      </c>
      <c r="AN11">
        <v>0.17157172836902901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7.2297683534311499E-2</v>
      </c>
    </row>
    <row r="12" spans="1:46" x14ac:dyDescent="0.2">
      <c r="A12" t="s">
        <v>1911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1.0197480728109099E-2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1.05327871888124E-2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">
      <c r="A13" t="s">
        <v>1912</v>
      </c>
      <c r="B13">
        <v>3.8466532741618903E-2</v>
      </c>
      <c r="C13">
        <v>0</v>
      </c>
      <c r="D13">
        <v>0.67482105857977004</v>
      </c>
      <c r="E13">
        <v>0</v>
      </c>
      <c r="F13">
        <v>2.9399835685389501E-2</v>
      </c>
      <c r="G13">
        <v>0.86081744383613401</v>
      </c>
      <c r="H13">
        <v>3.78671101736167E-2</v>
      </c>
      <c r="I13">
        <v>0.51769674219064199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2.14997560805631E-2</v>
      </c>
      <c r="Q13">
        <v>0.14461141112937301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4.3516873889875698E-2</v>
      </c>
      <c r="AI13">
        <v>0</v>
      </c>
      <c r="AJ13">
        <v>1.07994400290355E-2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">
      <c r="A14" t="s">
        <v>1913</v>
      </c>
      <c r="B14">
        <v>0</v>
      </c>
      <c r="C14">
        <v>0</v>
      </c>
      <c r="D14">
        <v>0</v>
      </c>
      <c r="E14">
        <v>0</v>
      </c>
      <c r="F14">
        <v>0.74101729463273602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">
      <c r="A15" t="s">
        <v>1914</v>
      </c>
      <c r="B15">
        <v>0</v>
      </c>
      <c r="C15">
        <v>0</v>
      </c>
      <c r="D15">
        <v>0</v>
      </c>
      <c r="E15">
        <v>0</v>
      </c>
      <c r="F15">
        <v>2.22864690038167E-2</v>
      </c>
      <c r="G15">
        <v>0</v>
      </c>
      <c r="H15">
        <v>0.31173941262372201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1.5265789927483E-2</v>
      </c>
      <c r="AF15">
        <v>0</v>
      </c>
      <c r="AG15">
        <v>0</v>
      </c>
      <c r="AH15">
        <v>0.116174511545293</v>
      </c>
      <c r="AI15">
        <v>0</v>
      </c>
      <c r="AJ15">
        <v>6.3307828482967607E-2</v>
      </c>
      <c r="AK15">
        <v>0</v>
      </c>
      <c r="AL15">
        <v>0</v>
      </c>
      <c r="AM15">
        <v>2.4988507256846398E-2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">
      <c r="A16" t="s">
        <v>1915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8.8493817779926806E-2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1.2316088351340401E-2</v>
      </c>
      <c r="T16">
        <v>2.5139741718754299E-2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0.117270847188943</v>
      </c>
      <c r="AL16">
        <v>0</v>
      </c>
      <c r="AM16">
        <v>3.0110987062454801E-2</v>
      </c>
      <c r="AN16">
        <v>0.28394131999879502</v>
      </c>
      <c r="AO16">
        <v>0</v>
      </c>
      <c r="AP16">
        <v>0</v>
      </c>
      <c r="AQ16">
        <v>1.20817275341041E-2</v>
      </c>
      <c r="AR16">
        <v>0</v>
      </c>
      <c r="AS16">
        <v>0</v>
      </c>
      <c r="AT16">
        <v>0</v>
      </c>
    </row>
    <row r="17" spans="1:46" x14ac:dyDescent="0.2">
      <c r="A17" t="s">
        <v>1916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0.72212960788917602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">
      <c r="A18" t="s">
        <v>1917</v>
      </c>
      <c r="B18">
        <v>0</v>
      </c>
      <c r="C18">
        <v>0</v>
      </c>
      <c r="D18">
        <v>0</v>
      </c>
      <c r="E18">
        <v>1.8666765042240002E-2</v>
      </c>
      <c r="F18">
        <v>0</v>
      </c>
      <c r="G18">
        <v>0</v>
      </c>
      <c r="H18">
        <v>0</v>
      </c>
      <c r="I18">
        <v>0</v>
      </c>
      <c r="J18">
        <v>1.16564205291151E-2</v>
      </c>
      <c r="K18">
        <v>0</v>
      </c>
      <c r="L18">
        <v>0</v>
      </c>
      <c r="M18">
        <v>0</v>
      </c>
      <c r="N18">
        <v>0</v>
      </c>
      <c r="O18">
        <v>1.55163429228585E-2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0.28495090113183702</v>
      </c>
      <c r="AH18">
        <v>7.9401642984014198E-2</v>
      </c>
      <c r="AI18">
        <v>0</v>
      </c>
      <c r="AJ18">
        <v>0</v>
      </c>
      <c r="AK18">
        <v>0</v>
      </c>
      <c r="AL18">
        <v>0</v>
      </c>
      <c r="AM18">
        <v>2.2821304262165901E-2</v>
      </c>
      <c r="AN18">
        <v>0</v>
      </c>
      <c r="AO18">
        <v>0</v>
      </c>
      <c r="AP18">
        <v>0</v>
      </c>
      <c r="AQ18">
        <v>0</v>
      </c>
      <c r="AR18">
        <v>3.3301925681644202E-2</v>
      </c>
      <c r="AS18">
        <v>0</v>
      </c>
      <c r="AT18">
        <v>0</v>
      </c>
    </row>
    <row r="19" spans="1:46" x14ac:dyDescent="0.2">
      <c r="A19" t="s">
        <v>1918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1.9277898745478899E-2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0.37075332348596801</v>
      </c>
      <c r="AT19">
        <v>0</v>
      </c>
    </row>
    <row r="20" spans="1:46" x14ac:dyDescent="0.2">
      <c r="A20" t="s">
        <v>1920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2.5946328659252602E-2</v>
      </c>
      <c r="K20">
        <v>0.103878130755544</v>
      </c>
      <c r="L20">
        <v>7.6979966502077293E-2</v>
      </c>
      <c r="M20">
        <v>6.0732946495447297E-2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2.7486493627178601E-2</v>
      </c>
      <c r="AL20">
        <v>3.61623128002845E-2</v>
      </c>
      <c r="AM20">
        <v>0</v>
      </c>
      <c r="AN20">
        <v>4.3959795563856201E-2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">
      <c r="A21" t="s">
        <v>1921</v>
      </c>
      <c r="B21">
        <v>0.32068683689915101</v>
      </c>
      <c r="C21">
        <v>3.3001031282227603E-2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">
      <c r="A22" t="s">
        <v>1922</v>
      </c>
      <c r="B22">
        <v>0</v>
      </c>
      <c r="C22">
        <v>0</v>
      </c>
      <c r="D22">
        <v>0</v>
      </c>
      <c r="E22">
        <v>0</v>
      </c>
      <c r="F22">
        <v>0</v>
      </c>
      <c r="G22">
        <v>1.2695865584293E-2</v>
      </c>
      <c r="H22">
        <v>0</v>
      </c>
      <c r="I22">
        <v>0</v>
      </c>
      <c r="J22">
        <v>3.7550942874904999E-2</v>
      </c>
      <c r="K22">
        <v>5.4576860243696901E-2</v>
      </c>
      <c r="L22">
        <v>1.15828856067692E-2</v>
      </c>
      <c r="M22">
        <v>0.119715195870521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2.57828229913541E-2</v>
      </c>
      <c r="AL22">
        <v>2.39069852059507E-2</v>
      </c>
      <c r="AM22">
        <v>0</v>
      </c>
      <c r="AN22">
        <v>3.2101294293661098E-2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2.2329894475143101E-2</v>
      </c>
    </row>
    <row r="23" spans="1:46" x14ac:dyDescent="0.2">
      <c r="A23" t="s">
        <v>1923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0.123986990350578</v>
      </c>
      <c r="P23">
        <v>4.6640880897623499E-2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0.17440175386444701</v>
      </c>
      <c r="AC23">
        <v>0</v>
      </c>
      <c r="AD23">
        <v>0</v>
      </c>
      <c r="AE23">
        <v>0</v>
      </c>
      <c r="AF23">
        <v>0</v>
      </c>
      <c r="AG23">
        <v>0.100100563946839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">
      <c r="A24" t="s">
        <v>1924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0.24619000858262899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">
      <c r="A25" t="s">
        <v>1925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2.0755206325396201E-2</v>
      </c>
      <c r="S25">
        <v>0.27598116941381801</v>
      </c>
      <c r="T25">
        <v>3.9338785325513298E-2</v>
      </c>
      <c r="U25">
        <v>2.1875289969379201E-2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">
      <c r="A26" t="s">
        <v>1926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0.29494331653085198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">
      <c r="A27" t="s">
        <v>1927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0.13622470125025901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1.1890606420927499E-2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3.1668230642383999E-2</v>
      </c>
      <c r="AL27">
        <v>3.3714555062144901E-2</v>
      </c>
      <c r="AM27">
        <v>2.4036251395547398E-2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">
      <c r="A28" t="s">
        <v>1929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4.4208338919426202E-2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4.1860094439242101E-2</v>
      </c>
      <c r="Z28">
        <v>0</v>
      </c>
      <c r="AA28">
        <v>1.7697509911123802E-2</v>
      </c>
      <c r="AB28">
        <v>5.7446492271105799E-2</v>
      </c>
      <c r="AC28">
        <v>0</v>
      </c>
      <c r="AD28">
        <v>2.439042137509E-2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3.4802255769248301E-2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">
      <c r="A29" t="s">
        <v>1930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2.00576776956552E-2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2.8518876337693198E-2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1.59069996264679E-2</v>
      </c>
      <c r="AL29">
        <v>1.52075218933737E-2</v>
      </c>
      <c r="AM29">
        <v>6.7708675379260494E-2</v>
      </c>
      <c r="AN29">
        <v>4.97233685774819E-2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">
      <c r="A30" t="s">
        <v>1931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2.0739794156247798E-2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1.21321343638526E-2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0.12793064950416999</v>
      </c>
      <c r="AN30">
        <v>2.41387273950457E-2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">
      <c r="A31" t="s">
        <v>1932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6.3475948320784903E-2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1.64361847904183E-2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1.57788242552921E-2</v>
      </c>
    </row>
    <row r="32" spans="1:46" x14ac:dyDescent="0.2">
      <c r="A32" t="s">
        <v>1933</v>
      </c>
      <c r="B32">
        <v>0.16532359703328001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">
      <c r="A33" t="s">
        <v>1934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1.74604330770111E-2</v>
      </c>
      <c r="L33">
        <v>2.2632849716137701E-2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2.1438106433424298E-2</v>
      </c>
      <c r="Z33">
        <v>0</v>
      </c>
      <c r="AA33">
        <v>0</v>
      </c>
      <c r="AB33">
        <v>2.7794292508918E-2</v>
      </c>
      <c r="AC33">
        <v>0</v>
      </c>
      <c r="AD33">
        <v>1.1314768865830899E-2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1.32559312643165E-2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5.6673108854833003E-2</v>
      </c>
    </row>
    <row r="34" spans="1:46" x14ac:dyDescent="0.2">
      <c r="A34" t="s">
        <v>1935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1.48358044633752E-2</v>
      </c>
      <c r="N34">
        <v>0</v>
      </c>
      <c r="O34">
        <v>1.8589063988068501E-2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5.8080608904838897E-2</v>
      </c>
      <c r="AH34">
        <v>0</v>
      </c>
      <c r="AI34">
        <v>0</v>
      </c>
      <c r="AJ34">
        <v>3.6353670550415898E-2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1.0969866891689601E-2</v>
      </c>
    </row>
    <row r="35" spans="1:46" x14ac:dyDescent="0.2">
      <c r="A35" t="s">
        <v>1936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4.1894038820197599E-2</v>
      </c>
      <c r="K35">
        <v>0</v>
      </c>
      <c r="L35">
        <v>1.5748374045635501E-2</v>
      </c>
      <c r="M35">
        <v>0</v>
      </c>
      <c r="N35">
        <v>0</v>
      </c>
      <c r="O35">
        <v>1.22729151318036E-2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7.3722223734473E-2</v>
      </c>
    </row>
    <row r="36" spans="1:46" x14ac:dyDescent="0.2">
      <c r="A36" t="s">
        <v>1937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9.3911258990655694E-2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2.2112514161436201E-2</v>
      </c>
      <c r="AM36">
        <v>1.0036995687484901E-2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">
      <c r="A37" t="s">
        <v>1938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0.13658177629895099</v>
      </c>
      <c r="AQ37">
        <v>0</v>
      </c>
      <c r="AR37">
        <v>0</v>
      </c>
      <c r="AS37">
        <v>0</v>
      </c>
      <c r="AT37">
        <v>0</v>
      </c>
    </row>
    <row r="38" spans="1:46" x14ac:dyDescent="0.2">
      <c r="A38" t="s">
        <v>1939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1.35583696658793E-2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0.11541673902437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">
      <c r="A39" t="s">
        <v>1940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4.9009916443815499E-2</v>
      </c>
      <c r="L39">
        <v>1.8217214451960902E-2</v>
      </c>
      <c r="M39">
        <v>4.6736393744416301E-2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1.09599774058654E-2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">
      <c r="A40" t="s">
        <v>1941</v>
      </c>
      <c r="B40">
        <v>0</v>
      </c>
      <c r="C40">
        <v>3.5980291050762003E-2</v>
      </c>
      <c r="D40">
        <v>0.11567621020907901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3.4346246710025501E-2</v>
      </c>
      <c r="M40">
        <v>1.9004990389214299E-2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3.1663253988567501E-2</v>
      </c>
      <c r="AQ40">
        <v>0</v>
      </c>
      <c r="AR40">
        <v>0</v>
      </c>
      <c r="AS40">
        <v>0</v>
      </c>
      <c r="AT40">
        <v>0</v>
      </c>
    </row>
    <row r="41" spans="1:46" x14ac:dyDescent="0.2">
      <c r="A41" t="s">
        <v>1942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1.42225656322438E-2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0.13494301376345799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">
      <c r="A42" t="s">
        <v>1943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0.28504786629888001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2">
      <c r="A43" t="s">
        <v>1944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0.120995130366031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2">
      <c r="A44" t="s">
        <v>1945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0.270586564984585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2">
      <c r="A45" t="s">
        <v>2145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1.17248566961959E-2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5.1901012540090503E-2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4.3679850468646503E-2</v>
      </c>
    </row>
    <row r="46" spans="1:46" x14ac:dyDescent="0.2">
      <c r="A46" t="s">
        <v>1946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1.38559589324169E-2</v>
      </c>
      <c r="M46">
        <v>0</v>
      </c>
      <c r="N46">
        <v>0</v>
      </c>
      <c r="O46">
        <v>2.1949291117859499E-2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4.1747194018745902E-2</v>
      </c>
    </row>
    <row r="47" spans="1:46" x14ac:dyDescent="0.2">
      <c r="A47" t="s">
        <v>1947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8.8921315191064207E-2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2">
      <c r="A48" t="s">
        <v>1948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1.09085767733235E-2</v>
      </c>
      <c r="M48">
        <v>0</v>
      </c>
      <c r="N48">
        <v>0</v>
      </c>
      <c r="O48">
        <v>3.4734326427198099E-2</v>
      </c>
      <c r="P48">
        <v>0</v>
      </c>
      <c r="Q48">
        <v>0</v>
      </c>
      <c r="R48">
        <v>0</v>
      </c>
      <c r="S48">
        <v>0</v>
      </c>
      <c r="T48">
        <v>1.54840249286376E-2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1.09616527942925E-2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1.33199045467331E-2</v>
      </c>
    </row>
    <row r="49" spans="1:46" x14ac:dyDescent="0.2">
      <c r="A49" t="s">
        <v>1949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0.1859885706321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2">
      <c r="A50" t="s">
        <v>1950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0.38145193725700499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2">
      <c r="A51" t="s">
        <v>1951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0.196407415150882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2">
      <c r="A52" t="s">
        <v>1953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5.0154521711080799E-2</v>
      </c>
      <c r="L52">
        <v>2.03924042372697E-2</v>
      </c>
      <c r="M52">
        <v>3.4255908602781299E-2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2">
      <c r="A53" t="s">
        <v>1954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6.10907047646796E-2</v>
      </c>
      <c r="L53">
        <v>3.0235138015791901E-2</v>
      </c>
      <c r="M53">
        <v>1.5801395143169101E-2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2">
      <c r="A54" t="s">
        <v>1956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2.4282847800237799E-2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2">
      <c r="A55" t="s">
        <v>1957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5.8535207674717302E-2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2">
      <c r="A56" t="s">
        <v>1958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1.8945903030039402E-2</v>
      </c>
      <c r="M56">
        <v>1.6045048866107799E-2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1.0887336504161699E-2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1.2367186578472199E-2</v>
      </c>
    </row>
    <row r="57" spans="1:46" x14ac:dyDescent="0.2">
      <c r="A57" t="s">
        <v>1959</v>
      </c>
      <c r="B57">
        <v>5.8967758690488002E-2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2">
      <c r="A58" t="s">
        <v>2146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1.22807669441141E-2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1.1047987628900101E-2</v>
      </c>
      <c r="AM58">
        <v>3.6382741183424203E-2</v>
      </c>
      <c r="AN58">
        <v>1.0282053599220801E-2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2">
      <c r="A59" t="s">
        <v>1960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2.79620646901442E-2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4.0685593996969499E-2</v>
      </c>
    </row>
    <row r="60" spans="1:46" x14ac:dyDescent="0.2">
      <c r="A60" t="s">
        <v>2147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7.9963313710434303E-2</v>
      </c>
      <c r="AQ60">
        <v>0</v>
      </c>
      <c r="AR60">
        <v>0</v>
      </c>
      <c r="AS60">
        <v>0</v>
      </c>
      <c r="AT60">
        <v>0</v>
      </c>
    </row>
    <row r="61" spans="1:46" x14ac:dyDescent="0.2">
      <c r="A61" t="s">
        <v>1961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2.0936201683596899E-2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2.6422363783629998E-2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2">
      <c r="A62" t="s">
        <v>2148</v>
      </c>
      <c r="B62">
        <v>0</v>
      </c>
      <c r="C62">
        <v>0.85012031625988305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2">
      <c r="A63" t="s">
        <v>1962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6.8693457722547702E-2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2">
      <c r="A64" t="s">
        <v>1963</v>
      </c>
      <c r="B64">
        <v>5.3025152957172E-2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2">
      <c r="A65" t="s">
        <v>1964</v>
      </c>
      <c r="B65">
        <v>0</v>
      </c>
      <c r="C65">
        <v>0</v>
      </c>
      <c r="D65">
        <v>0</v>
      </c>
      <c r="E65">
        <v>2.1359796362563199E-2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4.62794918330309E-2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1.0014295555045301E-2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x14ac:dyDescent="0.2">
      <c r="A66" t="s">
        <v>1965</v>
      </c>
      <c r="B66">
        <v>0</v>
      </c>
      <c r="C66">
        <v>0</v>
      </c>
      <c r="D66">
        <v>0.16808721039743801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2">
      <c r="A67" t="s">
        <v>2149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1.03285453207307E-2</v>
      </c>
      <c r="AM67">
        <v>2.96841137453208E-2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2">
      <c r="A68" t="s">
        <v>1966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1.7543298353382801E-2</v>
      </c>
      <c r="AQ68">
        <v>0</v>
      </c>
      <c r="AR68">
        <v>0</v>
      </c>
      <c r="AS68">
        <v>0</v>
      </c>
      <c r="AT68">
        <v>1.9635063650633802E-2</v>
      </c>
    </row>
    <row r="69" spans="1:46" x14ac:dyDescent="0.2">
      <c r="A69" t="s">
        <v>1967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8.8089762352777198E-2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2">
      <c r="A70" t="s">
        <v>1968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3.1040616149754799E-2</v>
      </c>
      <c r="K70">
        <v>0</v>
      </c>
      <c r="L70">
        <v>0</v>
      </c>
      <c r="M70">
        <v>1.91223051447032E-2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2">
      <c r="A71" t="s">
        <v>2150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2.6325876367691101E-2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2.5877634718857501E-2</v>
      </c>
    </row>
    <row r="72" spans="1:46" x14ac:dyDescent="0.2">
      <c r="A72" t="s">
        <v>1969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1.32162944062101E-2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1.7129904875148601E-2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2">
      <c r="A73" t="s">
        <v>1970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1.9473823763367999E-2</v>
      </c>
      <c r="X73">
        <v>1.0993947713233899E-2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2">
      <c r="A74" t="s">
        <v>2151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1.66480593682275E-2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 x14ac:dyDescent="0.2">
      <c r="A75" t="s">
        <v>2152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1.74500275745814E-2</v>
      </c>
      <c r="L75">
        <v>0</v>
      </c>
      <c r="M75">
        <v>3.82716829252885E-2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2">
      <c r="A76" t="s">
        <v>1971</v>
      </c>
      <c r="B76">
        <v>3.9016491112825499E-2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2">
      <c r="A77" t="s">
        <v>1972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1.18775942930046E-2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1.85768145355426E-2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2">
      <c r="A78" t="s">
        <v>2153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5.8751386400477799E-2</v>
      </c>
      <c r="AQ78">
        <v>0</v>
      </c>
      <c r="AR78">
        <v>0</v>
      </c>
      <c r="AS78">
        <v>0</v>
      </c>
      <c r="AT78">
        <v>0</v>
      </c>
    </row>
    <row r="79" spans="1:46" x14ac:dyDescent="0.2">
      <c r="A79" t="s">
        <v>1973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4.78432993278664E-2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2">
      <c r="A80" t="s">
        <v>1974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1.3899462728123001E-2</v>
      </c>
      <c r="M80">
        <v>2.41487912068079E-2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1.0322239734701101E-2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2">
      <c r="A81" t="s">
        <v>2154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3.6756766565950803E-2</v>
      </c>
    </row>
    <row r="82" spans="1:46" x14ac:dyDescent="0.2">
      <c r="A82" t="s">
        <v>2155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3.8138763175242799E-2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2">
      <c r="A83" t="s">
        <v>2156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4.8352011454690598E-2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2">
      <c r="A84" t="s">
        <v>2157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3.4218412432922202E-2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1.9553402110497099E-2</v>
      </c>
    </row>
    <row r="85" spans="1:46" x14ac:dyDescent="0.2">
      <c r="A85" t="s">
        <v>2158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2.3454002476509601E-2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1.0008075418969101E-2</v>
      </c>
    </row>
    <row r="86" spans="1:46" x14ac:dyDescent="0.2">
      <c r="A86" t="s">
        <v>1975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3.8537576414638799E-2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2">
      <c r="A87" t="s">
        <v>1976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1.79595220004145E-2</v>
      </c>
      <c r="K87">
        <v>0</v>
      </c>
      <c r="L87">
        <v>0</v>
      </c>
      <c r="M87">
        <v>0</v>
      </c>
      <c r="N87">
        <v>0</v>
      </c>
      <c r="O87">
        <v>1.7232394745826701E-2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2">
      <c r="A88" t="s">
        <v>1977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1.0977805063317501E-2</v>
      </c>
      <c r="L88">
        <v>2.1164596611054302E-2</v>
      </c>
      <c r="M88">
        <v>1.5061409762392499E-2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2">
      <c r="A89" t="s">
        <v>1978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1.41949298887891E-2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2">
      <c r="A90" t="s">
        <v>1979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3.0886402540375599E-2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2">
      <c r="A91" t="s">
        <v>2159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1.5639470151816302E-2</v>
      </c>
      <c r="L91">
        <v>1.30293868139995E-2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</row>
    <row r="92" spans="1:46" x14ac:dyDescent="0.2">
      <c r="A92" t="s">
        <v>1980</v>
      </c>
      <c r="B92">
        <v>0</v>
      </c>
      <c r="C92">
        <v>0</v>
      </c>
      <c r="D92">
        <v>0</v>
      </c>
      <c r="E92">
        <v>0.13018777437562301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 x14ac:dyDescent="0.2">
      <c r="A93" t="s">
        <v>2160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3.4470243442124703E-2</v>
      </c>
    </row>
    <row r="94" spans="1:46" x14ac:dyDescent="0.2">
      <c r="A94" t="s">
        <v>1981</v>
      </c>
      <c r="B94">
        <v>1.15414874846279E-2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1.5372589890568E-2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2">
      <c r="A95" t="s">
        <v>1982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6.7443724301345001E-2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6" x14ac:dyDescent="0.2">
      <c r="A96" t="s">
        <v>2161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2.6698127229488701E-2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2.5396030858017799E-2</v>
      </c>
      <c r="AS96">
        <v>0</v>
      </c>
      <c r="AT96">
        <v>0</v>
      </c>
    </row>
    <row r="97" spans="1:46" x14ac:dyDescent="0.2">
      <c r="A97" t="s">
        <v>2162</v>
      </c>
      <c r="B97">
        <v>0</v>
      </c>
      <c r="C97">
        <v>0</v>
      </c>
      <c r="D97">
        <v>0</v>
      </c>
      <c r="E97">
        <v>0</v>
      </c>
      <c r="F97">
        <v>4.0017887413292798E-2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2">
      <c r="A98" t="s">
        <v>1984</v>
      </c>
      <c r="B98">
        <v>2.8727686584834902E-2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2">
      <c r="A99" t="s">
        <v>2163</v>
      </c>
      <c r="B99">
        <v>0</v>
      </c>
      <c r="C99">
        <v>0</v>
      </c>
      <c r="D99">
        <v>0</v>
      </c>
      <c r="E99">
        <v>0.10528645737263399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2">
      <c r="A100" t="s">
        <v>2164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1.4921801927218099E-2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2">
      <c r="A101" t="s">
        <v>1985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1.12067261167705E-2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1.46355626933791E-2</v>
      </c>
    </row>
    <row r="102" spans="1:46" x14ac:dyDescent="0.2">
      <c r="A102" t="s">
        <v>2165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1.11234820973331E-2</v>
      </c>
      <c r="L102">
        <v>2.52539534074348E-2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</row>
    <row r="103" spans="1:46" x14ac:dyDescent="0.2">
      <c r="A103" t="s">
        <v>2166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1.2112004828153101E-2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 x14ac:dyDescent="0.2">
      <c r="A104" t="s">
        <v>2167</v>
      </c>
      <c r="B104">
        <v>2.76430464638441E-2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2">
      <c r="A105" t="s">
        <v>2168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3.31433396664556E-2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2">
      <c r="A106" t="s">
        <v>1986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2.2566333930552001E-2</v>
      </c>
      <c r="AQ106">
        <v>0</v>
      </c>
      <c r="AR106">
        <v>0</v>
      </c>
      <c r="AS106">
        <v>0</v>
      </c>
      <c r="AT106">
        <v>0</v>
      </c>
    </row>
    <row r="107" spans="1:46" x14ac:dyDescent="0.2">
      <c r="A107" t="s">
        <v>2169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3.5999390946860103E-2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2">
      <c r="A108" t="s">
        <v>1987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1.1155626512435899E-2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2">
      <c r="A109" t="s">
        <v>2170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6.9446698036670501E-2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2">
      <c r="A110" t="s">
        <v>1988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1.7413911871236299E-2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2">
      <c r="A111" t="s">
        <v>1990</v>
      </c>
      <c r="B111">
        <v>2.5206425346970301E-2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6" x14ac:dyDescent="0.2">
      <c r="A112" t="s">
        <v>2171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2.89033440549137E-2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2">
      <c r="A113" t="s">
        <v>1991</v>
      </c>
      <c r="B113">
        <v>2.5023105889901399E-2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2">
      <c r="A114" t="s">
        <v>2172</v>
      </c>
      <c r="B114">
        <v>2.1631695934127199E-2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</row>
    <row r="115" spans="1:46" x14ac:dyDescent="0.2">
      <c r="A115" t="s">
        <v>2173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5.3749390201407801E-2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2">
      <c r="A116" t="s">
        <v>2174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1.8770360878236299E-2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2">
      <c r="A117" t="s">
        <v>1993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3.2271137274976498E-2</v>
      </c>
      <c r="AQ117">
        <v>0</v>
      </c>
      <c r="AR117">
        <v>0</v>
      </c>
      <c r="AS117">
        <v>0</v>
      </c>
      <c r="AT117">
        <v>0</v>
      </c>
    </row>
    <row r="118" spans="1:46" x14ac:dyDescent="0.2">
      <c r="A118" t="s">
        <v>1994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2.8175923556010601E-2</v>
      </c>
      <c r="AQ118">
        <v>0</v>
      </c>
      <c r="AR118">
        <v>0</v>
      </c>
      <c r="AS118">
        <v>0</v>
      </c>
      <c r="AT118">
        <v>0</v>
      </c>
    </row>
    <row r="119" spans="1:46" x14ac:dyDescent="0.2">
      <c r="A119" t="s">
        <v>2175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1.42362988585777E-2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2">
      <c r="A120" t="s">
        <v>1995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2.3180209756136501E-2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</row>
    <row r="121" spans="1:46" x14ac:dyDescent="0.2">
      <c r="A121" t="s">
        <v>2176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1.17165957358251E-2</v>
      </c>
      <c r="L121">
        <v>0</v>
      </c>
      <c r="M121">
        <v>1.22007345708536E-2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 x14ac:dyDescent="0.2">
      <c r="A122" t="s">
        <v>2177</v>
      </c>
      <c r="B122">
        <v>0</v>
      </c>
      <c r="C122">
        <v>0</v>
      </c>
      <c r="D122">
        <v>0</v>
      </c>
      <c r="E122">
        <v>1.13623787213635E-2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2">
      <c r="A123" t="s">
        <v>1996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4.14139332194806E-2</v>
      </c>
      <c r="AS123">
        <v>0</v>
      </c>
      <c r="AT123">
        <v>0</v>
      </c>
    </row>
    <row r="124" spans="1:46" x14ac:dyDescent="0.2">
      <c r="A124" t="s">
        <v>1997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1.82731265786218E-2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 x14ac:dyDescent="0.2">
      <c r="A125" t="s">
        <v>2178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2.35996795105252E-2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 x14ac:dyDescent="0.2">
      <c r="A126" t="s">
        <v>2179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1.1700707077340699E-2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1:46" x14ac:dyDescent="0.2">
      <c r="A127" t="s">
        <v>2180</v>
      </c>
      <c r="B127">
        <v>0</v>
      </c>
      <c r="C127">
        <v>0</v>
      </c>
      <c r="D127">
        <v>0</v>
      </c>
      <c r="E127">
        <v>0</v>
      </c>
      <c r="F127">
        <v>2.8047880029535E-2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2">
      <c r="A128" t="s">
        <v>2181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2.79413019366948E-2</v>
      </c>
      <c r="AQ128">
        <v>0</v>
      </c>
      <c r="AR128">
        <v>0</v>
      </c>
      <c r="AS128">
        <v>0</v>
      </c>
      <c r="AT128">
        <v>0</v>
      </c>
    </row>
    <row r="129" spans="1:46" x14ac:dyDescent="0.2">
      <c r="A129" t="s">
        <v>2182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2.61282166009386E-2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 x14ac:dyDescent="0.2">
      <c r="A130" t="s">
        <v>2183</v>
      </c>
      <c r="B130">
        <v>0</v>
      </c>
      <c r="C130">
        <v>0</v>
      </c>
      <c r="D130">
        <v>0</v>
      </c>
      <c r="E130">
        <v>0</v>
      </c>
      <c r="F130">
        <v>2.57495554145824E-2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2">
      <c r="A131" t="s">
        <v>2184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1.82358223388824E-2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2">
      <c r="A132" t="s">
        <v>2185</v>
      </c>
      <c r="B132">
        <v>0</v>
      </c>
      <c r="C132">
        <v>0</v>
      </c>
      <c r="D132">
        <v>0</v>
      </c>
      <c r="E132">
        <v>0</v>
      </c>
      <c r="F132">
        <v>2.4865584408831399E-2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2">
      <c r="A133" t="s">
        <v>2186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1.2213690644508699E-2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2">
      <c r="A134" t="s">
        <v>2187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1.07239068867859E-2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2">
      <c r="A135" t="s">
        <v>2188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1.2122410330582801E-2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</row>
    <row r="136" spans="1:46" x14ac:dyDescent="0.2">
      <c r="A136" t="s">
        <v>2189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1.20112261196791E-2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2">
      <c r="A137" t="s">
        <v>2190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2.3099564883542398E-2</v>
      </c>
      <c r="AQ137">
        <v>0</v>
      </c>
      <c r="AR137">
        <v>0</v>
      </c>
      <c r="AS137">
        <v>0</v>
      </c>
      <c r="AT137">
        <v>0</v>
      </c>
    </row>
    <row r="138" spans="1:46" x14ac:dyDescent="0.2">
      <c r="A138" t="s">
        <v>2191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2.0829362594276701E-2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 x14ac:dyDescent="0.2">
      <c r="A139" t="s">
        <v>2192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2.1288677252893899E-2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2">
      <c r="A140" t="s">
        <v>2193</v>
      </c>
      <c r="B140">
        <v>0</v>
      </c>
      <c r="C140">
        <v>0</v>
      </c>
      <c r="D140">
        <v>0</v>
      </c>
      <c r="E140">
        <v>0</v>
      </c>
      <c r="F140">
        <v>2.2941647513961501E-2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2">
      <c r="A141" t="s">
        <v>2194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1.97983867309071E-2</v>
      </c>
    </row>
    <row r="142" spans="1:46" x14ac:dyDescent="0.2">
      <c r="A142" t="s">
        <v>2195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1.2096774193548401E-2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2">
      <c r="A143" t="s">
        <v>2000</v>
      </c>
      <c r="B143">
        <v>1.08234862777748E-2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</row>
    <row r="144" spans="1:46" x14ac:dyDescent="0.2">
      <c r="A144" t="s">
        <v>2196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1.2503055397127601E-2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2">
      <c r="A145" t="s">
        <v>2197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1.0389991831190199E-2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 x14ac:dyDescent="0.2">
      <c r="A146" t="s">
        <v>2198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1.8741888347355701E-2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1:46" x14ac:dyDescent="0.2">
      <c r="A147" t="s">
        <v>2199</v>
      </c>
      <c r="B147">
        <v>0</v>
      </c>
      <c r="C147">
        <v>0</v>
      </c>
      <c r="D147">
        <v>0</v>
      </c>
      <c r="E147">
        <v>0</v>
      </c>
      <c r="F147">
        <v>2.1392098339174499E-2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6" x14ac:dyDescent="0.2">
      <c r="A148" t="s">
        <v>2200</v>
      </c>
      <c r="B148">
        <v>0</v>
      </c>
      <c r="C148">
        <v>0</v>
      </c>
      <c r="D148">
        <v>0</v>
      </c>
      <c r="E148">
        <v>0</v>
      </c>
      <c r="F148">
        <v>1.9780151211040299E-2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</row>
    <row r="149" spans="1:46" x14ac:dyDescent="0.2">
      <c r="A149" t="s">
        <v>2201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1.9302960498251E-2</v>
      </c>
      <c r="AQ149">
        <v>0</v>
      </c>
      <c r="AR149">
        <v>0</v>
      </c>
      <c r="AS149">
        <v>0</v>
      </c>
      <c r="AT149">
        <v>0</v>
      </c>
    </row>
    <row r="150" spans="1:46" x14ac:dyDescent="0.2">
      <c r="A150" t="s">
        <v>2202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1.5538069177081301E-2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</row>
    <row r="151" spans="1:46" x14ac:dyDescent="0.2">
      <c r="A151" t="s">
        <v>2203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1.53231119092525E-2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 spans="1:46" x14ac:dyDescent="0.2">
      <c r="A152" t="s">
        <v>2204</v>
      </c>
      <c r="B152">
        <v>0</v>
      </c>
      <c r="C152">
        <v>0</v>
      </c>
      <c r="D152">
        <v>0</v>
      </c>
      <c r="E152">
        <v>1.08827978013059E-2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6" x14ac:dyDescent="0.2">
      <c r="A153" t="s">
        <v>2001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1.07994400290355E-2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</row>
    <row r="154" spans="1:46" x14ac:dyDescent="0.2">
      <c r="A154" t="s">
        <v>2205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1.2363356004075199E-2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</row>
    <row r="155" spans="1:46" x14ac:dyDescent="0.2">
      <c r="A155" t="s">
        <v>2206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2.2388319743536101E-2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6" x14ac:dyDescent="0.2">
      <c r="A156" t="s">
        <v>2207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1.2094976218787201E-2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</row>
    <row r="157" spans="1:46" x14ac:dyDescent="0.2">
      <c r="A157" t="s">
        <v>2208</v>
      </c>
      <c r="B157">
        <v>0</v>
      </c>
      <c r="C157">
        <v>0</v>
      </c>
      <c r="D157">
        <v>0</v>
      </c>
      <c r="E157">
        <v>4.40476629652857E-2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</row>
    <row r="158" spans="1:46" x14ac:dyDescent="0.2">
      <c r="A158" t="s">
        <v>2209</v>
      </c>
      <c r="B158">
        <v>0</v>
      </c>
      <c r="C158">
        <v>0</v>
      </c>
      <c r="D158">
        <v>0</v>
      </c>
      <c r="E158">
        <v>1.14730512413768E-2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</row>
    <row r="159" spans="1:46" x14ac:dyDescent="0.2">
      <c r="A159" t="s">
        <v>2210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1.2355083234244901E-2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</row>
    <row r="160" spans="1:46" x14ac:dyDescent="0.2">
      <c r="A160" t="s">
        <v>2211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1.38685622691477E-2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</row>
    <row r="161" spans="1:46" x14ac:dyDescent="0.2">
      <c r="A161" t="s">
        <v>2212</v>
      </c>
      <c r="B161">
        <v>0</v>
      </c>
      <c r="C161">
        <v>0</v>
      </c>
      <c r="D161">
        <v>0</v>
      </c>
      <c r="E161">
        <v>2.3536355922824399E-2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</row>
    <row r="162" spans="1:46" x14ac:dyDescent="0.2">
      <c r="A162" t="s">
        <v>2213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1.0949594109873499E-2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</row>
    <row r="163" spans="1:46" x14ac:dyDescent="0.2">
      <c r="A163" t="s">
        <v>2214</v>
      </c>
      <c r="B163">
        <v>0</v>
      </c>
      <c r="C163">
        <v>0</v>
      </c>
      <c r="D163">
        <v>0</v>
      </c>
      <c r="E163">
        <v>1.3612719961633501E-2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</row>
    <row r="164" spans="1:46" x14ac:dyDescent="0.2">
      <c r="A164" t="s">
        <v>2215</v>
      </c>
      <c r="B164">
        <v>0</v>
      </c>
      <c r="C164">
        <v>0</v>
      </c>
      <c r="D164">
        <v>0</v>
      </c>
      <c r="E164">
        <v>1.41291917216955E-2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</row>
    <row r="165" spans="1:46" x14ac:dyDescent="0.2">
      <c r="A165" t="s">
        <v>2216</v>
      </c>
      <c r="B165">
        <v>0</v>
      </c>
      <c r="C165">
        <v>0</v>
      </c>
      <c r="D165">
        <v>0</v>
      </c>
      <c r="E165">
        <v>1.11410336813369E-2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S1 - DAVID</vt:lpstr>
      <vt:lpstr>S2 - PATHWAYS</vt:lpstr>
      <vt:lpstr>S3 - SAMPLE OVERVIEW</vt:lpstr>
      <vt:lpstr>S4 - WGS OVERVIEW</vt:lpstr>
      <vt:lpstr>S5 - COUNTS COLONY</vt:lpstr>
      <vt:lpstr>S6 - PRIMERS</vt:lpstr>
      <vt:lpstr>S7 - Formica OTU Table</vt:lpstr>
      <vt:lpstr>S8 - Formica OTU IDs</vt:lpstr>
      <vt:lpstr>S9 - Cardiocondyla OTU Table</vt:lpstr>
      <vt:lpstr>S10 - Cardiocondyla OTU IDs</vt:lpstr>
      <vt:lpstr>S11 - Negative 16S 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2020-12-03T10:13:03Z</dcterms:created>
  <dcterms:modified xsi:type="dcterms:W3CDTF">2022-04-06T14:43:17Z</dcterms:modified>
</cp:coreProperties>
</file>