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4220" windowHeight="13440"/>
  </bookViews>
  <sheets>
    <sheet name="raw_sequence_counts" sheetId="1" r:id="rId1"/>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 l="1"/>
  <c r="E12" i="1"/>
  <c r="E13" i="1"/>
  <c r="E14" i="1"/>
  <c r="E15" i="1"/>
  <c r="E16" i="1"/>
  <c r="E17" i="1"/>
  <c r="E18" i="1"/>
  <c r="E19" i="1"/>
  <c r="E20" i="1"/>
  <c r="E21" i="1"/>
  <c r="E22" i="1"/>
  <c r="E24" i="1"/>
  <c r="E28" i="1"/>
  <c r="E29" i="1"/>
  <c r="E30" i="1"/>
  <c r="E31" i="1"/>
  <c r="E32" i="1"/>
  <c r="E33" i="1"/>
  <c r="E34" i="1"/>
  <c r="E35" i="1"/>
  <c r="E36" i="1"/>
  <c r="E37" i="1"/>
  <c r="E38" i="1"/>
  <c r="E39" i="1"/>
  <c r="E41" i="1"/>
  <c r="E42" i="1"/>
  <c r="D24" i="1"/>
  <c r="D41" i="1"/>
  <c r="D42" i="1"/>
  <c r="C24" i="1"/>
  <c r="C41" i="1"/>
  <c r="C42" i="1"/>
</calcChain>
</file>

<file path=xl/sharedStrings.xml><?xml version="1.0" encoding="utf-8"?>
<sst xmlns="http://schemas.openxmlformats.org/spreadsheetml/2006/main" count="62" uniqueCount="41">
  <si>
    <t>Caste- and pesticide-specific effects of neonicotinoid pesticide exposure on gene expression in bumblebees</t>
  </si>
  <si>
    <t>Author list: Thomas J. Colgan, Isabel K. Fletcher, Andres N. Arce, Richard J. Gill, Ana Ramos Rodrigues, Eckart Stolle, Lars Chittka and Yannick Wurm</t>
  </si>
  <si>
    <t>Table S2: Raw sequence counts for bumblebee castes and treatments</t>
  </si>
  <si>
    <t>For each individual sample, the treatment, as well as number of sequences generated by each sequencing platform, NextSeq500 and HiSeq4000, as well as the combined total number of sequences is shown.</t>
  </si>
  <si>
    <t>Sample</t>
  </si>
  <si>
    <t>Treatment</t>
  </si>
  <si>
    <t>No. of NextSeq500 sequences (1*75bp)</t>
  </si>
  <si>
    <t>No. of HiSeq4000 sequences (1*50bp)</t>
  </si>
  <si>
    <t>Combined number of sequences</t>
  </si>
  <si>
    <t>a) Worker samples</t>
  </si>
  <si>
    <t>2016-Bter-CON-C34-4-W3-head</t>
  </si>
  <si>
    <t>Sucrose (Control)</t>
  </si>
  <si>
    <t>2016-Bter-CON-C48-4-W2-head</t>
  </si>
  <si>
    <t>2016-Bter-CON-C61-4-W1-head</t>
  </si>
  <si>
    <t>2016-Bter-CON_C06-4-W1-head</t>
  </si>
  <si>
    <t>2016-Bter-CLO-C02-4-W1-head</t>
  </si>
  <si>
    <t>Clothianidin (neonicotinoid)</t>
  </si>
  <si>
    <t>2016-Bter-CLO-C27-4-W1-head</t>
  </si>
  <si>
    <t>2016-Bter-CLO-C38-4-W1-head</t>
  </si>
  <si>
    <t>2016-Bter-CLO-C67-4-W1-head</t>
  </si>
  <si>
    <t>2016-Bter-IMI-C07-4-W4-head</t>
  </si>
  <si>
    <t>Imidacloprid
 (neonicotinoid)</t>
  </si>
  <si>
    <t>2016-Bter-IMI-C32-4-W1-head</t>
  </si>
  <si>
    <t>2016-Bter-IMI-C45-4-W1-head</t>
  </si>
  <si>
    <t>2016-Bter-IMI-C55-4-W1-head</t>
  </si>
  <si>
    <t>a) Subtotal</t>
  </si>
  <si>
    <t>b) Queen samples</t>
  </si>
  <si>
    <t>2016-Bter-CON-C06-4-Q-head</t>
  </si>
  <si>
    <t>2016-Bter-CON-C34-4-Q-head</t>
  </si>
  <si>
    <t>2016-Bter-CON-C48-4-Q-head</t>
  </si>
  <si>
    <t>2016-Bter-CON-C61-4-Q-head</t>
  </si>
  <si>
    <t>2016-Bter-CLO-C02-4-Q-head</t>
  </si>
  <si>
    <t>2016-Bter-CLO-C27-4-Q-head</t>
  </si>
  <si>
    <t>2016-Bter-CLO-C38-4-Q-head</t>
  </si>
  <si>
    <t>2016-Bter-CLO-C67-4-Q-head</t>
  </si>
  <si>
    <t>2016-Bter-IMI-C07-4-Q-head</t>
  </si>
  <si>
    <t>2016-Bter-IMI-C32-4-Q-head</t>
  </si>
  <si>
    <t>2016-Bter-IMI-C45-4-Q-head</t>
  </si>
  <si>
    <t>2016-Bter-IMI-C55-4-Q-head</t>
  </si>
  <si>
    <t>b) Subtotal</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</si>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</sst>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amily val="2"/>
      <charset val="1"/>
    </font>
    <font>
      <b/>
      <sz val="11"/>
      <color rgb="FF000000"/>
      <name val="Arial"/>
      <family val="2"/>
      <charset val="1"/>
    </font>
    <font>
      <sz val="11"/>
      <color rgb="FF000000"/>
      <name val="Arial"/>
      <family val="2"/>
      <charset val="1"/>
    </font>
    <font>
      <sz val="11"/>
      <color rgb="FF333333"/>
      <name val="Arial"/>
      <family val="2"/>
      <charset val="1"/>
    </font>
    <font>
      <b/>
      <sz val="11"/>
      <color rgb="FF333333"/>
      <name val="Arial"/>
      <family val="2"/>
      <charset val="1"/>
    </font>
    <font>
      <b/>
      <sz val="11"/>
      <name val="Arial"/>
    </font>
    <font>
      <sz val="11"/>
      <name val="Arial"/>
    </font>
  </fonts>
  <fills count="3">
    <fill>
      <patternFill patternType="none"/>
    </fill>
    <fill>
      <patternFill patternType="gray125"/>
    </fill>
    <fill>
      <patternFill patternType="solid">
        <fgColor rgb="FFFFFFFF"/>
        <bgColor rgb="FFFFFFCC"/>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1" fillId="0" borderId="0" xfId="0" applyFont="1"/>
    <xf numFmtId="0" fontId="2" fillId="0" borderId="0" xfId="0" applyFont="1"/>
    <xf numFmtId="0" fontId="3" fillId="0" borderId="0" xfId="0" applyFont="1" applyAlignment="1"/>
    <xf numFmtId="0" fontId="2" fillId="0" borderId="0" xfId="0" applyFont="1" applyAlignment="1"/>
    <xf numFmtId="0" fontId="4" fillId="0" borderId="1" xfId="0" applyFont="1" applyBorder="1" applyAlignment="1"/>
    <xf numFmtId="0" fontId="4" fillId="0" borderId="1" xfId="0" applyFont="1" applyBorder="1" applyAlignment="1">
      <alignment horizontal="left"/>
    </xf>
    <xf numFmtId="0" fontId="2" fillId="2" borderId="1" xfId="0" applyFont="1" applyFill="1" applyBorder="1" applyAlignment="1"/>
    <xf numFmtId="0" fontId="2" fillId="2" borderId="1" xfId="0" applyFont="1" applyFill="1" applyBorder="1" applyAlignment="1">
      <alignment horizontal="center"/>
    </xf>
    <xf numFmtId="0" fontId="1" fillId="2" borderId="1" xfId="0" applyFont="1" applyFill="1" applyBorder="1" applyAlignment="1"/>
    <xf numFmtId="3" fontId="2" fillId="2" borderId="1" xfId="0" applyNumberFormat="1" applyFont="1" applyFill="1" applyBorder="1" applyAlignment="1">
      <alignment horizontal="center"/>
    </xf>
    <xf numFmtId="0" fontId="2" fillId="2" borderId="1" xfId="0" applyFont="1" applyFill="1" applyBorder="1" applyAlignment="1">
      <alignment wrapText="1"/>
    </xf>
    <xf numFmtId="0" fontId="2" fillId="2" borderId="1" xfId="0" applyFont="1" applyFill="1" applyBorder="1" applyAlignment="1">
      <alignment vertical="top"/>
    </xf>
    <xf numFmtId="0" fontId="2" fillId="2" borderId="1" xfId="0" applyFont="1" applyFill="1" applyBorder="1" applyAlignment="1">
      <alignment horizontal="center" vertical="top"/>
    </xf>
    <xf numFmtId="0" fontId="3" fillId="0" borderId="1" xfId="0" applyFont="1" applyBorder="1" applyAlignment="1">
      <alignment vertical="top"/>
    </xf>
    <xf numFmtId="3" fontId="3" fillId="0" borderId="1" xfId="0" applyNumberFormat="1" applyFont="1" applyBorder="1" applyAlignment="1">
      <alignment horizontal="center"/>
    </xf>
    <xf numFmtId="0" fontId="2" fillId="0" borderId="0" xfId="0" applyFont="1"/>
    <xf numFmtId="0" fontId="5" fillId="0" borderId="1" xfId="0" applyFont="1" applyBorder="1" applyAlignment="1"/>
    <xf numFmtId="0" fontId="6" fillId="0" borderId="1" xfId="0" applyFont="1" applyBorder="1"/>
    <xf numFmtId="3" fontId="6" fillId="0" borderId="1" xfId="0" applyNumberFormat="1" applyFont="1" applyBorder="1" applyAlignment="1">
      <alignment horizontal="center"/>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abSelected="1" topLeftCell="A29" workbookViewId="0">
      <selection activeCell="E42" sqref="E42"/>
    </sheetView>
  </sheetViews>
  <sheetFormatPr baseColWidth="10" defaultColWidth="8.83203125" defaultRowHeight="12" x14ac:dyDescent="0"/>
  <cols>
    <col min="1" max="1" width="30.5" customWidth="1"/>
    <col min="2" max="3" width="18" customWidth="1"/>
    <col min="4" max="4" width="19.1640625" customWidth="1"/>
    <col min="5" max="5" width="25.5" customWidth="1"/>
  </cols>
  <sheetData>
    <row r="1" spans="1:5" ht="13">
      <c r="A1" s="1" t="s">
        <v>0</v>
      </c>
      <c r="B1" s="2"/>
      <c r="C1" s="2"/>
      <c r="D1" s="2"/>
      <c r="E1" s="2"/>
    </row>
    <row r="2" spans="1:5" ht="13">
      <c r="A2" s="2" t="s">
        <v>1</v>
      </c>
      <c r="B2" s="2"/>
      <c r="C2" s="2"/>
      <c r="D2" s="2"/>
      <c r="E2" s="2"/>
    </row>
    <row r="3" spans="1:5" ht="13">
      <c r="A3" s="2"/>
      <c r="B3" s="2"/>
      <c r="C3" s="2"/>
      <c r="D3" s="2"/>
      <c r="E3" s="2"/>
    </row>
    <row r="4" spans="1:5" ht="13">
      <c r="A4" s="1" t="s">
        <v>2</v>
      </c>
      <c r="B4" s="2"/>
      <c r="C4" s="2"/>
      <c r="D4" s="2"/>
      <c r="E4" s="2"/>
    </row>
    <row r="5" spans="1:5" ht="13">
      <c r="A5" s="16" t="s">
        <v>3</v>
      </c>
      <c r="B5" s="16"/>
      <c r="C5" s="16"/>
      <c r="D5" s="16"/>
      <c r="E5" s="16"/>
    </row>
    <row r="6" spans="1:5" ht="13">
      <c r="A6" s="3"/>
      <c r="B6" s="4"/>
      <c r="C6" s="4"/>
      <c r="D6" s="4"/>
      <c r="E6" s="4"/>
    </row>
    <row r="7" spans="1:5" ht="13">
      <c r="A7" s="5" t="s">
        <v>4</v>
      </c>
      <c r="B7" s="5" t="s">
        <v>5</v>
      </c>
      <c r="C7" s="6" t="s">
        <v>6</v>
      </c>
      <c r="D7" s="6" t="s">
        <v>7</v>
      </c>
      <c r="E7" s="6" t="s">
        <v>8</v>
      </c>
    </row>
    <row r="8" spans="1:5" ht="13">
      <c r="A8" s="7"/>
      <c r="B8" s="7"/>
      <c r="C8" s="8"/>
      <c r="D8" s="8"/>
      <c r="E8" s="8"/>
    </row>
    <row r="9" spans="1:5" ht="13">
      <c r="A9" s="9" t="s">
        <v>9</v>
      </c>
      <c r="B9" s="7"/>
      <c r="C9" s="8"/>
      <c r="D9" s="8"/>
      <c r="E9" s="8"/>
    </row>
    <row r="10" spans="1:5" ht="13">
      <c r="A10" s="7"/>
      <c r="B10" s="7"/>
      <c r="C10" s="8"/>
      <c r="D10" s="8"/>
      <c r="E10" s="8"/>
    </row>
    <row r="11" spans="1:5" ht="13">
      <c r="A11" s="7" t="s">
        <v>10</v>
      </c>
      <c r="B11" s="7" t="s">
        <v>11</v>
      </c>
      <c r="C11" s="10">
        <v>4253744</v>
      </c>
      <c r="D11" s="10">
        <v>10371671</v>
      </c>
      <c r="E11" s="10">
        <f t="shared" ref="E11:E22" si="0">SUM(D11+C11)</f>
        <v>14625415</v>
      </c>
    </row>
    <row r="12" spans="1:5" ht="13">
      <c r="A12" s="7" t="s">
        <v>12</v>
      </c>
      <c r="B12" s="7" t="s">
        <v>11</v>
      </c>
      <c r="C12" s="10">
        <v>7088102</v>
      </c>
      <c r="D12" s="10">
        <v>9414732</v>
      </c>
      <c r="E12" s="10">
        <f t="shared" si="0"/>
        <v>16502834</v>
      </c>
    </row>
    <row r="13" spans="1:5" ht="13">
      <c r="A13" s="7" t="s">
        <v>13</v>
      </c>
      <c r="B13" s="7" t="s">
        <v>11</v>
      </c>
      <c r="C13" s="10">
        <v>3422837</v>
      </c>
      <c r="D13" s="10">
        <v>12367542</v>
      </c>
      <c r="E13" s="10">
        <f t="shared" si="0"/>
        <v>15790379</v>
      </c>
    </row>
    <row r="14" spans="1:5" ht="13">
      <c r="A14" s="7" t="s">
        <v>14</v>
      </c>
      <c r="B14" s="7" t="s">
        <v>11</v>
      </c>
      <c r="C14" s="10">
        <v>4448714</v>
      </c>
      <c r="D14" s="10">
        <v>13659362</v>
      </c>
      <c r="E14" s="10">
        <f t="shared" si="0"/>
        <v>18108076</v>
      </c>
    </row>
    <row r="15" spans="1:5" ht="13">
      <c r="A15" s="7" t="s">
        <v>15</v>
      </c>
      <c r="B15" s="7" t="s">
        <v>16</v>
      </c>
      <c r="C15" s="10">
        <v>7206200</v>
      </c>
      <c r="D15" s="10">
        <v>12183898</v>
      </c>
      <c r="E15" s="10">
        <f t="shared" si="0"/>
        <v>19390098</v>
      </c>
    </row>
    <row r="16" spans="1:5" ht="13">
      <c r="A16" s="7" t="s">
        <v>17</v>
      </c>
      <c r="B16" s="7" t="s">
        <v>16</v>
      </c>
      <c r="C16" s="10">
        <v>1456693</v>
      </c>
      <c r="D16" s="10">
        <v>8391529</v>
      </c>
      <c r="E16" s="10">
        <f t="shared" si="0"/>
        <v>9848222</v>
      </c>
    </row>
    <row r="17" spans="1:5" ht="13">
      <c r="A17" s="7" t="s">
        <v>18</v>
      </c>
      <c r="B17" s="7" t="s">
        <v>16</v>
      </c>
      <c r="C17" s="10">
        <v>1941692</v>
      </c>
      <c r="D17" s="10">
        <v>16364665</v>
      </c>
      <c r="E17" s="10">
        <f t="shared" si="0"/>
        <v>18306357</v>
      </c>
    </row>
    <row r="18" spans="1:5" ht="13">
      <c r="A18" s="7" t="s">
        <v>19</v>
      </c>
      <c r="B18" s="7" t="s">
        <v>16</v>
      </c>
      <c r="C18" s="10">
        <v>6791730</v>
      </c>
      <c r="D18" s="10">
        <v>10494196</v>
      </c>
      <c r="E18" s="10">
        <f t="shared" si="0"/>
        <v>17285926</v>
      </c>
    </row>
    <row r="19" spans="1:5" ht="26">
      <c r="A19" s="7" t="s">
        <v>20</v>
      </c>
      <c r="B19" s="11" t="s">
        <v>21</v>
      </c>
      <c r="C19" s="10">
        <v>6224881</v>
      </c>
      <c r="D19" s="10">
        <v>14370377</v>
      </c>
      <c r="E19" s="10">
        <f t="shared" si="0"/>
        <v>20595258</v>
      </c>
    </row>
    <row r="20" spans="1:5" ht="26">
      <c r="A20" s="7" t="s">
        <v>22</v>
      </c>
      <c r="B20" s="11" t="s">
        <v>21</v>
      </c>
      <c r="C20" s="10">
        <v>5878640</v>
      </c>
      <c r="D20" s="10">
        <v>10661096</v>
      </c>
      <c r="E20" s="10">
        <f t="shared" si="0"/>
        <v>16539736</v>
      </c>
    </row>
    <row r="21" spans="1:5" ht="26">
      <c r="A21" s="7" t="s">
        <v>23</v>
      </c>
      <c r="B21" s="11" t="s">
        <v>21</v>
      </c>
      <c r="C21" s="10">
        <v>7172826</v>
      </c>
      <c r="D21" s="10">
        <v>9000633</v>
      </c>
      <c r="E21" s="10">
        <f t="shared" si="0"/>
        <v>16173459</v>
      </c>
    </row>
    <row r="22" spans="1:5" ht="26">
      <c r="A22" s="7" t="s">
        <v>24</v>
      </c>
      <c r="B22" s="11" t="s">
        <v>21</v>
      </c>
      <c r="C22" s="10">
        <v>6897349</v>
      </c>
      <c r="D22" s="10">
        <v>10385894</v>
      </c>
      <c r="E22" s="10">
        <f t="shared" si="0"/>
        <v>17283243</v>
      </c>
    </row>
    <row r="23" spans="1:5" ht="13">
      <c r="A23" s="12"/>
      <c r="B23" s="12"/>
      <c r="C23" s="13"/>
      <c r="D23" s="13"/>
      <c r="E23" s="13"/>
    </row>
    <row r="24" spans="1:5" ht="13">
      <c r="A24" s="5" t="s">
        <v>25</v>
      </c>
      <c r="B24" s="12"/>
      <c r="C24" s="10">
        <f>SUM(C11:C22)</f>
        <v>62783408</v>
      </c>
      <c r="D24" s="10">
        <f>SUM(D11:D22)</f>
        <v>137665595</v>
      </c>
      <c r="E24" s="10">
        <f>SUM(E11:E22)</f>
        <v>200449003</v>
      </c>
    </row>
    <row r="25" spans="1:5" ht="13">
      <c r="A25" s="9"/>
      <c r="B25" s="7"/>
      <c r="C25" s="8"/>
      <c r="D25" s="8"/>
      <c r="E25" s="8"/>
    </row>
    <row r="26" spans="1:5" ht="13">
      <c r="A26" s="9" t="s">
        <v>26</v>
      </c>
      <c r="B26" s="7"/>
      <c r="C26" s="8"/>
      <c r="D26" s="8"/>
      <c r="E26" s="8"/>
    </row>
    <row r="27" spans="1:5" ht="13">
      <c r="A27" s="7"/>
      <c r="B27" s="7"/>
      <c r="C27" s="8"/>
      <c r="D27" s="8"/>
      <c r="E27" s="8"/>
    </row>
    <row r="28" spans="1:5" ht="13">
      <c r="A28" s="7" t="s">
        <v>27</v>
      </c>
      <c r="B28" s="7" t="s">
        <v>11</v>
      </c>
      <c r="C28" s="10">
        <v>3928753</v>
      </c>
      <c r="D28" s="10">
        <v>16457257</v>
      </c>
      <c r="E28" s="10">
        <f t="shared" ref="E28:E39" si="1">SUM(D28+C28)</f>
        <v>20386010</v>
      </c>
    </row>
    <row r="29" spans="1:5" ht="13">
      <c r="A29" s="7" t="s">
        <v>28</v>
      </c>
      <c r="B29" s="7" t="s">
        <v>11</v>
      </c>
      <c r="C29" s="10">
        <v>10023294</v>
      </c>
      <c r="D29" s="10">
        <v>11616219</v>
      </c>
      <c r="E29" s="10">
        <f t="shared" si="1"/>
        <v>21639513</v>
      </c>
    </row>
    <row r="30" spans="1:5" ht="13">
      <c r="A30" s="7" t="s">
        <v>29</v>
      </c>
      <c r="B30" s="7" t="s">
        <v>11</v>
      </c>
      <c r="C30" s="10">
        <v>1715559</v>
      </c>
      <c r="D30" s="10">
        <v>17784270</v>
      </c>
      <c r="E30" s="10">
        <f t="shared" si="1"/>
        <v>19499829</v>
      </c>
    </row>
    <row r="31" spans="1:5" ht="13">
      <c r="A31" s="7" t="s">
        <v>30</v>
      </c>
      <c r="B31" s="7" t="s">
        <v>11</v>
      </c>
      <c r="C31" s="10">
        <v>5926844</v>
      </c>
      <c r="D31" s="10">
        <v>16709755</v>
      </c>
      <c r="E31" s="10">
        <f t="shared" si="1"/>
        <v>22636599</v>
      </c>
    </row>
    <row r="32" spans="1:5" ht="13">
      <c r="A32" s="7" t="s">
        <v>31</v>
      </c>
      <c r="B32" s="7" t="s">
        <v>16</v>
      </c>
      <c r="C32" s="10">
        <v>5637792</v>
      </c>
      <c r="D32" s="10">
        <v>11338978</v>
      </c>
      <c r="E32" s="10">
        <f t="shared" si="1"/>
        <v>16976770</v>
      </c>
    </row>
    <row r="33" spans="1:5" ht="13">
      <c r="A33" s="7" t="s">
        <v>32</v>
      </c>
      <c r="B33" s="7" t="s">
        <v>16</v>
      </c>
      <c r="C33" s="10">
        <v>2453469</v>
      </c>
      <c r="D33" s="10">
        <v>15985465</v>
      </c>
      <c r="E33" s="10">
        <f t="shared" si="1"/>
        <v>18438934</v>
      </c>
    </row>
    <row r="34" spans="1:5" ht="13">
      <c r="A34" s="7" t="s">
        <v>33</v>
      </c>
      <c r="B34" s="7" t="s">
        <v>16</v>
      </c>
      <c r="C34" s="10">
        <v>2906939</v>
      </c>
      <c r="D34" s="10">
        <v>19279113</v>
      </c>
      <c r="E34" s="10">
        <f t="shared" si="1"/>
        <v>22186052</v>
      </c>
    </row>
    <row r="35" spans="1:5" ht="13">
      <c r="A35" s="7" t="s">
        <v>34</v>
      </c>
      <c r="B35" s="7" t="s">
        <v>16</v>
      </c>
      <c r="C35" s="10">
        <v>12282977</v>
      </c>
      <c r="D35" s="10">
        <v>6958906</v>
      </c>
      <c r="E35" s="10">
        <f t="shared" si="1"/>
        <v>19241883</v>
      </c>
    </row>
    <row r="36" spans="1:5" ht="26">
      <c r="A36" s="7" t="s">
        <v>35</v>
      </c>
      <c r="B36" s="11" t="s">
        <v>21</v>
      </c>
      <c r="C36" s="10">
        <v>3942153</v>
      </c>
      <c r="D36" s="10">
        <v>16645209</v>
      </c>
      <c r="E36" s="10">
        <f t="shared" si="1"/>
        <v>20587362</v>
      </c>
    </row>
    <row r="37" spans="1:5" ht="26">
      <c r="A37" s="7" t="s">
        <v>36</v>
      </c>
      <c r="B37" s="11" t="s">
        <v>21</v>
      </c>
      <c r="C37" s="10">
        <v>4000635</v>
      </c>
      <c r="D37" s="10">
        <v>13975211</v>
      </c>
      <c r="E37" s="10">
        <f t="shared" si="1"/>
        <v>17975846</v>
      </c>
    </row>
    <row r="38" spans="1:5" ht="26">
      <c r="A38" s="7" t="s">
        <v>37</v>
      </c>
      <c r="B38" s="11" t="s">
        <v>21</v>
      </c>
      <c r="C38" s="10">
        <v>2404969</v>
      </c>
      <c r="D38" s="10">
        <v>21481204</v>
      </c>
      <c r="E38" s="10">
        <f t="shared" si="1"/>
        <v>23886173</v>
      </c>
    </row>
    <row r="39" spans="1:5" ht="26">
      <c r="A39" s="7" t="s">
        <v>38</v>
      </c>
      <c r="B39" s="11" t="s">
        <v>21</v>
      </c>
      <c r="C39" s="10">
        <v>11718157</v>
      </c>
      <c r="D39" s="10">
        <v>8706081</v>
      </c>
      <c r="E39" s="10">
        <f t="shared" si="1"/>
        <v>20424238</v>
      </c>
    </row>
    <row r="40" spans="1:5" ht="13">
      <c r="A40" s="12"/>
      <c r="B40" s="12"/>
      <c r="C40" s="13"/>
      <c r="D40" s="13"/>
      <c r="E40" s="13"/>
    </row>
    <row r="41" spans="1:5" ht="13">
      <c r="A41" s="5" t="s">
        <v>39</v>
      </c>
      <c r="B41" s="14"/>
      <c r="C41" s="15">
        <f>SUM(C28:C39)</f>
        <v>66941541</v>
      </c>
      <c r="D41" s="15">
        <f>SUM(D28:D39)</f>
        <v>176937668</v>
      </c>
      <c r="E41" s="15">
        <f>SUM(E28:E39)</f>
        <v>243879209</v>
      </c>
    </row>
    <row r="42" spans="1:5" ht="13">
      <c r="A42" s="17" t="s">
        <v>40</v>
      </c>
      <c r="B42" s="18"/>
      <c r="C42" s="19">
        <f>SUM(C24+C41)</f>
        <v>129724949</v>
      </c>
      <c r="D42" s="19">
        <f>SUM(D24+D41)</f>
        <v>314603263</v>
      </c>
      <c r="E42" s="19">
        <f>SUM(E24+E41)</f>
        <v>444328212</v>
      </c>
    </row>
  </sheetData>
  <mergeCells count="1">
    <mergeCell ref="A5:E5"/>
  </mergeCells>
  <pageMargins left="0.74791666666666701" right="0.74791666666666701" top="0.98402777777777795" bottom="0.9840277777777779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raw_sequence_counts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Joe Colgan</cp:lastModifiedBy>
  <cp:revision>0</cp:revision>
  <dcterms:modified xsi:type="dcterms:W3CDTF">2019-01-31T18:06:16Z</dcterms:modified>
  <dc:language>en-IE</dc:language>
</cp:coreProperties>
</file>