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05" windowWidth="15600" windowHeight="5490"/>
  </bookViews>
  <sheets>
    <sheet name="项目预算表" sheetId="1" r:id="rId1"/>
    <sheet name="Sheet1" sheetId="2" state="hidden" r:id="rId2"/>
  </sheets>
  <definedNames>
    <definedName name="_xlnm.Print_Area" localSheetId="0">项目预算表!$A$1:$L$64</definedName>
  </definedNames>
  <calcPr calcId="145621"/>
</workbook>
</file>

<file path=xl/calcChain.xml><?xml version="1.0" encoding="utf-8"?>
<calcChain xmlns="http://schemas.openxmlformats.org/spreadsheetml/2006/main">
  <c r="D12" i="1" l="1"/>
  <c r="K52" i="1" s="1"/>
  <c r="J39" i="1"/>
  <c r="E7" i="1" l="1"/>
  <c r="E8" i="1"/>
  <c r="E9" i="1"/>
  <c r="E10" i="1"/>
  <c r="E11" i="1"/>
  <c r="E6" i="1"/>
  <c r="F15" i="1"/>
  <c r="G15" i="1" s="1"/>
  <c r="F27" i="1"/>
  <c r="K27" i="1"/>
  <c r="F28" i="1"/>
  <c r="K28" i="1"/>
  <c r="F29" i="1"/>
  <c r="K29" i="1"/>
  <c r="F30" i="1"/>
  <c r="K30" i="1"/>
  <c r="F31" i="1"/>
  <c r="K31" i="1"/>
  <c r="F21" i="1"/>
  <c r="K21" i="1" s="1"/>
  <c r="F22" i="1"/>
  <c r="K22" i="1" s="1"/>
  <c r="F23" i="1"/>
  <c r="K23" i="1" s="1"/>
  <c r="F24" i="1"/>
  <c r="K24" i="1" s="1"/>
  <c r="F25" i="1"/>
  <c r="K25" i="1" s="1"/>
  <c r="K15" i="1"/>
  <c r="F16" i="1"/>
  <c r="K16" i="1" s="1"/>
  <c r="F17" i="1"/>
  <c r="K17" i="1" s="1"/>
  <c r="F18" i="1"/>
  <c r="K18" i="1" s="1"/>
  <c r="F19" i="1"/>
  <c r="K19" i="1" s="1"/>
  <c r="J45" i="1"/>
  <c r="J46" i="1"/>
  <c r="E59" i="1"/>
  <c r="E58" i="1"/>
  <c r="E54" i="1"/>
  <c r="E53" i="1"/>
  <c r="E43" i="1"/>
  <c r="E44" i="1"/>
  <c r="E37" i="1"/>
  <c r="E38" i="1"/>
  <c r="G29" i="1"/>
  <c r="G24" i="1"/>
  <c r="G23" i="1"/>
  <c r="G17" i="1"/>
  <c r="G16" i="1"/>
  <c r="G30" i="1"/>
  <c r="E51" i="1"/>
  <c r="I32" i="1"/>
  <c r="I26" i="1"/>
  <c r="E61" i="1"/>
  <c r="E60" i="1"/>
  <c r="E57" i="1"/>
  <c r="E52" i="1"/>
  <c r="E55" i="1"/>
  <c r="G27" i="1"/>
  <c r="G21" i="1"/>
  <c r="G28" i="1"/>
  <c r="G31" i="1"/>
  <c r="G25" i="1"/>
  <c r="F32" i="1"/>
  <c r="E45" i="1"/>
  <c r="E46" i="1"/>
  <c r="E47" i="1" s="1"/>
  <c r="E42" i="1"/>
  <c r="E39" i="1"/>
  <c r="E40" i="1"/>
  <c r="E36" i="1"/>
  <c r="I20" i="1"/>
  <c r="G18" i="1"/>
  <c r="G19" i="1"/>
  <c r="I33" i="1"/>
  <c r="F20" i="1"/>
  <c r="G32" i="1" l="1"/>
  <c r="E56" i="1"/>
  <c r="E62" i="1"/>
  <c r="E41" i="1"/>
  <c r="E48" i="1" s="1"/>
  <c r="G20" i="1"/>
  <c r="E12" i="1"/>
  <c r="K32" i="1"/>
  <c r="F26" i="1"/>
  <c r="F33" i="1" s="1"/>
  <c r="G22" i="1"/>
  <c r="G26" i="1" s="1"/>
  <c r="G33" i="1" s="1"/>
  <c r="K33" i="1" s="1"/>
  <c r="K20" i="1"/>
  <c r="K26" i="1"/>
  <c r="E63" i="1" l="1"/>
  <c r="K51" i="1" s="1"/>
  <c r="K53" i="1" s="1"/>
  <c r="K54" i="1" s="1"/>
</calcChain>
</file>

<file path=xl/sharedStrings.xml><?xml version="1.0" encoding="utf-8"?>
<sst xmlns="http://schemas.openxmlformats.org/spreadsheetml/2006/main" count="131" uniqueCount="83">
  <si>
    <t>产品名称</t>
  </si>
  <si>
    <t>备注</t>
  </si>
  <si>
    <t>产品类别</t>
  </si>
  <si>
    <t>外购硬件</t>
  </si>
  <si>
    <t>外购软件</t>
  </si>
  <si>
    <t>总计</t>
  </si>
  <si>
    <t>自有软件</t>
  </si>
  <si>
    <t>说明</t>
  </si>
  <si>
    <t>人天成本</t>
  </si>
  <si>
    <t>人员类别</t>
  </si>
  <si>
    <t>投入人天</t>
  </si>
  <si>
    <t>人天成本单价
（元/人天）</t>
    <phoneticPr fontId="20" type="noConversion"/>
  </si>
  <si>
    <t>规格型号</t>
  </si>
  <si>
    <t>工程及劳务外包</t>
  </si>
  <si>
    <t>数量</t>
  </si>
  <si>
    <t>人工成本总计</t>
    <phoneticPr fontId="20" type="noConversion"/>
  </si>
  <si>
    <t>外购软件合计</t>
    <phoneticPr fontId="20" type="noConversion"/>
  </si>
  <si>
    <t>外购硬件合计</t>
    <phoneticPr fontId="20" type="noConversion"/>
  </si>
  <si>
    <t>工程及劳务外包合计</t>
    <phoneticPr fontId="20" type="noConversion"/>
  </si>
  <si>
    <t>外购成本总计</t>
    <phoneticPr fontId="20" type="noConversion"/>
  </si>
  <si>
    <t>备注</t>
    <phoneticPr fontId="20" type="noConversion"/>
  </si>
  <si>
    <t>说明：</t>
    <phoneticPr fontId="35" type="noConversion"/>
  </si>
  <si>
    <t>自有硬件</t>
  </si>
  <si>
    <t>自有产品成本总计</t>
  </si>
  <si>
    <t>合计</t>
  </si>
  <si>
    <t>2、自有产品成本即为公司自有软硬件产品</t>
    <phoneticPr fontId="25" type="noConversion"/>
  </si>
  <si>
    <t>1、外购成本包括外购软件、外购硬件、工程及劳务外包成本，由事业部根据投标时的成本估算金额填写，采购部对此进行询价复核。</t>
    <phoneticPr fontId="25" type="noConversion"/>
  </si>
  <si>
    <t>4、项目费用包括售前费用、实施及售后维护费用</t>
    <phoneticPr fontId="35" type="noConversion"/>
  </si>
  <si>
    <t>3、人工成本包括售前人工成本、实施及售后维护成本</t>
    <phoneticPr fontId="35" type="noConversion"/>
  </si>
  <si>
    <t>所属事业部群</t>
    <phoneticPr fontId="20" type="noConversion"/>
  </si>
  <si>
    <t>工程及劳务外包</t>
    <phoneticPr fontId="20" type="noConversion"/>
  </si>
  <si>
    <t>工程及劳务外包</t>
    <phoneticPr fontId="20" type="noConversion"/>
  </si>
  <si>
    <t>软硬件及工程施工</t>
  </si>
  <si>
    <t>软性资源开发</t>
  </si>
  <si>
    <t>***</t>
  </si>
  <si>
    <t>***</t>
    <phoneticPr fontId="20" type="noConversion"/>
  </si>
  <si>
    <t>项目费用总计</t>
    <phoneticPr fontId="20" type="noConversion"/>
  </si>
  <si>
    <t>5、风险成本是指为弥补因不可预见因素造成项目成本增加或收入减少的风险而预提的成本，软硬件及工程施工类项目为2%；软性资源开发类项目为5%</t>
    <phoneticPr fontId="20" type="noConversion"/>
  </si>
  <si>
    <t>发票类型</t>
    <phoneticPr fontId="20" type="noConversion"/>
  </si>
  <si>
    <t>税率</t>
    <phoneticPr fontId="20" type="noConversion"/>
  </si>
  <si>
    <t>预算科目</t>
  </si>
  <si>
    <t>实施人工成本</t>
  </si>
  <si>
    <t>开发人工成本</t>
  </si>
  <si>
    <t>实施人工成本合计</t>
    <phoneticPr fontId="20" type="noConversion"/>
  </si>
  <si>
    <t>开发人工成本合计</t>
    <phoneticPr fontId="20" type="noConversion"/>
  </si>
  <si>
    <t>装修服务</t>
  </si>
  <si>
    <t>装修服务</t>
    <phoneticPr fontId="20" type="noConversion"/>
  </si>
  <si>
    <t>人工成本类别</t>
    <phoneticPr fontId="20" type="noConversion"/>
  </si>
  <si>
    <t>费用类别</t>
    <phoneticPr fontId="20" type="noConversion"/>
  </si>
  <si>
    <t>项目实施费用</t>
  </si>
  <si>
    <t>项目商务费用合计</t>
    <phoneticPr fontId="20" type="noConversion"/>
  </si>
  <si>
    <t>项目实施费用合计</t>
    <phoneticPr fontId="20" type="noConversion"/>
  </si>
  <si>
    <t>装修、培训以外服务</t>
    <phoneticPr fontId="20" type="noConversion"/>
  </si>
  <si>
    <t>装修、培训以外服务</t>
    <phoneticPr fontId="20" type="noConversion"/>
  </si>
  <si>
    <t>培训服务</t>
  </si>
  <si>
    <t>项目编号:</t>
    <phoneticPr fontId="20" type="noConversion"/>
  </si>
  <si>
    <t>项目类型:</t>
    <phoneticPr fontId="20" type="noConversion"/>
  </si>
  <si>
    <t>客户名称:</t>
    <phoneticPr fontId="20" type="noConversion"/>
  </si>
  <si>
    <t>项目经理:</t>
    <phoneticPr fontId="20" type="noConversion"/>
  </si>
  <si>
    <t>主导事业部群:</t>
    <phoneticPr fontId="20" type="noConversion"/>
  </si>
  <si>
    <t>配合事业部群:</t>
    <phoneticPr fontId="20" type="noConversion"/>
  </si>
  <si>
    <t>含税销售报价（元）</t>
    <phoneticPr fontId="20" type="noConversion"/>
  </si>
  <si>
    <t>不含税销售报价（元）</t>
    <phoneticPr fontId="20" type="noConversion"/>
  </si>
  <si>
    <t>不含税成本（元）</t>
    <phoneticPr fontId="20" type="noConversion"/>
  </si>
  <si>
    <t>含税成本（元）</t>
    <phoneticPr fontId="20" type="noConversion"/>
  </si>
  <si>
    <t>采购成本（元）</t>
    <phoneticPr fontId="20" type="noConversion"/>
  </si>
  <si>
    <t>含税单价（元）</t>
    <phoneticPr fontId="20" type="noConversion"/>
  </si>
  <si>
    <t>数量</t>
    <phoneticPr fontId="20" type="noConversion"/>
  </si>
  <si>
    <t>单位标准成本（元）</t>
    <phoneticPr fontId="20" type="noConversion"/>
  </si>
  <si>
    <t>成本（元）</t>
    <phoneticPr fontId="20" type="noConversion"/>
  </si>
  <si>
    <t>预算金额（元）</t>
    <phoneticPr fontId="20" type="noConversion"/>
  </si>
  <si>
    <t>项目利润率：</t>
    <phoneticPr fontId="20" type="noConversion"/>
  </si>
  <si>
    <t>项目成本合计：</t>
    <phoneticPr fontId="20" type="noConversion"/>
  </si>
  <si>
    <t>一、项目销售合同内容</t>
    <phoneticPr fontId="20" type="noConversion"/>
  </si>
  <si>
    <t>二、外购成本</t>
    <phoneticPr fontId="20" type="noConversion"/>
  </si>
  <si>
    <t>三、自有产品成本</t>
    <phoneticPr fontId="20" type="noConversion"/>
  </si>
  <si>
    <t>四、项目费用</t>
    <phoneticPr fontId="20" type="noConversion"/>
  </si>
  <si>
    <t>五、人工成本</t>
    <phoneticPr fontId="20" type="noConversion"/>
  </si>
  <si>
    <t>项目合计结论：</t>
    <phoneticPr fontId="20" type="noConversion"/>
  </si>
  <si>
    <t>项目商务费用</t>
    <phoneticPr fontId="20" type="noConversion"/>
  </si>
  <si>
    <t>风险成本：</t>
    <phoneticPr fontId="20" type="noConversion"/>
  </si>
  <si>
    <t>项目利润：</t>
    <phoneticPr fontId="20" type="noConversion"/>
  </si>
  <si>
    <r>
      <t>（</t>
    </r>
    <r>
      <rPr>
        <b/>
        <sz val="16"/>
        <color rgb="FFFF0000"/>
        <rFont val="宋体"/>
        <family val="3"/>
        <charset val="134"/>
        <scheme val="minor"/>
      </rPr>
      <t>XXXX</t>
    </r>
    <r>
      <rPr>
        <b/>
        <sz val="16"/>
        <color theme="1"/>
        <rFont val="宋体"/>
        <family val="3"/>
        <charset val="134"/>
        <scheme val="minor"/>
      </rPr>
      <t>）项目预算表 v1.0</t>
    </r>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</si>
</sst>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1" formatCode="_ * #,##0_ ;_ * \-#,##0_ ;_ * &quot;-&quot;_ ;_ @_ "/>
    <numFmt numFmtId="44" formatCode="_ &quot;¥&quot;* #,##0.00_ ;_ &quot;¥&quot;* \-#,##0.00_ ;_ &quot;¥&quot;* &quot;-&quot;??_ ;_ @_ "/>
    <numFmt numFmtId="43" formatCode="_ * #,##0.00_ ;_ * \-#,##0.00_ ;_ * &quot;-&quot;??_ ;_ @_ "/>
    <numFmt numFmtId="176" formatCode="_(* #,##0.00_);_(* \(#,##0.00\);_(* &quot;-&quot;??_);_(@_)"/>
    <numFmt numFmtId="177" formatCode="_(* #,##0_);_(* \(#,##0\);_(* &quot;-&quot;_);_(@_)"/>
    <numFmt numFmtId="178" formatCode="_ * #,##0_ ;_ * \-#,##0_ ;_ * &quot;-&quot;??_ ;_ @_ "/>
    <numFmt numFmtId="179" formatCode="_-* #,##0_-;\-* #,##0_-;_-* &quot;-&quot;_-;_-@_-"/>
  </numFmts>
  <fonts count="44">
    <font>
      <sz val="11"/>
      <color theme="1"/>
      <name val="宋体"/>
      <family val="2"/>
      <charset val="134"/>
      <scheme val="minor"/>
    </font>
    <font>
      <sz val="11"/>
      <color theme="1"/>
      <name val="宋体"/>
      <family val="2"/>
      <charset val="134"/>
      <scheme val="minor"/>
    </font>
    <font>
      <sz val="12"/>
      <color theme="1"/>
      <name val="SimSun"/>
      <charset val="134"/>
    </font>
    <font>
      <sz val="12"/>
      <color theme="0"/>
      <name val="SimSun"/>
      <charset val="134"/>
    </font>
    <font>
      <sz val="12"/>
      <color rgb="FF9C0006"/>
      <name val="SimSun"/>
      <charset val="134"/>
    </font>
    <font>
      <b/>
      <sz val="12"/>
      <color rgb="FFFA7D00"/>
      <name val="SimSun"/>
      <charset val="134"/>
    </font>
    <font>
      <b/>
      <sz val="12"/>
      <color theme="0"/>
      <name val="SimSun"/>
      <charset val="134"/>
    </font>
    <font>
      <i/>
      <sz val="12"/>
      <color rgb="FF7F7F7F"/>
      <name val="SimSun"/>
      <charset val="134"/>
    </font>
    <font>
      <sz val="12"/>
      <color rgb="FF006100"/>
      <name val="SimSun"/>
      <charset val="134"/>
    </font>
    <font>
      <b/>
      <sz val="15"/>
      <color theme="3"/>
      <name val="SimSun"/>
      <charset val="134"/>
    </font>
    <font>
      <b/>
      <sz val="13"/>
      <color theme="3"/>
      <name val="SimSun"/>
      <charset val="134"/>
    </font>
    <font>
      <b/>
      <sz val="12"/>
      <color theme="3"/>
      <name val="SimSun"/>
      <charset val="134"/>
    </font>
    <font>
      <sz val="12"/>
      <color rgb="FF3F3F76"/>
      <name val="SimSun"/>
      <charset val="134"/>
    </font>
    <font>
      <sz val="12"/>
      <color rgb="FFFA7D00"/>
      <name val="SimSun"/>
      <charset val="134"/>
    </font>
    <font>
      <sz val="12"/>
      <color rgb="FF9C6500"/>
      <name val="SimSun"/>
      <charset val="134"/>
    </font>
    <font>
      <b/>
      <sz val="12"/>
      <color rgb="FF3F3F3F"/>
      <name val="SimSun"/>
      <charset val="134"/>
    </font>
    <font>
      <b/>
      <sz val="18"/>
      <color theme="3"/>
      <name val="宋体"/>
      <family val="3"/>
      <charset val="134"/>
      <scheme val="major"/>
    </font>
    <font>
      <b/>
      <sz val="12"/>
      <color theme="1"/>
      <name val="SimSun"/>
      <charset val="134"/>
    </font>
    <font>
      <sz val="12"/>
      <color rgb="FFFF0000"/>
      <name val="SimSun"/>
      <charset val="134"/>
    </font>
    <font>
      <b/>
      <sz val="10"/>
      <name val="微软雅黑"/>
      <family val="2"/>
      <charset val="134"/>
    </font>
    <font>
      <sz val="9"/>
      <name val="宋体"/>
      <family val="2"/>
      <charset val="134"/>
      <scheme val="minor"/>
    </font>
    <font>
      <b/>
      <sz val="10"/>
      <color indexed="8"/>
      <name val="宋体"/>
      <family val="3"/>
      <charset val="134"/>
    </font>
    <font>
      <sz val="10"/>
      <color indexed="8"/>
      <name val="宋体"/>
      <family val="3"/>
      <charset val="134"/>
    </font>
    <font>
      <sz val="10"/>
      <color indexed="8"/>
      <name val="Arial"/>
      <family val="2"/>
    </font>
    <font>
      <sz val="10"/>
      <name val="宋体"/>
      <family val="3"/>
      <charset val="134"/>
    </font>
    <font>
      <sz val="9"/>
      <name val="宋体"/>
      <family val="3"/>
      <charset val="134"/>
    </font>
    <font>
      <sz val="9"/>
      <color indexed="8"/>
      <name val="宋体"/>
      <family val="3"/>
      <charset val="134"/>
    </font>
    <font>
      <b/>
      <sz val="9"/>
      <color indexed="8"/>
      <name val="宋体"/>
      <family val="3"/>
      <charset val="134"/>
    </font>
    <font>
      <b/>
      <sz val="10"/>
      <color indexed="8"/>
      <name val="宋体"/>
      <family val="3"/>
      <charset val="134"/>
    </font>
    <font>
      <b/>
      <sz val="10"/>
      <name val="宋体"/>
      <family val="3"/>
      <charset val="134"/>
    </font>
    <font>
      <b/>
      <sz val="11"/>
      <color rgb="FFFF0000"/>
      <name val="微软雅黑"/>
      <family val="2"/>
      <charset val="134"/>
    </font>
    <font>
      <sz val="10"/>
      <color indexed="8"/>
      <name val="宋体"/>
      <family val="3"/>
      <charset val="134"/>
    </font>
    <font>
      <b/>
      <sz val="16"/>
      <color theme="1"/>
      <name val="宋体"/>
      <family val="3"/>
      <charset val="134"/>
      <scheme val="minor"/>
    </font>
    <font>
      <sz val="12"/>
      <name val="宋体"/>
      <family val="3"/>
      <charset val="134"/>
    </font>
    <font>
      <sz val="10"/>
      <color rgb="FFFF0000"/>
      <name val="宋体"/>
      <family val="3"/>
      <charset val="134"/>
    </font>
    <font>
      <sz val="9"/>
      <name val="宋体"/>
      <family val="3"/>
      <charset val="134"/>
      <scheme val="minor"/>
    </font>
    <font>
      <sz val="10"/>
      <name val="Arial"/>
      <family val="2"/>
    </font>
    <font>
      <sz val="10"/>
      <color indexed="8"/>
      <name val="Arial Unicode MS"/>
      <family val="2"/>
      <charset val="134"/>
    </font>
    <font>
      <sz val="10"/>
      <name val="Arial Unicode MS"/>
      <family val="2"/>
      <charset val="134"/>
    </font>
    <font>
      <b/>
      <sz val="10"/>
      <name val="Arial Unicode MS"/>
      <family val="2"/>
      <charset val="134"/>
    </font>
    <font>
      <sz val="10"/>
      <color theme="1"/>
      <name val="Arial Unicode MS"/>
      <family val="2"/>
      <charset val="134"/>
    </font>
    <font>
      <sz val="10"/>
      <color theme="1"/>
      <name val="宋体"/>
      <family val="2"/>
      <charset val="134"/>
      <scheme val="minor"/>
    </font>
    <font>
      <b/>
      <sz val="16"/>
      <color rgb="FFFF0000"/>
      <name val="宋体"/>
      <family val="3"/>
      <charset val="134"/>
      <scheme val="minor"/>
    </font>
    <font>
      <b/>
      <sz val="11"/>
      <color rgb="FFFF0000"/>
      <name val="宋体"/>
      <family val="3"/>
      <charset val="134"/>
      <scheme val="minor"/>
    </font>
  </fonts>
  <fills count="35">
    <fill>
      <patternFill patternType="none"/>
    </fill>
    <fill>
      <patternFill patternType="gray125"/>
    </fill>
    <fill>
      <patternFill patternType="solid">
        <fgColor theme="4" tint="0.80001220740379042"/>
        <bgColor indexed="64"/>
      </patternFill>
    </fill>
    <fill>
      <patternFill patternType="solid">
        <fgColor theme="5" tint="0.80001220740379042"/>
        <bgColor indexed="64"/>
      </patternFill>
    </fill>
    <fill>
      <patternFill patternType="solid">
        <fgColor theme="6" tint="0.80001220740379042"/>
        <bgColor indexed="64"/>
      </patternFill>
    </fill>
    <fill>
      <patternFill patternType="solid">
        <fgColor theme="7" tint="0.80001220740379042"/>
        <bgColor indexed="64"/>
      </patternFill>
    </fill>
    <fill>
      <patternFill patternType="solid">
        <fgColor theme="8" tint="0.80001220740379042"/>
        <bgColor indexed="64"/>
      </patternFill>
    </fill>
    <fill>
      <patternFill patternType="solid">
        <fgColor theme="9" tint="0.800012207403790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40000610370189521"/>
        <bgColor indexed="64"/>
      </patternFill>
    </fill>
    <fill>
      <patternFill patternType="solid">
        <fgColor theme="5" tint="0.40000610370189521"/>
        <bgColor indexed="64"/>
      </patternFill>
    </fill>
    <fill>
      <patternFill patternType="solid">
        <fgColor theme="6" tint="0.40000610370189521"/>
        <bgColor indexed="64"/>
      </patternFill>
    </fill>
    <fill>
      <patternFill patternType="solid">
        <fgColor theme="7" tint="0.40000610370189521"/>
        <bgColor indexed="64"/>
      </patternFill>
    </fill>
    <fill>
      <patternFill patternType="solid">
        <fgColor theme="8" tint="0.40000610370189521"/>
        <bgColor indexed="64"/>
      </patternFill>
    </fill>
    <fill>
      <patternFill patternType="solid">
        <fgColor theme="9" tint="0.400006103701895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solid">
        <fgColor theme="0"/>
        <bgColor indexed="64"/>
      </patternFill>
    </fill>
    <fill>
      <patternFill patternType="solid">
        <fgColor theme="0" tint="-0.249977111117893"/>
        <bgColor indexed="64"/>
      </patternFill>
    </fill>
  </fills>
  <borders count="5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double">
        <color indexed="64"/>
      </top>
      <bottom/>
      <diagonal/>
    </border>
    <border>
      <left/>
      <right style="thin">
        <color indexed="64"/>
      </right>
      <top style="double">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right/>
      <top/>
      <bottom style="double">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top/>
      <bottom style="double">
        <color indexed="64"/>
      </bottom>
      <diagonal/>
    </border>
    <border>
      <left style="medium">
        <color indexed="64"/>
      </left>
      <right style="thin">
        <color indexed="64"/>
      </right>
      <top style="double">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double">
        <color indexed="64"/>
      </bottom>
      <diagonal/>
    </border>
    <border>
      <left/>
      <right style="medium">
        <color indexed="64"/>
      </right>
      <top/>
      <bottom style="double">
        <color indexed="64"/>
      </bottom>
      <diagonal/>
    </border>
    <border>
      <left style="medium">
        <color indexed="64"/>
      </left>
      <right style="thin">
        <color indexed="64"/>
      </right>
      <top style="double">
        <color indexed="64"/>
      </top>
      <bottom/>
      <diagonal/>
    </border>
    <border>
      <left style="thin">
        <color indexed="64"/>
      </left>
      <right style="medium">
        <color indexed="64"/>
      </right>
      <top style="double">
        <color indexed="64"/>
      </top>
      <bottom/>
      <diagonal/>
    </border>
    <border>
      <left style="thin">
        <color indexed="64"/>
      </left>
      <right style="medium">
        <color indexed="64"/>
      </right>
      <top style="thin">
        <color indexed="64"/>
      </top>
      <bottom style="double">
        <color indexed="64"/>
      </bottom>
      <diagonal/>
    </border>
    <border>
      <left style="medium">
        <color indexed="64"/>
      </left>
      <right/>
      <top/>
      <bottom style="medium">
        <color indexed="64"/>
      </bottom>
      <diagonal/>
    </border>
    <border>
      <left/>
      <right/>
      <top/>
      <bottom style="medium">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top style="double">
        <color indexed="64"/>
      </top>
      <bottom style="double">
        <color indexed="64"/>
      </bottom>
      <diagonal/>
    </border>
    <border>
      <left/>
      <right/>
      <top style="double">
        <color indexed="64"/>
      </top>
      <bottom style="double">
        <color indexed="64"/>
      </bottom>
      <diagonal/>
    </border>
    <border>
      <left style="medium">
        <color indexed="64"/>
      </left>
      <right/>
      <top style="medium">
        <color indexed="64"/>
      </top>
      <bottom style="thin">
        <color indexed="64"/>
      </bottom>
      <diagonal/>
    </border>
    <border>
      <left/>
      <right/>
      <top style="double">
        <color indexed="64"/>
      </top>
      <bottom/>
      <diagonal/>
    </border>
    <border>
      <left/>
      <right style="medium">
        <color indexed="64"/>
      </right>
      <top style="double">
        <color indexed="64"/>
      </top>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1">
    <xf numFmtId="0" fontId="0" fillId="0" borderId="0">
      <alignment vertical="center"/>
    </xf>
    <xf numFmtId="9" fontId="1" fillId="0" borderId="0" applyFont="0" applyFill="0" applyBorder="0" applyAlignment="0" applyProtection="0">
      <alignment vertical="center"/>
    </xf>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4" applyNumberFormat="0" applyAlignment="0" applyProtection="0"/>
    <xf numFmtId="0" fontId="6" fillId="28" borderId="7"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30" borderId="4" applyNumberFormat="0" applyAlignment="0" applyProtection="0"/>
    <xf numFmtId="0" fontId="13" fillId="0" borderId="6" applyNumberFormat="0" applyFill="0" applyAlignment="0" applyProtection="0"/>
    <xf numFmtId="0" fontId="14" fillId="31" borderId="0" applyNumberFormat="0" applyBorder="0" applyAlignment="0" applyProtection="0"/>
    <xf numFmtId="0" fontId="2" fillId="32" borderId="8" applyNumberFormat="0" applyFont="0" applyAlignment="0" applyProtection="0"/>
    <xf numFmtId="0" fontId="15" fillId="27" borderId="5"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xf numFmtId="0" fontId="2" fillId="0" borderId="0"/>
    <xf numFmtId="176" fontId="2" fillId="0" borderId="0" applyFont="0" applyFill="0" applyBorder="0" applyAlignment="0" applyProtection="0"/>
    <xf numFmtId="177" fontId="2" fillId="0" borderId="0" applyFont="0" applyFill="0" applyBorder="0" applyAlignment="0" applyProtection="0"/>
    <xf numFmtId="0" fontId="33" fillId="0" borderId="0"/>
    <xf numFmtId="0" fontId="2" fillId="0" borderId="0"/>
    <xf numFmtId="177" fontId="2" fillId="0" borderId="0" applyFont="0" applyFill="0" applyBorder="0" applyAlignment="0" applyProtection="0"/>
    <xf numFmtId="43" fontId="1" fillId="0" borderId="0" applyFont="0" applyFill="0" applyBorder="0" applyAlignment="0" applyProtection="0">
      <alignment vertical="center"/>
    </xf>
    <xf numFmtId="43" fontId="1" fillId="0" borderId="0" applyFont="0" applyFill="0" applyBorder="0" applyAlignment="0" applyProtection="0">
      <alignment vertical="center"/>
    </xf>
  </cellStyleXfs>
  <cellXfs count="124">
    <xf numFmtId="0" fontId="0" fillId="0" borderId="0" xfId="0">
      <alignment vertical="center"/>
    </xf>
    <xf numFmtId="0" fontId="22" fillId="0" borderId="12" xfId="0" applyFont="1" applyFill="1" applyBorder="1" applyAlignment="1" applyProtection="1">
      <alignment horizontal="center" vertical="center"/>
    </xf>
    <xf numFmtId="9" fontId="0" fillId="0" borderId="0" xfId="0" applyNumberFormat="1">
      <alignment vertical="center"/>
    </xf>
    <xf numFmtId="9" fontId="0" fillId="0" borderId="0" xfId="0" applyNumberFormat="1" applyFill="1" applyBorder="1">
      <alignment vertical="center"/>
    </xf>
    <xf numFmtId="0" fontId="0" fillId="33" borderId="0" xfId="0" applyFill="1">
      <alignment vertical="center"/>
    </xf>
    <xf numFmtId="0" fontId="21" fillId="33" borderId="10" xfId="43" applyFont="1" applyFill="1" applyBorder="1" applyAlignment="1" applyProtection="1">
      <alignment horizontal="center" vertical="center"/>
    </xf>
    <xf numFmtId="178" fontId="21" fillId="33" borderId="10" xfId="44" applyNumberFormat="1" applyFont="1" applyFill="1" applyBorder="1" applyAlignment="1" applyProtection="1">
      <alignment horizontal="center" vertical="center" wrapText="1"/>
    </xf>
    <xf numFmtId="0" fontId="21" fillId="33" borderId="11" xfId="43" applyFont="1" applyFill="1" applyBorder="1" applyAlignment="1" applyProtection="1">
      <alignment horizontal="center" vertical="center"/>
    </xf>
    <xf numFmtId="0" fontId="22" fillId="33" borderId="13" xfId="43" applyFont="1" applyFill="1" applyBorder="1" applyAlignment="1" applyProtection="1">
      <alignment horizontal="center" vertical="center"/>
    </xf>
    <xf numFmtId="178" fontId="23" fillId="33" borderId="13" xfId="44" applyNumberFormat="1" applyFont="1" applyFill="1" applyBorder="1" applyAlignment="1" applyProtection="1">
      <alignment vertical="center"/>
      <protection locked="0"/>
    </xf>
    <xf numFmtId="41" fontId="36" fillId="33" borderId="13" xfId="45" applyNumberFormat="1" applyFont="1" applyFill="1" applyBorder="1" applyAlignment="1" applyProtection="1">
      <alignment horizontal="center" vertical="center"/>
    </xf>
    <xf numFmtId="0" fontId="25" fillId="33" borderId="14" xfId="1" applyNumberFormat="1" applyFont="1" applyFill="1" applyBorder="1" applyAlignment="1" applyProtection="1">
      <alignment horizontal="left" vertical="center" wrapText="1"/>
    </xf>
    <xf numFmtId="0" fontId="22" fillId="33" borderId="21" xfId="43" applyFont="1" applyFill="1" applyBorder="1" applyAlignment="1" applyProtection="1">
      <alignment horizontal="center" vertical="center"/>
    </xf>
    <xf numFmtId="178" fontId="23" fillId="33" borderId="21" xfId="44" applyNumberFormat="1" applyFont="1" applyFill="1" applyBorder="1" applyAlignment="1" applyProtection="1">
      <alignment vertical="center"/>
      <protection locked="0"/>
    </xf>
    <xf numFmtId="0" fontId="25" fillId="33" borderId="22" xfId="1" applyNumberFormat="1" applyFont="1" applyFill="1" applyBorder="1" applyAlignment="1" applyProtection="1">
      <alignment horizontal="left" vertical="center" wrapText="1"/>
    </xf>
    <xf numFmtId="0" fontId="22" fillId="33" borderId="15" xfId="43" applyFont="1" applyFill="1" applyBorder="1" applyAlignment="1" applyProtection="1">
      <alignment horizontal="center" vertical="center"/>
    </xf>
    <xf numFmtId="177" fontId="36" fillId="33" borderId="15" xfId="1" applyNumberFormat="1" applyFont="1" applyFill="1" applyBorder="1" applyAlignment="1" applyProtection="1">
      <alignment horizontal="center" vertical="center"/>
    </xf>
    <xf numFmtId="0" fontId="24" fillId="33" borderId="16" xfId="1" applyNumberFormat="1" applyFont="1" applyFill="1" applyBorder="1" applyAlignment="1" applyProtection="1">
      <alignment horizontal="left" vertical="center" wrapText="1"/>
    </xf>
    <xf numFmtId="0" fontId="28" fillId="33" borderId="17" xfId="43" applyFont="1" applyFill="1" applyBorder="1" applyAlignment="1" applyProtection="1">
      <alignment horizontal="center" vertical="center"/>
    </xf>
    <xf numFmtId="0" fontId="21" fillId="33" borderId="17" xfId="43" applyFont="1" applyFill="1" applyBorder="1" applyAlignment="1" applyProtection="1">
      <alignment horizontal="center" vertical="center" wrapText="1"/>
    </xf>
    <xf numFmtId="41" fontId="31" fillId="33" borderId="13" xfId="45" applyNumberFormat="1" applyFont="1" applyFill="1" applyBorder="1" applyAlignment="1" applyProtection="1">
      <alignment horizontal="center" vertical="center"/>
      <protection locked="0"/>
    </xf>
    <xf numFmtId="41" fontId="37" fillId="33" borderId="13" xfId="45" applyNumberFormat="1" applyFont="1" applyFill="1" applyBorder="1" applyAlignment="1" applyProtection="1">
      <alignment horizontal="center" vertical="center"/>
      <protection locked="0"/>
    </xf>
    <xf numFmtId="178" fontId="37" fillId="33" borderId="13" xfId="49" applyNumberFormat="1" applyFont="1" applyFill="1" applyBorder="1" applyAlignment="1" applyProtection="1">
      <alignment horizontal="center" vertical="center"/>
      <protection locked="0"/>
    </xf>
    <xf numFmtId="178" fontId="38" fillId="33" borderId="13" xfId="49" applyNumberFormat="1" applyFont="1" applyFill="1" applyBorder="1" applyAlignment="1" applyProtection="1">
      <alignment horizontal="center" vertical="center"/>
    </xf>
    <xf numFmtId="9" fontId="41" fillId="33" borderId="13" xfId="0" applyNumberFormat="1" applyFont="1" applyFill="1" applyBorder="1">
      <alignment vertical="center"/>
    </xf>
    <xf numFmtId="0" fontId="29" fillId="33" borderId="13" xfId="43" applyFont="1" applyFill="1" applyBorder="1" applyAlignment="1" applyProtection="1">
      <alignment horizontal="center" vertical="center" wrapText="1"/>
    </xf>
    <xf numFmtId="41" fontId="39" fillId="33" borderId="13" xfId="43" applyNumberFormat="1" applyFont="1" applyFill="1" applyBorder="1" applyAlignment="1" applyProtection="1">
      <alignment horizontal="center" vertical="center" wrapText="1"/>
    </xf>
    <xf numFmtId="178" fontId="39" fillId="33" borderId="13" xfId="49" applyNumberFormat="1" applyFont="1" applyFill="1" applyBorder="1" applyAlignment="1" applyProtection="1">
      <alignment horizontal="center" vertical="center" wrapText="1"/>
    </xf>
    <xf numFmtId="178" fontId="39" fillId="33" borderId="19" xfId="49" applyNumberFormat="1" applyFont="1" applyFill="1" applyBorder="1" applyAlignment="1" applyProtection="1">
      <alignment horizontal="center" vertical="center" wrapText="1"/>
    </xf>
    <xf numFmtId="178" fontId="39" fillId="33" borderId="19" xfId="50" applyNumberFormat="1" applyFont="1" applyFill="1" applyBorder="1" applyAlignment="1" applyProtection="1">
      <alignment horizontal="center" vertical="center" wrapText="1"/>
    </xf>
    <xf numFmtId="0" fontId="39" fillId="33" borderId="13" xfId="43" applyFont="1" applyFill="1" applyBorder="1" applyAlignment="1" applyProtection="1">
      <alignment horizontal="center" vertical="center" wrapText="1"/>
    </xf>
    <xf numFmtId="0" fontId="29" fillId="33" borderId="15" xfId="43" applyFont="1" applyFill="1" applyBorder="1" applyAlignment="1" applyProtection="1">
      <alignment horizontal="center" vertical="center" wrapText="1"/>
    </xf>
    <xf numFmtId="41" fontId="39" fillId="33" borderId="15" xfId="43" applyNumberFormat="1" applyFont="1" applyFill="1" applyBorder="1" applyAlignment="1" applyProtection="1">
      <alignment horizontal="center" vertical="center" wrapText="1"/>
    </xf>
    <xf numFmtId="178" fontId="39" fillId="33" borderId="15" xfId="49" applyNumberFormat="1" applyFont="1" applyFill="1" applyBorder="1" applyAlignment="1" applyProtection="1">
      <alignment horizontal="center" vertical="center" wrapText="1"/>
    </xf>
    <xf numFmtId="178" fontId="39" fillId="33" borderId="20" xfId="49" applyNumberFormat="1" applyFont="1" applyFill="1" applyBorder="1" applyAlignment="1" applyProtection="1">
      <alignment horizontal="center" vertical="center" wrapText="1"/>
    </xf>
    <xf numFmtId="0" fontId="21" fillId="33" borderId="10" xfId="47" applyFont="1" applyFill="1" applyBorder="1" applyAlignment="1" applyProtection="1">
      <alignment horizontal="center" vertical="center"/>
    </xf>
    <xf numFmtId="0" fontId="21" fillId="33" borderId="11" xfId="47" applyFont="1" applyFill="1" applyBorder="1" applyAlignment="1" applyProtection="1">
      <alignment horizontal="center" vertical="center"/>
    </xf>
    <xf numFmtId="41" fontId="21" fillId="33" borderId="13" xfId="48" applyNumberFormat="1" applyFont="1" applyFill="1" applyBorder="1" applyAlignment="1" applyProtection="1">
      <alignment horizontal="center" vertical="center"/>
      <protection locked="0"/>
    </xf>
    <xf numFmtId="178" fontId="37" fillId="33" borderId="14" xfId="49" applyNumberFormat="1" applyFont="1" applyFill="1" applyBorder="1" applyAlignment="1" applyProtection="1">
      <alignment horizontal="center" vertical="center"/>
      <protection locked="0"/>
    </xf>
    <xf numFmtId="0" fontId="29" fillId="33" borderId="13" xfId="47" applyFont="1" applyFill="1" applyBorder="1" applyAlignment="1" applyProtection="1">
      <alignment horizontal="center" vertical="center" wrapText="1"/>
    </xf>
    <xf numFmtId="178" fontId="39" fillId="33" borderId="14" xfId="49" applyNumberFormat="1" applyFont="1" applyFill="1" applyBorder="1" applyAlignment="1" applyProtection="1">
      <alignment horizontal="center" vertical="center" wrapText="1"/>
    </xf>
    <xf numFmtId="178" fontId="39" fillId="33" borderId="16" xfId="49" applyNumberFormat="1" applyFont="1" applyFill="1" applyBorder="1" applyAlignment="1" applyProtection="1">
      <alignment horizontal="center" vertical="center" wrapText="1"/>
    </xf>
    <xf numFmtId="41" fontId="37" fillId="33" borderId="13" xfId="45" applyNumberFormat="1" applyFont="1" applyFill="1" applyBorder="1" applyAlignment="1" applyProtection="1">
      <alignment horizontal="center" vertical="center"/>
    </xf>
    <xf numFmtId="0" fontId="0" fillId="33" borderId="0" xfId="0" applyFill="1" applyAlignment="1">
      <alignment horizontal="center" vertical="center"/>
    </xf>
    <xf numFmtId="41" fontId="40" fillId="33" borderId="13" xfId="45" applyNumberFormat="1" applyFont="1" applyFill="1" applyBorder="1" applyAlignment="1" applyProtection="1">
      <alignment horizontal="center" vertical="center"/>
      <protection locked="0"/>
    </xf>
    <xf numFmtId="179" fontId="40" fillId="33" borderId="13" xfId="45" applyNumberFormat="1" applyFont="1" applyFill="1" applyBorder="1" applyAlignment="1" applyProtection="1">
      <alignment vertical="center"/>
      <protection locked="0"/>
    </xf>
    <xf numFmtId="179" fontId="40" fillId="33" borderId="13" xfId="45" applyNumberFormat="1" applyFont="1" applyFill="1" applyBorder="1" applyAlignment="1" applyProtection="1">
      <alignment vertical="center"/>
    </xf>
    <xf numFmtId="179" fontId="37" fillId="33" borderId="13" xfId="45" applyNumberFormat="1" applyFont="1" applyFill="1" applyBorder="1" applyAlignment="1" applyProtection="1">
      <alignment vertical="center"/>
    </xf>
    <xf numFmtId="41" fontId="37" fillId="33" borderId="13" xfId="45" applyNumberFormat="1" applyFont="1" applyFill="1" applyBorder="1" applyAlignment="1" applyProtection="1">
      <alignment vertical="center"/>
    </xf>
    <xf numFmtId="179" fontId="37" fillId="33" borderId="13" xfId="45" applyNumberFormat="1" applyFont="1" applyFill="1" applyBorder="1" applyAlignment="1" applyProtection="1">
      <alignment vertical="center"/>
      <protection locked="0"/>
    </xf>
    <xf numFmtId="0" fontId="30" fillId="33" borderId="0" xfId="43" applyFont="1" applyFill="1" applyBorder="1" applyAlignment="1" applyProtection="1">
      <alignment horizontal="left" vertical="center" wrapText="1"/>
    </xf>
    <xf numFmtId="0" fontId="34" fillId="33" borderId="0" xfId="46" applyFont="1" applyFill="1" applyAlignment="1">
      <alignment horizontal="left" vertical="center"/>
    </xf>
    <xf numFmtId="0" fontId="21" fillId="33" borderId="18" xfId="43" applyFont="1" applyFill="1" applyBorder="1" applyAlignment="1" applyProtection="1">
      <alignment vertical="center"/>
    </xf>
    <xf numFmtId="0" fontId="21" fillId="33" borderId="17" xfId="43" applyFont="1" applyFill="1" applyBorder="1" applyAlignment="1" applyProtection="1">
      <alignment horizontal="center" vertical="center"/>
    </xf>
    <xf numFmtId="0" fontId="26" fillId="33" borderId="25" xfId="43" applyFont="1" applyFill="1" applyBorder="1" applyAlignment="1">
      <alignment vertical="center"/>
    </xf>
    <xf numFmtId="0" fontId="27" fillId="33" borderId="25" xfId="43" applyFont="1" applyFill="1" applyBorder="1" applyAlignment="1">
      <alignment vertical="center"/>
    </xf>
    <xf numFmtId="0" fontId="21" fillId="33" borderId="13" xfId="43" applyFont="1" applyFill="1" applyBorder="1" applyAlignment="1" applyProtection="1">
      <alignment horizontal="center" vertical="center"/>
    </xf>
    <xf numFmtId="0" fontId="26" fillId="33" borderId="13" xfId="43" applyFont="1" applyFill="1" applyBorder="1" applyAlignment="1">
      <alignment vertical="center"/>
    </xf>
    <xf numFmtId="0" fontId="26" fillId="33" borderId="13" xfId="43" applyFont="1" applyFill="1" applyBorder="1" applyAlignment="1">
      <alignment horizontal="center" vertical="center" wrapText="1"/>
    </xf>
    <xf numFmtId="41" fontId="26" fillId="33" borderId="13" xfId="43" applyNumberFormat="1" applyFont="1" applyFill="1" applyBorder="1" applyAlignment="1">
      <alignment horizontal="center" vertical="center" wrapText="1"/>
    </xf>
    <xf numFmtId="0" fontId="0" fillId="33" borderId="0" xfId="0" applyFill="1" applyBorder="1">
      <alignment vertical="center"/>
    </xf>
    <xf numFmtId="0" fontId="0" fillId="33" borderId="26" xfId="0" applyFill="1" applyBorder="1">
      <alignment vertical="center"/>
    </xf>
    <xf numFmtId="0" fontId="21" fillId="33" borderId="37" xfId="43" applyFont="1" applyFill="1" applyBorder="1" applyAlignment="1" applyProtection="1">
      <alignment horizontal="center" vertical="center"/>
    </xf>
    <xf numFmtId="0" fontId="22" fillId="33" borderId="25" xfId="43" applyFont="1" applyFill="1" applyBorder="1" applyAlignment="1" applyProtection="1">
      <alignment horizontal="center" vertical="center"/>
    </xf>
    <xf numFmtId="0" fontId="22" fillId="33" borderId="38" xfId="43" applyFont="1" applyFill="1" applyBorder="1" applyAlignment="1" applyProtection="1">
      <alignment horizontal="center" vertical="center"/>
    </xf>
    <xf numFmtId="0" fontId="22" fillId="33" borderId="39" xfId="43" applyFont="1" applyFill="1" applyBorder="1" applyAlignment="1" applyProtection="1">
      <alignment horizontal="center" vertical="center"/>
    </xf>
    <xf numFmtId="0" fontId="28" fillId="33" borderId="41" xfId="43" applyFont="1" applyFill="1" applyBorder="1" applyAlignment="1" applyProtection="1">
      <alignment horizontal="center" vertical="center"/>
    </xf>
    <xf numFmtId="0" fontId="28" fillId="33" borderId="42" xfId="43" applyFont="1" applyFill="1" applyBorder="1" applyAlignment="1" applyProtection="1">
      <alignment horizontal="center" vertical="center"/>
    </xf>
    <xf numFmtId="0" fontId="31" fillId="33" borderId="25" xfId="43" applyFont="1" applyFill="1" applyBorder="1" applyAlignment="1">
      <alignment vertical="center"/>
    </xf>
    <xf numFmtId="41" fontId="31" fillId="33" borderId="32" xfId="45" applyNumberFormat="1" applyFont="1" applyFill="1" applyBorder="1" applyAlignment="1" applyProtection="1">
      <alignment horizontal="center" vertical="center"/>
      <protection locked="0"/>
    </xf>
    <xf numFmtId="0" fontId="28" fillId="33" borderId="25" xfId="43" applyFont="1" applyFill="1" applyBorder="1" applyAlignment="1">
      <alignment vertical="center"/>
    </xf>
    <xf numFmtId="43" fontId="29" fillId="33" borderId="32" xfId="44" applyNumberFormat="1" applyFont="1" applyFill="1" applyBorder="1" applyAlignment="1" applyProtection="1">
      <alignment horizontal="center" vertical="center" wrapText="1"/>
    </xf>
    <xf numFmtId="0" fontId="22" fillId="33" borderId="25" xfId="43" applyFont="1" applyFill="1" applyBorder="1" applyAlignment="1">
      <alignment vertical="center"/>
    </xf>
    <xf numFmtId="0" fontId="28" fillId="33" borderId="39" xfId="43" applyFont="1" applyFill="1" applyBorder="1" applyAlignment="1">
      <alignment vertical="center"/>
    </xf>
    <xf numFmtId="43" fontId="29" fillId="33" borderId="43" xfId="44" applyNumberFormat="1" applyFont="1" applyFill="1" applyBorder="1" applyAlignment="1" applyProtection="1">
      <alignment horizontal="center" vertical="center" wrapText="1"/>
    </xf>
    <xf numFmtId="0" fontId="21" fillId="33" borderId="37" xfId="47" applyFont="1" applyFill="1" applyBorder="1" applyAlignment="1">
      <alignment horizontal="center" vertical="center"/>
    </xf>
    <xf numFmtId="0" fontId="0" fillId="33" borderId="26" xfId="0" applyFill="1" applyBorder="1" applyAlignment="1">
      <alignment horizontal="center" vertical="center"/>
    </xf>
    <xf numFmtId="0" fontId="27" fillId="33" borderId="25" xfId="43" applyFont="1" applyFill="1" applyBorder="1" applyAlignment="1">
      <alignment vertical="center" wrapText="1"/>
    </xf>
    <xf numFmtId="0" fontId="0" fillId="33" borderId="44" xfId="0" applyFill="1" applyBorder="1">
      <alignment vertical="center"/>
    </xf>
    <xf numFmtId="0" fontId="0" fillId="33" borderId="45" xfId="0" applyFill="1" applyBorder="1">
      <alignment vertical="center"/>
    </xf>
    <xf numFmtId="0" fontId="0" fillId="33" borderId="28" xfId="0" applyFill="1" applyBorder="1">
      <alignment vertical="center"/>
    </xf>
    <xf numFmtId="0" fontId="28" fillId="33" borderId="0" xfId="43" applyFont="1" applyFill="1" applyBorder="1" applyAlignment="1">
      <alignment horizontal="center" vertical="center"/>
    </xf>
    <xf numFmtId="0" fontId="28" fillId="33" borderId="13" xfId="43" applyFont="1" applyFill="1" applyBorder="1" applyAlignment="1" applyProtection="1">
      <alignment horizontal="center" vertical="center"/>
    </xf>
    <xf numFmtId="0" fontId="28" fillId="33" borderId="13" xfId="43" applyFont="1" applyFill="1" applyBorder="1" applyAlignment="1" applyProtection="1">
      <alignment horizontal="center" vertical="center" wrapText="1"/>
    </xf>
    <xf numFmtId="41" fontId="38" fillId="33" borderId="13" xfId="43" applyNumberFormat="1" applyFont="1" applyFill="1" applyBorder="1" applyAlignment="1" applyProtection="1">
      <alignment horizontal="center" vertical="center" wrapText="1"/>
    </xf>
    <xf numFmtId="179" fontId="38" fillId="33" borderId="13" xfId="43" applyNumberFormat="1" applyFont="1" applyFill="1" applyBorder="1" applyAlignment="1" applyProtection="1">
      <alignment horizontal="center" vertical="center" wrapText="1"/>
    </xf>
    <xf numFmtId="0" fontId="29" fillId="33" borderId="0" xfId="43" applyFont="1" applyFill="1" applyBorder="1" applyAlignment="1" applyProtection="1">
      <alignment horizontal="center" vertical="center" wrapText="1"/>
    </xf>
    <xf numFmtId="0" fontId="43" fillId="33" borderId="26" xfId="0" applyFont="1" applyFill="1" applyBorder="1" applyAlignment="1">
      <alignment vertical="center"/>
    </xf>
    <xf numFmtId="0" fontId="21" fillId="33" borderId="25" xfId="43" applyFont="1" applyFill="1" applyBorder="1" applyAlignment="1">
      <alignment horizontal="center" vertical="center"/>
    </xf>
    <xf numFmtId="0" fontId="28" fillId="33" borderId="25" xfId="43" applyFont="1" applyFill="1" applyBorder="1" applyAlignment="1"/>
    <xf numFmtId="44" fontId="0" fillId="34" borderId="32" xfId="0" applyNumberFormat="1" applyFill="1" applyBorder="1">
      <alignment vertical="center"/>
    </xf>
    <xf numFmtId="0" fontId="0" fillId="34" borderId="34" xfId="0" applyFill="1" applyBorder="1">
      <alignment vertical="center"/>
    </xf>
    <xf numFmtId="178" fontId="0" fillId="34" borderId="32" xfId="0" applyNumberFormat="1" applyFill="1" applyBorder="1">
      <alignment vertical="center"/>
    </xf>
    <xf numFmtId="0" fontId="43" fillId="34" borderId="50" xfId="0" applyFont="1" applyFill="1" applyBorder="1" applyAlignment="1">
      <alignment horizontal="left" vertical="center"/>
    </xf>
    <xf numFmtId="0" fontId="43" fillId="34" borderId="29" xfId="0" applyFont="1" applyFill="1" applyBorder="1" applyAlignment="1">
      <alignment horizontal="left" vertical="center"/>
    </xf>
    <xf numFmtId="0" fontId="43" fillId="34" borderId="53" xfId="0" applyFont="1" applyFill="1" applyBorder="1" applyAlignment="1">
      <alignment horizontal="left" vertical="center"/>
    </xf>
    <xf numFmtId="0" fontId="30" fillId="34" borderId="54" xfId="43" applyFont="1" applyFill="1" applyBorder="1" applyAlignment="1" applyProtection="1">
      <alignment horizontal="center" vertical="center" wrapText="1"/>
    </xf>
    <xf numFmtId="0" fontId="30" fillId="34" borderId="55" xfId="43" applyFont="1" applyFill="1" applyBorder="1" applyAlignment="1" applyProtection="1">
      <alignment horizontal="center" vertical="center" wrapText="1"/>
    </xf>
    <xf numFmtId="0" fontId="29" fillId="33" borderId="39" xfId="47" applyFont="1" applyFill="1" applyBorder="1" applyAlignment="1" applyProtection="1">
      <alignment horizontal="center" vertical="center" wrapText="1"/>
    </xf>
    <xf numFmtId="0" fontId="29" fillId="33" borderId="15" xfId="47" applyFont="1" applyFill="1" applyBorder="1" applyAlignment="1" applyProtection="1">
      <alignment horizontal="center" vertical="center" wrapText="1"/>
    </xf>
    <xf numFmtId="0" fontId="21" fillId="33" borderId="25" xfId="47" applyFont="1" applyFill="1" applyBorder="1" applyAlignment="1">
      <alignment horizontal="center" vertical="center"/>
    </xf>
    <xf numFmtId="0" fontId="19" fillId="33" borderId="0" xfId="43" applyFont="1" applyFill="1" applyBorder="1" applyAlignment="1" applyProtection="1">
      <alignment horizontal="left" vertical="center" wrapText="1"/>
    </xf>
    <xf numFmtId="0" fontId="19" fillId="33" borderId="35" xfId="43" applyFont="1" applyFill="1" applyBorder="1" applyAlignment="1" applyProtection="1">
      <alignment horizontal="left" vertical="center" wrapText="1"/>
    </xf>
    <xf numFmtId="0" fontId="30" fillId="33" borderId="36" xfId="43" applyFont="1" applyFill="1" applyBorder="1" applyAlignment="1" applyProtection="1">
      <alignment horizontal="left" vertical="center" wrapText="1"/>
    </xf>
    <xf numFmtId="0" fontId="30" fillId="33" borderId="23" xfId="43" applyFont="1" applyFill="1" applyBorder="1" applyAlignment="1" applyProtection="1">
      <alignment horizontal="left" vertical="center" wrapText="1"/>
    </xf>
    <xf numFmtId="0" fontId="30" fillId="33" borderId="40" xfId="43" applyFont="1" applyFill="1" applyBorder="1" applyAlignment="1" applyProtection="1">
      <alignment horizontal="left" vertical="center" wrapText="1"/>
    </xf>
    <xf numFmtId="41" fontId="21" fillId="33" borderId="13" xfId="45" applyNumberFormat="1" applyFont="1" applyFill="1" applyBorder="1" applyAlignment="1" applyProtection="1">
      <alignment horizontal="center" vertical="center" wrapText="1"/>
    </xf>
    <xf numFmtId="41" fontId="21" fillId="33" borderId="32" xfId="45" applyNumberFormat="1" applyFont="1" applyFill="1" applyBorder="1" applyAlignment="1" applyProtection="1">
      <alignment horizontal="center" vertical="center" wrapText="1"/>
    </xf>
    <xf numFmtId="0" fontId="32" fillId="33" borderId="24" xfId="0" applyFont="1" applyFill="1" applyBorder="1" applyAlignment="1">
      <alignment horizontal="center" vertical="center"/>
    </xf>
    <xf numFmtId="0" fontId="32" fillId="33" borderId="30" xfId="0" applyFont="1" applyFill="1" applyBorder="1" applyAlignment="1">
      <alignment horizontal="center" vertical="center"/>
    </xf>
    <xf numFmtId="0" fontId="32" fillId="33" borderId="31" xfId="0" applyFont="1" applyFill="1" applyBorder="1" applyAlignment="1">
      <alignment horizontal="center" vertical="center"/>
    </xf>
    <xf numFmtId="0" fontId="29" fillId="33" borderId="13" xfId="43" applyFont="1" applyFill="1" applyBorder="1" applyAlignment="1" applyProtection="1">
      <alignment horizontal="center" vertical="center" wrapText="1"/>
    </xf>
    <xf numFmtId="0" fontId="28" fillId="33" borderId="13" xfId="43" applyFont="1" applyFill="1" applyBorder="1" applyAlignment="1">
      <alignment horizontal="center" vertical="center"/>
    </xf>
    <xf numFmtId="0" fontId="30" fillId="34" borderId="27" xfId="43" applyFont="1" applyFill="1" applyBorder="1" applyAlignment="1" applyProtection="1">
      <alignment horizontal="center" vertical="center" wrapText="1"/>
    </xf>
    <xf numFmtId="0" fontId="30" fillId="34" borderId="33" xfId="43" applyFont="1" applyFill="1" applyBorder="1" applyAlignment="1" applyProtection="1">
      <alignment horizontal="center" vertical="center" wrapText="1"/>
    </xf>
    <xf numFmtId="0" fontId="30" fillId="33" borderId="47" xfId="43" applyFont="1" applyFill="1" applyBorder="1" applyAlignment="1" applyProtection="1">
      <alignment horizontal="left" vertical="center" wrapText="1"/>
    </xf>
    <xf numFmtId="0" fontId="30" fillId="33" borderId="46" xfId="43" applyFont="1" applyFill="1" applyBorder="1" applyAlignment="1" applyProtection="1">
      <alignment horizontal="left" vertical="center" wrapText="1"/>
    </xf>
    <xf numFmtId="0" fontId="30" fillId="33" borderId="48" xfId="43" applyFont="1" applyFill="1" applyBorder="1" applyAlignment="1" applyProtection="1">
      <alignment horizontal="left" vertical="center" wrapText="1"/>
    </xf>
    <xf numFmtId="0" fontId="30" fillId="33" borderId="49" xfId="43" applyFont="1" applyFill="1" applyBorder="1" applyAlignment="1" applyProtection="1">
      <alignment horizontal="left" vertical="center" wrapText="1"/>
    </xf>
    <xf numFmtId="0" fontId="30" fillId="33" borderId="51" xfId="43" applyFont="1" applyFill="1" applyBorder="1" applyAlignment="1" applyProtection="1">
      <alignment horizontal="left" vertical="center" wrapText="1"/>
    </xf>
    <xf numFmtId="0" fontId="30" fillId="33" borderId="52" xfId="43" applyFont="1" applyFill="1" applyBorder="1" applyAlignment="1" applyProtection="1">
      <alignment horizontal="left" vertical="center" wrapText="1"/>
    </xf>
    <xf numFmtId="0" fontId="21" fillId="33" borderId="13" xfId="43" applyFont="1" applyFill="1" applyBorder="1" applyAlignment="1" applyProtection="1">
      <alignment vertical="center"/>
    </xf>
    <xf numFmtId="0" fontId="27" fillId="33" borderId="13" xfId="43" applyFont="1" applyFill="1" applyBorder="1" applyAlignment="1">
      <alignment vertical="center"/>
    </xf>
    <xf numFmtId="0" fontId="26" fillId="33" borderId="13" xfId="43" applyFont="1" applyFill="1" applyBorder="1" applyAlignment="1">
      <alignment vertical="center"/>
    </xf>
  </cellXfs>
  <cellStyles count="51">
    <cellStyle name="20% - Accent1" xfId="2"/>
    <cellStyle name="20% - Accent2" xfId="3"/>
    <cellStyle name="20% - Accent3" xfId="4"/>
    <cellStyle name="20% - Accent4" xfId="5"/>
    <cellStyle name="20% - Accent5" xfId="6"/>
    <cellStyle name="20% - Accent6" xfId="7"/>
    <cellStyle name="40% - Accent1" xfId="8"/>
    <cellStyle name="40% - Accent2" xfId="9"/>
    <cellStyle name="40% - Accent3" xfId="10"/>
    <cellStyle name="40% - Accent4" xfId="11"/>
    <cellStyle name="40% - Accent5" xfId="12"/>
    <cellStyle name="40% - Accent6" xfId="13"/>
    <cellStyle name="60% - Accent1" xfId="14"/>
    <cellStyle name="60% - Accent2" xfId="15"/>
    <cellStyle name="60% - Accent3" xfId="16"/>
    <cellStyle name="60% - Accent4" xfId="17"/>
    <cellStyle name="60% - Accent5" xfId="18"/>
    <cellStyle name="60% - Accent6" xfId="19"/>
    <cellStyle name="Accent1" xfId="20"/>
    <cellStyle name="Accent2" xfId="21"/>
    <cellStyle name="Accent3" xfId="22"/>
    <cellStyle name="Accent4" xfId="23"/>
    <cellStyle name="Accent5" xfId="24"/>
    <cellStyle name="Accent6" xfId="25"/>
    <cellStyle name="Bad" xfId="26"/>
    <cellStyle name="Calculation" xfId="27"/>
    <cellStyle name="Check Cell" xfId="28"/>
    <cellStyle name="Explanatory Text" xfId="29"/>
    <cellStyle name="Good" xfId="30"/>
    <cellStyle name="Heading 1" xfId="31"/>
    <cellStyle name="Heading 2" xfId="32"/>
    <cellStyle name="Heading 3" xfId="33"/>
    <cellStyle name="Heading 4" xfId="34"/>
    <cellStyle name="Input" xfId="35"/>
    <cellStyle name="Linked Cell" xfId="36"/>
    <cellStyle name="Neutral" xfId="37"/>
    <cellStyle name="Note" xfId="38"/>
    <cellStyle name="Output" xfId="39"/>
    <cellStyle name="Title" xfId="40"/>
    <cellStyle name="Total" xfId="41"/>
    <cellStyle name="Warning Text" xfId="42"/>
    <cellStyle name="百分比" xfId="1" builtinId="5"/>
    <cellStyle name="常规" xfId="0" builtinId="0"/>
    <cellStyle name="常规 2" xfId="46"/>
    <cellStyle name="常规_Sheet1" xfId="43"/>
    <cellStyle name="常规_项目概算表" xfId="47"/>
    <cellStyle name="千位分隔" xfId="49" builtinId="3"/>
    <cellStyle name="千位分隔 2" xfId="50"/>
    <cellStyle name="千位分隔[0]_Sheet1" xfId="45"/>
    <cellStyle name="千位分隔[0]_项目概算表" xfId="48"/>
    <cellStyle name="千位分隔_Sheet1" xfId="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
  <sheetViews>
    <sheetView tabSelected="1" workbookViewId="0">
      <selection sqref="A1:L1"/>
    </sheetView>
  </sheetViews>
  <sheetFormatPr defaultRowHeight="13.5"/>
  <cols>
    <col min="1" max="1" width="19.125" style="4" customWidth="1"/>
    <col min="2" max="2" width="14" style="4" customWidth="1"/>
    <col min="3" max="3" width="11" style="4" customWidth="1"/>
    <col min="4" max="4" width="11.25" style="4" customWidth="1"/>
    <col min="5" max="5" width="14.5" style="4" customWidth="1"/>
    <col min="6" max="8" width="11.375" style="4" customWidth="1"/>
    <col min="9" max="9" width="9.25" style="4" customWidth="1"/>
    <col min="10" max="10" width="10.125" style="4" customWidth="1"/>
    <col min="11" max="11" width="11.375" style="4" customWidth="1"/>
    <col min="12" max="12" width="9.875" style="4" customWidth="1"/>
    <col min="13" max="13" width="11.625" style="4" bestFit="1" customWidth="1"/>
    <col min="14" max="16384" width="9" style="4"/>
  </cols>
  <sheetData>
    <row r="1" spans="1:12" ht="43.5" customHeight="1">
      <c r="A1" s="108" t="s">
        <v>82</v>
      </c>
      <c r="B1" s="109"/>
      <c r="C1" s="109"/>
      <c r="D1" s="109"/>
      <c r="E1" s="109"/>
      <c r="F1" s="109"/>
      <c r="G1" s="109"/>
      <c r="H1" s="109"/>
      <c r="I1" s="109"/>
      <c r="J1" s="109"/>
      <c r="K1" s="109"/>
      <c r="L1" s="110"/>
    </row>
    <row r="2" spans="1:12" ht="16.5">
      <c r="A2" s="102" t="s">
        <v>55</v>
      </c>
      <c r="B2" s="101"/>
      <c r="C2" s="101" t="s">
        <v>57</v>
      </c>
      <c r="D2" s="101"/>
      <c r="E2" s="101" t="s">
        <v>59</v>
      </c>
      <c r="F2" s="101"/>
      <c r="G2" s="60"/>
      <c r="H2" s="60"/>
      <c r="I2" s="60"/>
      <c r="J2" s="60"/>
      <c r="K2" s="60"/>
      <c r="L2" s="61"/>
    </row>
    <row r="3" spans="1:12" ht="16.5">
      <c r="A3" s="102" t="s">
        <v>56</v>
      </c>
      <c r="B3" s="101"/>
      <c r="C3" s="101" t="s">
        <v>58</v>
      </c>
      <c r="D3" s="101"/>
      <c r="E3" s="101" t="s">
        <v>60</v>
      </c>
      <c r="F3" s="101"/>
      <c r="G3" s="60"/>
      <c r="H3" s="60"/>
      <c r="I3" s="60"/>
      <c r="J3" s="60"/>
      <c r="K3" s="60"/>
      <c r="L3" s="61"/>
    </row>
    <row r="4" spans="1:12" ht="21" customHeight="1" thickBot="1">
      <c r="A4" s="103" t="s">
        <v>73</v>
      </c>
      <c r="B4" s="104"/>
      <c r="C4" s="104"/>
      <c r="D4" s="104"/>
      <c r="E4" s="104"/>
      <c r="F4" s="104"/>
      <c r="G4" s="60"/>
      <c r="H4" s="60"/>
      <c r="I4" s="60"/>
      <c r="J4" s="60"/>
      <c r="K4" s="60"/>
      <c r="L4" s="61"/>
    </row>
    <row r="5" spans="1:12" ht="24.75" thickTop="1">
      <c r="A5" s="62" t="s">
        <v>2</v>
      </c>
      <c r="B5" s="5" t="s">
        <v>0</v>
      </c>
      <c r="C5" s="5" t="s">
        <v>29</v>
      </c>
      <c r="D5" s="6" t="s">
        <v>61</v>
      </c>
      <c r="E5" s="6" t="s">
        <v>62</v>
      </c>
      <c r="F5" s="7" t="s">
        <v>1</v>
      </c>
      <c r="G5" s="60"/>
      <c r="H5" s="60"/>
      <c r="I5" s="60"/>
      <c r="J5" s="60"/>
      <c r="K5" s="60"/>
      <c r="L5" s="61"/>
    </row>
    <row r="6" spans="1:12">
      <c r="A6" s="63" t="s">
        <v>6</v>
      </c>
      <c r="B6" s="8"/>
      <c r="C6" s="8"/>
      <c r="D6" s="9"/>
      <c r="E6" s="10">
        <f>IF(A6="培训服务",D6*(1-3%),D6/(1+VLOOKUP($A6,Sheet1!$A:$B,2,0)))</f>
        <v>0</v>
      </c>
      <c r="F6" s="11"/>
      <c r="G6" s="60"/>
      <c r="H6" s="60"/>
      <c r="I6" s="60"/>
      <c r="J6" s="60"/>
      <c r="K6" s="60"/>
      <c r="L6" s="61"/>
    </row>
    <row r="7" spans="1:12">
      <c r="A7" s="64" t="s">
        <v>4</v>
      </c>
      <c r="B7" s="12"/>
      <c r="C7" s="12"/>
      <c r="D7" s="13"/>
      <c r="E7" s="10">
        <f>IF(A7="培训服务",D7*(1-3%),D7/(1+VLOOKUP($A7,Sheet1!$A:$B,2,0)))</f>
        <v>0</v>
      </c>
      <c r="F7" s="14"/>
      <c r="G7" s="60"/>
      <c r="H7" s="60"/>
      <c r="I7" s="60"/>
      <c r="J7" s="60"/>
      <c r="K7" s="60"/>
      <c r="L7" s="61"/>
    </row>
    <row r="8" spans="1:12">
      <c r="A8" s="64" t="s">
        <v>45</v>
      </c>
      <c r="B8" s="12"/>
      <c r="C8" s="12"/>
      <c r="D8" s="13"/>
      <c r="E8" s="10">
        <f>IF(A8="培训服务",D8*(1-3%),D8/(1+VLOOKUP($A8,Sheet1!$A:$B,2,0)))</f>
        <v>0</v>
      </c>
      <c r="F8" s="14"/>
      <c r="G8" s="60"/>
      <c r="H8" s="60"/>
      <c r="I8" s="60"/>
      <c r="J8" s="60"/>
      <c r="K8" s="60"/>
      <c r="L8" s="61"/>
    </row>
    <row r="9" spans="1:12">
      <c r="A9" s="64" t="s">
        <v>3</v>
      </c>
      <c r="B9" s="12"/>
      <c r="C9" s="12"/>
      <c r="D9" s="13"/>
      <c r="E9" s="10">
        <f>IF(A9="培训服务",D9*(1-3%),D9/(1+VLOOKUP($A9,Sheet1!$A:$B,2,0)))</f>
        <v>0</v>
      </c>
      <c r="F9" s="14"/>
      <c r="G9" s="60"/>
      <c r="H9" s="60"/>
      <c r="I9" s="60"/>
      <c r="J9" s="60"/>
      <c r="K9" s="60"/>
      <c r="L9" s="61"/>
    </row>
    <row r="10" spans="1:12">
      <c r="A10" s="64" t="s">
        <v>54</v>
      </c>
      <c r="B10" s="12"/>
      <c r="C10" s="12"/>
      <c r="D10" s="13"/>
      <c r="E10" s="10">
        <f>IF(A10="培训服务",D10*(1-3%),D10/(1+VLOOKUP($A10,Sheet1!$A:$B,2,0)))</f>
        <v>0</v>
      </c>
      <c r="F10" s="14"/>
      <c r="G10" s="60"/>
      <c r="H10" s="60"/>
      <c r="I10" s="60"/>
      <c r="J10" s="60"/>
      <c r="K10" s="60"/>
      <c r="L10" s="61"/>
    </row>
    <row r="11" spans="1:12">
      <c r="A11" s="64" t="s">
        <v>52</v>
      </c>
      <c r="B11" s="12"/>
      <c r="C11" s="12"/>
      <c r="D11" s="13"/>
      <c r="E11" s="10">
        <f>IF(A11="培训服务",D11*(1-3%),D11/(1+VLOOKUP($A11,Sheet1!$A:$B,2,0)))</f>
        <v>0</v>
      </c>
      <c r="F11" s="14"/>
      <c r="G11" s="60"/>
      <c r="H11" s="60"/>
      <c r="I11" s="60"/>
      <c r="J11" s="60"/>
      <c r="K11" s="60"/>
      <c r="L11" s="61"/>
    </row>
    <row r="12" spans="1:12" ht="14.25" thickBot="1">
      <c r="A12" s="65" t="s">
        <v>5</v>
      </c>
      <c r="B12" s="15"/>
      <c r="C12" s="15"/>
      <c r="D12" s="16">
        <f>SUM(D6:D11)</f>
        <v>0</v>
      </c>
      <c r="E12" s="16">
        <f>SUM(E6:E11)</f>
        <v>0</v>
      </c>
      <c r="F12" s="17"/>
      <c r="G12" s="60"/>
      <c r="H12" s="60"/>
      <c r="I12" s="60"/>
      <c r="J12" s="60"/>
      <c r="K12" s="60"/>
      <c r="L12" s="61"/>
    </row>
    <row r="13" spans="1:12" ht="27.75" customHeight="1" thickTop="1" thickBot="1">
      <c r="A13" s="103" t="s">
        <v>74</v>
      </c>
      <c r="B13" s="104"/>
      <c r="C13" s="104"/>
      <c r="D13" s="104"/>
      <c r="E13" s="104"/>
      <c r="F13" s="104"/>
      <c r="G13" s="104"/>
      <c r="H13" s="104"/>
      <c r="I13" s="104"/>
      <c r="J13" s="104"/>
      <c r="K13" s="104"/>
      <c r="L13" s="105"/>
    </row>
    <row r="14" spans="1:12" ht="24" customHeight="1" thickTop="1">
      <c r="A14" s="66" t="s">
        <v>2</v>
      </c>
      <c r="B14" s="18" t="s">
        <v>0</v>
      </c>
      <c r="C14" s="18" t="s">
        <v>12</v>
      </c>
      <c r="D14" s="53" t="s">
        <v>67</v>
      </c>
      <c r="E14" s="52" t="s">
        <v>66</v>
      </c>
      <c r="F14" s="52" t="s">
        <v>64</v>
      </c>
      <c r="G14" s="19" t="s">
        <v>63</v>
      </c>
      <c r="H14" s="19"/>
      <c r="I14" s="19" t="s">
        <v>38</v>
      </c>
      <c r="J14" s="19" t="s">
        <v>39</v>
      </c>
      <c r="K14" s="19" t="s">
        <v>65</v>
      </c>
      <c r="L14" s="67" t="s">
        <v>20</v>
      </c>
    </row>
    <row r="15" spans="1:12" ht="15">
      <c r="A15" s="68" t="s">
        <v>4</v>
      </c>
      <c r="B15" s="20"/>
      <c r="C15" s="20"/>
      <c r="D15" s="21"/>
      <c r="E15" s="22"/>
      <c r="F15" s="22">
        <f>E15*D15</f>
        <v>0</v>
      </c>
      <c r="G15" s="23">
        <f>IF(ISERROR(F15/(1+VLOOKUP($A15,Sheet1!$A:$B,2,0))),"",F15/(1+VLOOKUP($A15,Sheet1!$A:$B,2,0)))</f>
        <v>0</v>
      </c>
      <c r="H15" s="23"/>
      <c r="I15" s="22"/>
      <c r="J15" s="24"/>
      <c r="K15" s="22">
        <f>IF(I15="专用发票",F15/(1+J15),F15)</f>
        <v>0</v>
      </c>
      <c r="L15" s="69"/>
    </row>
    <row r="16" spans="1:12" ht="15">
      <c r="A16" s="68" t="s">
        <v>4</v>
      </c>
      <c r="B16" s="20"/>
      <c r="C16" s="20"/>
      <c r="D16" s="21"/>
      <c r="E16" s="22"/>
      <c r="F16" s="22">
        <f>E16*D16</f>
        <v>0</v>
      </c>
      <c r="G16" s="22">
        <f>IF(ISERROR(F16/(1+VLOOKUP($A16,Sheet1!$A:$B,2,0))),"",F16/(1+VLOOKUP($A16,Sheet1!$A:$B,2,0)))</f>
        <v>0</v>
      </c>
      <c r="H16" s="22"/>
      <c r="I16" s="22"/>
      <c r="J16" s="24"/>
      <c r="K16" s="22">
        <f t="shared" ref="K16:K17" si="0">IF(I16="专用发票",F16/(1+J16),F16)</f>
        <v>0</v>
      </c>
      <c r="L16" s="69"/>
    </row>
    <row r="17" spans="1:12" ht="15">
      <c r="A17" s="68" t="s">
        <v>4</v>
      </c>
      <c r="B17" s="20"/>
      <c r="C17" s="20"/>
      <c r="D17" s="21"/>
      <c r="E17" s="22"/>
      <c r="F17" s="22">
        <f>E17*D17</f>
        <v>0</v>
      </c>
      <c r="G17" s="22">
        <f>IF(ISERROR(F17/(1+VLOOKUP($A17,Sheet1!$A:$B,2,0))),"",F17/(1+VLOOKUP($A17,Sheet1!$A:$B,2,0)))</f>
        <v>0</v>
      </c>
      <c r="H17" s="22"/>
      <c r="I17" s="22"/>
      <c r="J17" s="24"/>
      <c r="K17" s="22">
        <f t="shared" si="0"/>
        <v>0</v>
      </c>
      <c r="L17" s="69"/>
    </row>
    <row r="18" spans="1:12" ht="15">
      <c r="A18" s="68" t="s">
        <v>4</v>
      </c>
      <c r="B18" s="20"/>
      <c r="C18" s="20"/>
      <c r="D18" s="21"/>
      <c r="E18" s="22"/>
      <c r="F18" s="22">
        <f>E18*D18</f>
        <v>0</v>
      </c>
      <c r="G18" s="22">
        <f>IF(ISERROR(F18/(1+VLOOKUP($A18,Sheet1!$A:$B,2,0))),"",F18/(1+VLOOKUP($A18,Sheet1!$A:$B,2,0)))</f>
        <v>0</v>
      </c>
      <c r="H18" s="22"/>
      <c r="I18" s="22"/>
      <c r="J18" s="24"/>
      <c r="K18" s="22">
        <f t="shared" ref="K18:K19" si="1">IF(I18="专用发票",F18/(1+J18),F18)</f>
        <v>0</v>
      </c>
      <c r="L18" s="69"/>
    </row>
    <row r="19" spans="1:12" ht="15">
      <c r="A19" s="68" t="s">
        <v>4</v>
      </c>
      <c r="B19" s="20"/>
      <c r="C19" s="20"/>
      <c r="D19" s="21"/>
      <c r="E19" s="22"/>
      <c r="F19" s="22">
        <f>E19*D19</f>
        <v>0</v>
      </c>
      <c r="G19" s="22">
        <f>IF(ISERROR(F19/(1+VLOOKUP($A19,Sheet1!$A:$B,2,0))),"",F19/(1+VLOOKUP($A19,Sheet1!$A:$B,2,0)))</f>
        <v>0</v>
      </c>
      <c r="H19" s="22"/>
      <c r="I19" s="22"/>
      <c r="J19" s="24"/>
      <c r="K19" s="22">
        <f t="shared" si="1"/>
        <v>0</v>
      </c>
      <c r="L19" s="69"/>
    </row>
    <row r="20" spans="1:12" ht="15">
      <c r="A20" s="70" t="s">
        <v>16</v>
      </c>
      <c r="B20" s="25"/>
      <c r="C20" s="25"/>
      <c r="D20" s="26"/>
      <c r="E20" s="27"/>
      <c r="F20" s="27">
        <f>SUM(F15:F19)</f>
        <v>0</v>
      </c>
      <c r="G20" s="27">
        <f>SUM(G15:G19)</f>
        <v>0</v>
      </c>
      <c r="H20" s="27"/>
      <c r="I20" s="27">
        <f>SUM(I15:I19)</f>
        <v>0</v>
      </c>
      <c r="J20" s="28"/>
      <c r="K20" s="29">
        <f>SUM(K15:K19)</f>
        <v>0</v>
      </c>
      <c r="L20" s="71"/>
    </row>
    <row r="21" spans="1:12" ht="15">
      <c r="A21" s="68" t="s">
        <v>3</v>
      </c>
      <c r="B21" s="25"/>
      <c r="C21" s="25"/>
      <c r="D21" s="30"/>
      <c r="E21" s="27"/>
      <c r="F21" s="22">
        <f>E21*D21</f>
        <v>0</v>
      </c>
      <c r="G21" s="23">
        <f>IF(ISERROR(F21/(1+VLOOKUP($A21,Sheet1!$A:$B,2,0))),"",F21/(1+VLOOKUP($A21,Sheet1!$A:$B,2,0)))</f>
        <v>0</v>
      </c>
      <c r="H21" s="23"/>
      <c r="I21" s="22"/>
      <c r="J21" s="24"/>
      <c r="K21" s="22">
        <f>IF(I21="专用发票",F21/(1+J21),F21)</f>
        <v>0</v>
      </c>
      <c r="L21" s="71"/>
    </row>
    <row r="22" spans="1:12" ht="15">
      <c r="A22" s="68" t="s">
        <v>3</v>
      </c>
      <c r="B22" s="25"/>
      <c r="C22" s="25"/>
      <c r="D22" s="30"/>
      <c r="E22" s="27"/>
      <c r="F22" s="22">
        <f>E22*D22</f>
        <v>0</v>
      </c>
      <c r="G22" s="22">
        <f>IF(ISERROR(F22/(1+VLOOKUP($A22,Sheet1!$A:$B,2,0))),"",F22/(1+VLOOKUP($A22,Sheet1!$A:$B,2,0)))</f>
        <v>0</v>
      </c>
      <c r="H22" s="22"/>
      <c r="I22" s="22"/>
      <c r="J22" s="24"/>
      <c r="K22" s="22">
        <f t="shared" ref="K22:K25" si="2">IF(I22="专用发票",F22/(1+J22),F22)</f>
        <v>0</v>
      </c>
      <c r="L22" s="71"/>
    </row>
    <row r="23" spans="1:12" ht="15">
      <c r="A23" s="68" t="s">
        <v>3</v>
      </c>
      <c r="B23" s="25"/>
      <c r="C23" s="25"/>
      <c r="D23" s="30"/>
      <c r="E23" s="27"/>
      <c r="F23" s="22">
        <f>E23*D23</f>
        <v>0</v>
      </c>
      <c r="G23" s="23">
        <f>IF(ISERROR(F23/(1+VLOOKUP($A23,Sheet1!$A:$B,2,0))),"",F23/(1+VLOOKUP($A23,Sheet1!$A:$B,2,0)))</f>
        <v>0</v>
      </c>
      <c r="H23" s="23"/>
      <c r="I23" s="22"/>
      <c r="J23" s="24"/>
      <c r="K23" s="22">
        <f>IF(I23="专用发票",F23/(1+J23),F23)</f>
        <v>0</v>
      </c>
      <c r="L23" s="71"/>
    </row>
    <row r="24" spans="1:12" ht="15">
      <c r="A24" s="68" t="s">
        <v>3</v>
      </c>
      <c r="B24" s="25"/>
      <c r="C24" s="25"/>
      <c r="D24" s="30"/>
      <c r="E24" s="27"/>
      <c r="F24" s="22">
        <f>E24*D24</f>
        <v>0</v>
      </c>
      <c r="G24" s="22">
        <f>IF(ISERROR(F24/(1+VLOOKUP($A24,Sheet1!$A:$B,2,0))),"",F24/(1+VLOOKUP($A24,Sheet1!$A:$B,2,0)))</f>
        <v>0</v>
      </c>
      <c r="H24" s="22"/>
      <c r="I24" s="22"/>
      <c r="J24" s="24"/>
      <c r="K24" s="22">
        <f t="shared" ref="K24" si="3">IF(I24="专用发票",F24/(1+J24),F24)</f>
        <v>0</v>
      </c>
      <c r="L24" s="71"/>
    </row>
    <row r="25" spans="1:12" ht="15">
      <c r="A25" s="68" t="s">
        <v>3</v>
      </c>
      <c r="B25" s="20"/>
      <c r="C25" s="20"/>
      <c r="D25" s="21"/>
      <c r="E25" s="22"/>
      <c r="F25" s="22">
        <f>E25*D25</f>
        <v>0</v>
      </c>
      <c r="G25" s="22">
        <f>IF(ISERROR(F25/(1+VLOOKUP($A25,Sheet1!$A:$B,2,0))),"",F25/(1+VLOOKUP($A25,Sheet1!$A:$B,2,0)))</f>
        <v>0</v>
      </c>
      <c r="H25" s="22"/>
      <c r="I25" s="22"/>
      <c r="J25" s="24"/>
      <c r="K25" s="22">
        <f t="shared" si="2"/>
        <v>0</v>
      </c>
      <c r="L25" s="69"/>
    </row>
    <row r="26" spans="1:12" ht="15">
      <c r="A26" s="70" t="s">
        <v>17</v>
      </c>
      <c r="B26" s="25"/>
      <c r="C26" s="25"/>
      <c r="D26" s="26"/>
      <c r="E26" s="27"/>
      <c r="F26" s="27">
        <f>SUM(F21:F25)</f>
        <v>0</v>
      </c>
      <c r="G26" s="27">
        <f>SUM(G21:G25)</f>
        <v>0</v>
      </c>
      <c r="H26" s="27"/>
      <c r="I26" s="27">
        <f>SUM(I21:I25)</f>
        <v>0</v>
      </c>
      <c r="J26" s="28"/>
      <c r="K26" s="29">
        <f>SUM(K21:K25)</f>
        <v>0</v>
      </c>
      <c r="L26" s="71"/>
    </row>
    <row r="27" spans="1:12" ht="15">
      <c r="A27" s="68" t="s">
        <v>13</v>
      </c>
      <c r="B27" s="25"/>
      <c r="C27" s="25"/>
      <c r="D27" s="30"/>
      <c r="E27" s="27"/>
      <c r="F27" s="22">
        <f>E27*D27</f>
        <v>0</v>
      </c>
      <c r="G27" s="23">
        <f>IF(ISERROR(F27/(1+VLOOKUP($A27,Sheet1!$A:$B,2,0))),"",F27/(1+VLOOKUP($A27,Sheet1!$A:$B,2,0)))</f>
        <v>0</v>
      </c>
      <c r="H27" s="23"/>
      <c r="I27" s="22"/>
      <c r="J27" s="24"/>
      <c r="K27" s="22">
        <f>IF(I27="专用发票",F27/(1+J27),F27)</f>
        <v>0</v>
      </c>
      <c r="L27" s="71"/>
    </row>
    <row r="28" spans="1:12" ht="15">
      <c r="A28" s="72" t="s">
        <v>30</v>
      </c>
      <c r="B28" s="25"/>
      <c r="C28" s="25"/>
      <c r="D28" s="30"/>
      <c r="E28" s="27"/>
      <c r="F28" s="22">
        <f>E28*D28</f>
        <v>0</v>
      </c>
      <c r="G28" s="22">
        <f>IF(ISERROR(F28/(1+VLOOKUP($A28,Sheet1!$A:$B,2,0))),"",F28/(1+VLOOKUP($A28,Sheet1!$A:$B,2,0)))</f>
        <v>0</v>
      </c>
      <c r="H28" s="22"/>
      <c r="I28" s="22"/>
      <c r="J28" s="24"/>
      <c r="K28" s="22">
        <f t="shared" ref="K28:K31" si="4">IF(I28="专用发票",F28/(1+J28),F28)</f>
        <v>0</v>
      </c>
      <c r="L28" s="71"/>
    </row>
    <row r="29" spans="1:12" ht="15">
      <c r="A29" s="68" t="s">
        <v>13</v>
      </c>
      <c r="B29" s="25"/>
      <c r="C29" s="25"/>
      <c r="D29" s="30"/>
      <c r="E29" s="27"/>
      <c r="F29" s="22">
        <f>E29*D29</f>
        <v>0</v>
      </c>
      <c r="G29" s="23">
        <f>IF(ISERROR(F29/(1+VLOOKUP($A29,Sheet1!$A:$B,2,0))),"",F29/(1+VLOOKUP($A29,Sheet1!$A:$B,2,0)))</f>
        <v>0</v>
      </c>
      <c r="H29" s="23"/>
      <c r="I29" s="22"/>
      <c r="J29" s="24"/>
      <c r="K29" s="22">
        <f>IF(I29="专用发票",F29/(1+J29),F29)</f>
        <v>0</v>
      </c>
      <c r="L29" s="71"/>
    </row>
    <row r="30" spans="1:12" ht="15">
      <c r="A30" s="72" t="s">
        <v>30</v>
      </c>
      <c r="B30" s="25"/>
      <c r="C30" s="25"/>
      <c r="D30" s="30"/>
      <c r="E30" s="27"/>
      <c r="F30" s="22">
        <f>E30*D30</f>
        <v>0</v>
      </c>
      <c r="G30" s="22">
        <f>IF(ISERROR(F30/(1+VLOOKUP($A30,Sheet1!$A:$B,2,0))),"",F30/(1+VLOOKUP($A30,Sheet1!$A:$B,2,0)))</f>
        <v>0</v>
      </c>
      <c r="H30" s="22"/>
      <c r="I30" s="22"/>
      <c r="J30" s="24"/>
      <c r="K30" s="22">
        <f t="shared" ref="K30" si="5">IF(I30="专用发票",F30/(1+J30),F30)</f>
        <v>0</v>
      </c>
      <c r="L30" s="71"/>
    </row>
    <row r="31" spans="1:12" ht="15">
      <c r="A31" s="68" t="s">
        <v>13</v>
      </c>
      <c r="B31" s="20"/>
      <c r="C31" s="20"/>
      <c r="D31" s="21"/>
      <c r="E31" s="22"/>
      <c r="F31" s="22">
        <f>E31*D31</f>
        <v>0</v>
      </c>
      <c r="G31" s="22">
        <f>IF(ISERROR(F31/(1+VLOOKUP($A31,Sheet1!$A:$B,2,0))),"",F31/(1+VLOOKUP($A31,Sheet1!$A:$B,2,0)))</f>
        <v>0</v>
      </c>
      <c r="H31" s="22"/>
      <c r="I31" s="22"/>
      <c r="J31" s="24"/>
      <c r="K31" s="22">
        <f t="shared" si="4"/>
        <v>0</v>
      </c>
      <c r="L31" s="69"/>
    </row>
    <row r="32" spans="1:12" ht="15">
      <c r="A32" s="70" t="s">
        <v>18</v>
      </c>
      <c r="B32" s="26"/>
      <c r="C32" s="26"/>
      <c r="D32" s="26"/>
      <c r="E32" s="27"/>
      <c r="F32" s="27">
        <f>SUM(F27:F31)</f>
        <v>0</v>
      </c>
      <c r="G32" s="27">
        <f>SUM(G27:G31)</f>
        <v>0</v>
      </c>
      <c r="H32" s="27"/>
      <c r="I32" s="27">
        <f>SUM(I27:I31)</f>
        <v>0</v>
      </c>
      <c r="J32" s="28"/>
      <c r="K32" s="29">
        <f>SUM(K27:K31)</f>
        <v>0</v>
      </c>
      <c r="L32" s="69"/>
    </row>
    <row r="33" spans="1:12" ht="15.75" thickBot="1">
      <c r="A33" s="73" t="s">
        <v>19</v>
      </c>
      <c r="B33" s="31"/>
      <c r="C33" s="31"/>
      <c r="D33" s="32"/>
      <c r="E33" s="33"/>
      <c r="F33" s="33">
        <f>SUM(F32,F26,F20)</f>
        <v>0</v>
      </c>
      <c r="G33" s="33">
        <f>SUM(G32,G26,G20)</f>
        <v>0</v>
      </c>
      <c r="H33" s="33"/>
      <c r="I33" s="33">
        <f>SUM(I32,I26,I20)</f>
        <v>0</v>
      </c>
      <c r="J33" s="34"/>
      <c r="K33" s="34">
        <f t="shared" ref="K33" si="6">G33+I33</f>
        <v>0</v>
      </c>
      <c r="L33" s="74"/>
    </row>
    <row r="34" spans="1:12" ht="31.5" customHeight="1" thickTop="1" thickBot="1">
      <c r="A34" s="117" t="s">
        <v>75</v>
      </c>
      <c r="B34" s="118"/>
      <c r="C34" s="118"/>
      <c r="D34" s="118"/>
      <c r="E34" s="118"/>
      <c r="F34" s="60"/>
      <c r="G34" s="119" t="s">
        <v>76</v>
      </c>
      <c r="H34" s="119"/>
      <c r="I34" s="119"/>
      <c r="J34" s="119"/>
      <c r="K34" s="119"/>
      <c r="L34" s="120"/>
    </row>
    <row r="35" spans="1:12" ht="14.25" thickTop="1">
      <c r="A35" s="75" t="s">
        <v>2</v>
      </c>
      <c r="B35" s="35" t="s">
        <v>0</v>
      </c>
      <c r="C35" s="35" t="s">
        <v>14</v>
      </c>
      <c r="D35" s="35" t="s">
        <v>68</v>
      </c>
      <c r="E35" s="36" t="s">
        <v>69</v>
      </c>
      <c r="F35" s="60"/>
      <c r="G35" s="121" t="s">
        <v>48</v>
      </c>
      <c r="H35" s="121"/>
      <c r="I35" s="56" t="s">
        <v>40</v>
      </c>
      <c r="J35" s="56" t="s">
        <v>70</v>
      </c>
      <c r="K35" s="106" t="s">
        <v>7</v>
      </c>
      <c r="L35" s="107"/>
    </row>
    <row r="36" spans="1:12" ht="15">
      <c r="A36" s="100" t="s">
        <v>6</v>
      </c>
      <c r="B36" s="37"/>
      <c r="C36" s="22"/>
      <c r="D36" s="22"/>
      <c r="E36" s="38">
        <f>D36*C36</f>
        <v>0</v>
      </c>
      <c r="F36" s="60"/>
      <c r="G36" s="121" t="s">
        <v>79</v>
      </c>
      <c r="H36" s="121"/>
      <c r="I36" s="57"/>
      <c r="J36" s="42"/>
      <c r="K36" s="106"/>
      <c r="L36" s="107"/>
    </row>
    <row r="37" spans="1:12" ht="15">
      <c r="A37" s="100"/>
      <c r="B37" s="37"/>
      <c r="C37" s="22"/>
      <c r="D37" s="22"/>
      <c r="E37" s="38">
        <f t="shared" ref="E37:E38" si="7">D37*C37</f>
        <v>0</v>
      </c>
      <c r="F37" s="60"/>
      <c r="G37" s="121" t="s">
        <v>79</v>
      </c>
      <c r="H37" s="121"/>
      <c r="I37" s="57"/>
      <c r="J37" s="42"/>
      <c r="K37" s="106"/>
      <c r="L37" s="107"/>
    </row>
    <row r="38" spans="1:12" ht="15">
      <c r="A38" s="100"/>
      <c r="B38" s="37"/>
      <c r="C38" s="22"/>
      <c r="D38" s="22"/>
      <c r="E38" s="38">
        <f t="shared" si="7"/>
        <v>0</v>
      </c>
      <c r="F38" s="60"/>
      <c r="G38" s="121" t="s">
        <v>79</v>
      </c>
      <c r="H38" s="121"/>
      <c r="I38" s="57"/>
      <c r="J38" s="42"/>
      <c r="K38" s="106"/>
      <c r="L38" s="107"/>
    </row>
    <row r="39" spans="1:12" ht="15">
      <c r="A39" s="100"/>
      <c r="B39" s="37"/>
      <c r="C39" s="22"/>
      <c r="D39" s="22"/>
      <c r="E39" s="38">
        <f t="shared" ref="E39:E46" si="8">D39*C39</f>
        <v>0</v>
      </c>
      <c r="F39" s="60"/>
      <c r="G39" s="122" t="s">
        <v>50</v>
      </c>
      <c r="H39" s="122"/>
      <c r="I39" s="42" t="s">
        <v>35</v>
      </c>
      <c r="J39" s="42">
        <f>SUM(J36:J38)</f>
        <v>0</v>
      </c>
      <c r="K39" s="106"/>
      <c r="L39" s="107"/>
    </row>
    <row r="40" spans="1:12" ht="15">
      <c r="A40" s="100"/>
      <c r="B40" s="37"/>
      <c r="C40" s="22"/>
      <c r="D40" s="22"/>
      <c r="E40" s="38">
        <f t="shared" si="8"/>
        <v>0</v>
      </c>
      <c r="F40" s="60"/>
      <c r="G40" s="123" t="s">
        <v>49</v>
      </c>
      <c r="H40" s="123"/>
      <c r="I40" s="57"/>
      <c r="J40" s="42"/>
      <c r="K40" s="106"/>
      <c r="L40" s="107"/>
    </row>
    <row r="41" spans="1:12" ht="15">
      <c r="A41" s="100"/>
      <c r="B41" s="39" t="s">
        <v>24</v>
      </c>
      <c r="C41" s="27"/>
      <c r="D41" s="27"/>
      <c r="E41" s="40">
        <f>SUM(E36:E40)</f>
        <v>0</v>
      </c>
      <c r="F41" s="60"/>
      <c r="G41" s="123" t="s">
        <v>49</v>
      </c>
      <c r="H41" s="123"/>
      <c r="I41" s="57"/>
      <c r="J41" s="42"/>
      <c r="K41" s="106"/>
      <c r="L41" s="107"/>
    </row>
    <row r="42" spans="1:12" ht="15">
      <c r="A42" s="100" t="s">
        <v>22</v>
      </c>
      <c r="B42" s="37"/>
      <c r="C42" s="22"/>
      <c r="D42" s="22"/>
      <c r="E42" s="38">
        <f t="shared" si="8"/>
        <v>0</v>
      </c>
      <c r="F42" s="60"/>
      <c r="G42" s="123" t="s">
        <v>49</v>
      </c>
      <c r="H42" s="123"/>
      <c r="I42" s="57"/>
      <c r="J42" s="42"/>
      <c r="K42" s="106"/>
      <c r="L42" s="107"/>
    </row>
    <row r="43" spans="1:12" ht="15">
      <c r="A43" s="100"/>
      <c r="B43" s="37"/>
      <c r="C43" s="22"/>
      <c r="D43" s="22"/>
      <c r="E43" s="38">
        <f t="shared" si="8"/>
        <v>0</v>
      </c>
      <c r="F43" s="60"/>
      <c r="G43" s="123" t="s">
        <v>49</v>
      </c>
      <c r="H43" s="123"/>
      <c r="I43" s="57"/>
      <c r="J43" s="42"/>
      <c r="K43" s="106"/>
      <c r="L43" s="107"/>
    </row>
    <row r="44" spans="1:12" ht="15">
      <c r="A44" s="100"/>
      <c r="B44" s="37"/>
      <c r="C44" s="22"/>
      <c r="D44" s="22"/>
      <c r="E44" s="38">
        <f t="shared" si="8"/>
        <v>0</v>
      </c>
      <c r="F44" s="60"/>
      <c r="G44" s="123" t="s">
        <v>49</v>
      </c>
      <c r="H44" s="123"/>
      <c r="I44" s="57"/>
      <c r="J44" s="42"/>
      <c r="K44" s="106"/>
      <c r="L44" s="107"/>
    </row>
    <row r="45" spans="1:12" ht="15">
      <c r="A45" s="100"/>
      <c r="B45" s="37"/>
      <c r="C45" s="22"/>
      <c r="D45" s="22"/>
      <c r="E45" s="38">
        <f t="shared" si="8"/>
        <v>0</v>
      </c>
      <c r="F45" s="60"/>
      <c r="G45" s="123" t="s">
        <v>51</v>
      </c>
      <c r="H45" s="123"/>
      <c r="I45" s="42" t="s">
        <v>35</v>
      </c>
      <c r="J45" s="42">
        <f>SUM(J40:J44)</f>
        <v>0</v>
      </c>
      <c r="K45" s="106"/>
      <c r="L45" s="107"/>
    </row>
    <row r="46" spans="1:12" ht="15">
      <c r="A46" s="100"/>
      <c r="B46" s="37"/>
      <c r="C46" s="22"/>
      <c r="D46" s="22"/>
      <c r="E46" s="38">
        <f t="shared" si="8"/>
        <v>0</v>
      </c>
      <c r="F46" s="60"/>
      <c r="G46" s="123" t="s">
        <v>36</v>
      </c>
      <c r="H46" s="123"/>
      <c r="I46" s="58" t="s">
        <v>34</v>
      </c>
      <c r="J46" s="59">
        <f>SUM(J45,J39)</f>
        <v>0</v>
      </c>
      <c r="K46" s="106"/>
      <c r="L46" s="107"/>
    </row>
    <row r="47" spans="1:12" ht="15">
      <c r="A47" s="100"/>
      <c r="B47" s="39" t="s">
        <v>24</v>
      </c>
      <c r="C47" s="27"/>
      <c r="D47" s="27"/>
      <c r="E47" s="40">
        <f>SUM(E42:E46)</f>
        <v>0</v>
      </c>
      <c r="F47" s="60"/>
      <c r="G47" s="60"/>
      <c r="H47" s="60"/>
      <c r="I47" s="60"/>
      <c r="J47" s="60"/>
      <c r="K47" s="60"/>
      <c r="L47" s="61"/>
    </row>
    <row r="48" spans="1:12" ht="25.5" customHeight="1" thickBot="1">
      <c r="A48" s="98" t="s">
        <v>23</v>
      </c>
      <c r="B48" s="99"/>
      <c r="C48" s="33"/>
      <c r="D48" s="33"/>
      <c r="E48" s="41">
        <f>SUM(E47,E41)</f>
        <v>0</v>
      </c>
      <c r="F48" s="60"/>
      <c r="G48" s="60"/>
      <c r="H48" s="60"/>
      <c r="I48" s="60"/>
      <c r="J48" s="60"/>
      <c r="K48" s="60"/>
      <c r="L48" s="61"/>
    </row>
    <row r="49" spans="1:12" ht="34.5" customHeight="1" thickTop="1" thickBot="1">
      <c r="A49" s="115" t="s">
        <v>77</v>
      </c>
      <c r="B49" s="116"/>
      <c r="C49" s="116"/>
      <c r="D49" s="116"/>
      <c r="E49" s="116"/>
      <c r="F49" s="116"/>
      <c r="G49" s="116"/>
      <c r="H49" s="50"/>
      <c r="I49" s="60"/>
      <c r="J49" s="60"/>
      <c r="K49" s="60"/>
      <c r="L49" s="61"/>
    </row>
    <row r="50" spans="1:12" s="43" customFormat="1" ht="24">
      <c r="A50" s="88" t="s">
        <v>47</v>
      </c>
      <c r="B50" s="82" t="s">
        <v>9</v>
      </c>
      <c r="C50" s="82" t="s">
        <v>10</v>
      </c>
      <c r="D50" s="83" t="s">
        <v>11</v>
      </c>
      <c r="E50" s="25" t="s">
        <v>8</v>
      </c>
      <c r="F50" s="111" t="s">
        <v>7</v>
      </c>
      <c r="G50" s="111"/>
      <c r="H50" s="86"/>
      <c r="I50" s="93" t="s">
        <v>78</v>
      </c>
      <c r="J50" s="94"/>
      <c r="K50" s="95"/>
      <c r="L50" s="76"/>
    </row>
    <row r="51" spans="1:12" ht="24" customHeight="1">
      <c r="A51" s="54" t="s">
        <v>41</v>
      </c>
      <c r="B51" s="44"/>
      <c r="C51" s="45"/>
      <c r="D51" s="46">
        <v>500</v>
      </c>
      <c r="E51" s="47">
        <f>C51*D51</f>
        <v>0</v>
      </c>
      <c r="F51" s="112"/>
      <c r="G51" s="112"/>
      <c r="H51" s="81"/>
      <c r="I51" s="96" t="s">
        <v>72</v>
      </c>
      <c r="J51" s="97"/>
      <c r="K51" s="92">
        <f>K33+E48+J46+E63</f>
        <v>0</v>
      </c>
      <c r="L51" s="87"/>
    </row>
    <row r="52" spans="1:12" ht="20.100000000000001" customHeight="1">
      <c r="A52" s="54" t="s">
        <v>41</v>
      </c>
      <c r="B52" s="44"/>
      <c r="C52" s="45"/>
      <c r="D52" s="46">
        <v>500</v>
      </c>
      <c r="E52" s="47">
        <f t="shared" ref="E52:E55" si="9">C52*D52</f>
        <v>0</v>
      </c>
      <c r="F52" s="112"/>
      <c r="G52" s="112"/>
      <c r="H52" s="81"/>
      <c r="I52" s="96" t="s">
        <v>80</v>
      </c>
      <c r="J52" s="97"/>
      <c r="K52" s="90">
        <f>D12*0.02</f>
        <v>0</v>
      </c>
      <c r="L52" s="61"/>
    </row>
    <row r="53" spans="1:12" ht="20.100000000000001" customHeight="1">
      <c r="A53" s="54" t="s">
        <v>41</v>
      </c>
      <c r="B53" s="44"/>
      <c r="C53" s="45"/>
      <c r="D53" s="46">
        <v>500</v>
      </c>
      <c r="E53" s="47">
        <f>C53*D53</f>
        <v>0</v>
      </c>
      <c r="F53" s="112"/>
      <c r="G53" s="112"/>
      <c r="H53" s="81"/>
      <c r="I53" s="96" t="s">
        <v>81</v>
      </c>
      <c r="J53" s="97"/>
      <c r="K53" s="90">
        <f>K52+K51</f>
        <v>0</v>
      </c>
      <c r="L53" s="61"/>
    </row>
    <row r="54" spans="1:12" ht="20.100000000000001" customHeight="1" thickBot="1">
      <c r="A54" s="54" t="s">
        <v>41</v>
      </c>
      <c r="B54" s="44"/>
      <c r="C54" s="45"/>
      <c r="D54" s="46">
        <v>500</v>
      </c>
      <c r="E54" s="47">
        <f t="shared" ref="E54" si="10">C54*D54</f>
        <v>0</v>
      </c>
      <c r="F54" s="112"/>
      <c r="G54" s="112"/>
      <c r="H54" s="81"/>
      <c r="I54" s="113" t="s">
        <v>71</v>
      </c>
      <c r="J54" s="114"/>
      <c r="K54" s="91" t="e">
        <f>K53/E12</f>
        <v>#DIV/0!</v>
      </c>
      <c r="L54" s="61"/>
    </row>
    <row r="55" spans="1:12" ht="20.100000000000001" customHeight="1">
      <c r="A55" s="54" t="s">
        <v>41</v>
      </c>
      <c r="B55" s="44"/>
      <c r="C55" s="45"/>
      <c r="D55" s="46">
        <v>500</v>
      </c>
      <c r="E55" s="47">
        <f t="shared" si="9"/>
        <v>0</v>
      </c>
      <c r="F55" s="112"/>
      <c r="G55" s="112"/>
      <c r="H55" s="81"/>
      <c r="L55" s="61"/>
    </row>
    <row r="56" spans="1:12" ht="20.100000000000001" customHeight="1">
      <c r="A56" s="55" t="s">
        <v>43</v>
      </c>
      <c r="B56" s="42" t="s">
        <v>35</v>
      </c>
      <c r="C56" s="42" t="s">
        <v>35</v>
      </c>
      <c r="D56" s="42" t="s">
        <v>35</v>
      </c>
      <c r="E56" s="48">
        <f>SUM(E51:E55)</f>
        <v>0</v>
      </c>
      <c r="F56" s="112"/>
      <c r="G56" s="112"/>
      <c r="H56" s="81"/>
      <c r="I56" s="60"/>
      <c r="J56" s="60"/>
      <c r="K56" s="60"/>
      <c r="L56" s="61"/>
    </row>
    <row r="57" spans="1:12" ht="20.100000000000001" customHeight="1">
      <c r="A57" s="54" t="s">
        <v>42</v>
      </c>
      <c r="B57" s="21"/>
      <c r="C57" s="49"/>
      <c r="D57" s="47">
        <v>500</v>
      </c>
      <c r="E57" s="47">
        <f>C57*D57</f>
        <v>0</v>
      </c>
      <c r="F57" s="112"/>
      <c r="G57" s="112"/>
      <c r="H57" s="81"/>
      <c r="I57" s="60"/>
      <c r="J57" s="60"/>
      <c r="K57" s="60"/>
      <c r="L57" s="61"/>
    </row>
    <row r="58" spans="1:12" ht="20.100000000000001" customHeight="1">
      <c r="A58" s="54" t="s">
        <v>42</v>
      </c>
      <c r="B58" s="21"/>
      <c r="C58" s="49"/>
      <c r="D58" s="47">
        <v>500</v>
      </c>
      <c r="E58" s="47">
        <f t="shared" ref="E58:E59" si="11">C58*D58</f>
        <v>0</v>
      </c>
      <c r="F58" s="112"/>
      <c r="G58" s="112"/>
      <c r="H58" s="81"/>
      <c r="I58" s="60"/>
      <c r="J58" s="60"/>
      <c r="K58" s="60"/>
      <c r="L58" s="61"/>
    </row>
    <row r="59" spans="1:12" ht="20.100000000000001" customHeight="1">
      <c r="A59" s="54" t="s">
        <v>42</v>
      </c>
      <c r="B59" s="44"/>
      <c r="C59" s="45"/>
      <c r="D59" s="47">
        <v>500</v>
      </c>
      <c r="E59" s="47">
        <f t="shared" si="11"/>
        <v>0</v>
      </c>
      <c r="F59" s="112"/>
      <c r="G59" s="112"/>
      <c r="H59" s="81"/>
      <c r="I59" s="60"/>
      <c r="J59" s="60"/>
      <c r="K59" s="60"/>
      <c r="L59" s="61"/>
    </row>
    <row r="60" spans="1:12" ht="20.100000000000001" customHeight="1">
      <c r="A60" s="54" t="s">
        <v>42</v>
      </c>
      <c r="B60" s="21"/>
      <c r="C60" s="49"/>
      <c r="D60" s="47">
        <v>500</v>
      </c>
      <c r="E60" s="47">
        <f t="shared" ref="E60:E61" si="12">C60*D60</f>
        <v>0</v>
      </c>
      <c r="F60" s="112"/>
      <c r="G60" s="112"/>
      <c r="H60" s="81"/>
      <c r="I60" s="60"/>
      <c r="J60" s="60"/>
      <c r="K60" s="60"/>
      <c r="L60" s="61"/>
    </row>
    <row r="61" spans="1:12" ht="20.100000000000001" customHeight="1">
      <c r="A61" s="54" t="s">
        <v>42</v>
      </c>
      <c r="B61" s="44"/>
      <c r="C61" s="45"/>
      <c r="D61" s="47">
        <v>500</v>
      </c>
      <c r="E61" s="47">
        <f t="shared" si="12"/>
        <v>0</v>
      </c>
      <c r="F61" s="112"/>
      <c r="G61" s="112"/>
      <c r="H61" s="81"/>
      <c r="I61" s="60"/>
      <c r="J61" s="60"/>
      <c r="K61" s="60"/>
      <c r="L61" s="61"/>
    </row>
    <row r="62" spans="1:12" ht="20.100000000000001" customHeight="1">
      <c r="A62" s="77" t="s">
        <v>44</v>
      </c>
      <c r="B62" s="42" t="s">
        <v>35</v>
      </c>
      <c r="C62" s="42" t="s">
        <v>35</v>
      </c>
      <c r="D62" s="42" t="s">
        <v>35</v>
      </c>
      <c r="E62" s="48">
        <f>SUM(E57:E61)</f>
        <v>0</v>
      </c>
      <c r="F62" s="112"/>
      <c r="G62" s="112"/>
      <c r="H62" s="81"/>
      <c r="I62" s="60"/>
      <c r="J62" s="60"/>
      <c r="K62" s="60"/>
      <c r="L62" s="61"/>
    </row>
    <row r="63" spans="1:12" ht="20.100000000000001" customHeight="1">
      <c r="A63" s="89" t="s">
        <v>15</v>
      </c>
      <c r="B63" s="84" t="s">
        <v>34</v>
      </c>
      <c r="C63" s="84" t="s">
        <v>34</v>
      </c>
      <c r="D63" s="84" t="s">
        <v>34</v>
      </c>
      <c r="E63" s="85">
        <f>SUM(E56,E62)</f>
        <v>0</v>
      </c>
      <c r="F63" s="112"/>
      <c r="G63" s="112"/>
      <c r="H63" s="81"/>
      <c r="I63" s="60"/>
      <c r="J63" s="60"/>
      <c r="K63" s="60"/>
      <c r="L63" s="61"/>
    </row>
    <row r="64" spans="1:12" ht="14.25" thickBot="1">
      <c r="A64" s="78"/>
      <c r="B64" s="79"/>
      <c r="C64" s="79"/>
      <c r="D64" s="79"/>
      <c r="E64" s="79"/>
      <c r="F64" s="79"/>
      <c r="G64" s="79"/>
      <c r="H64" s="79"/>
      <c r="I64" s="79"/>
      <c r="J64" s="79"/>
      <c r="K64" s="79"/>
      <c r="L64" s="80"/>
    </row>
    <row r="65" spans="1:1" hidden="1">
      <c r="A65" s="51" t="s">
        <v>21</v>
      </c>
    </row>
    <row r="66" spans="1:1" hidden="1">
      <c r="A66" s="51" t="s">
        <v>26</v>
      </c>
    </row>
    <row r="67" spans="1:1" hidden="1">
      <c r="A67" s="51" t="s">
        <v>25</v>
      </c>
    </row>
    <row r="68" spans="1:1" hidden="1">
      <c r="A68" s="51" t="s">
        <v>28</v>
      </c>
    </row>
    <row r="69" spans="1:1" hidden="1">
      <c r="A69" s="51" t="s">
        <v>27</v>
      </c>
    </row>
    <row r="70" spans="1:1" hidden="1">
      <c r="A70" s="51" t="s">
        <v>37</v>
      </c>
    </row>
  </sheetData>
  <mergeCells count="57">
    <mergeCell ref="G45:H45"/>
    <mergeCell ref="G46:H46"/>
    <mergeCell ref="G40:H40"/>
    <mergeCell ref="G41:H41"/>
    <mergeCell ref="G42:H42"/>
    <mergeCell ref="G43:H43"/>
    <mergeCell ref="G44:H44"/>
    <mergeCell ref="I52:J52"/>
    <mergeCell ref="I53:J53"/>
    <mergeCell ref="I54:J54"/>
    <mergeCell ref="F60:G60"/>
    <mergeCell ref="A49:G49"/>
    <mergeCell ref="F61:G61"/>
    <mergeCell ref="F62:G62"/>
    <mergeCell ref="F63:G63"/>
    <mergeCell ref="F55:G55"/>
    <mergeCell ref="F56:G56"/>
    <mergeCell ref="F57:G57"/>
    <mergeCell ref="F58:G58"/>
    <mergeCell ref="F59:G59"/>
    <mergeCell ref="F50:G50"/>
    <mergeCell ref="F51:G51"/>
    <mergeCell ref="F52:G52"/>
    <mergeCell ref="F53:G53"/>
    <mergeCell ref="F54:G54"/>
    <mergeCell ref="K46:L46"/>
    <mergeCell ref="A1:L1"/>
    <mergeCell ref="K38:L38"/>
    <mergeCell ref="K39:L39"/>
    <mergeCell ref="K40:L40"/>
    <mergeCell ref="K41:L41"/>
    <mergeCell ref="K42:L42"/>
    <mergeCell ref="E2:F2"/>
    <mergeCell ref="E3:F3"/>
    <mergeCell ref="A34:E34"/>
    <mergeCell ref="G34:L34"/>
    <mergeCell ref="G35:H35"/>
    <mergeCell ref="G36:H36"/>
    <mergeCell ref="G37:H37"/>
    <mergeCell ref="G38:H38"/>
    <mergeCell ref="G39:H39"/>
    <mergeCell ref="I51:J51"/>
    <mergeCell ref="A48:B48"/>
    <mergeCell ref="A36:A41"/>
    <mergeCell ref="A42:A47"/>
    <mergeCell ref="C2:D2"/>
    <mergeCell ref="C3:D3"/>
    <mergeCell ref="A2:B2"/>
    <mergeCell ref="A3:B3"/>
    <mergeCell ref="A4:F4"/>
    <mergeCell ref="A13:L13"/>
    <mergeCell ref="K35:L35"/>
    <mergeCell ref="K36:L36"/>
    <mergeCell ref="K37:L37"/>
    <mergeCell ref="K43:L43"/>
    <mergeCell ref="K44:L44"/>
    <mergeCell ref="K45:L45"/>
  </mergeCells>
  <phoneticPr fontId="20" type="noConversion"/>
  <dataValidations count="9">
    <dataValidation type="list" allowBlank="1" showInputMessage="1" showErrorMessage="1" sqref="I40:I44">
      <formula1>"差旅费,招待费,租车费,印刷费复印费,聘请专家费,外包劳务费,企业联络费,培训认证费,会务费,视频录制费,图书出版费,租赁费,项目办公费,项目材料费,福利费,其他项目费用"</formula1>
    </dataValidation>
    <dataValidation type="list" allowBlank="1" showInputMessage="1" showErrorMessage="1" sqref="A51:A55 A57:A61">
      <formula1>"实施人工成本,开发人工成本"</formula1>
    </dataValidation>
    <dataValidation type="list" allowBlank="1" showInputMessage="1" showErrorMessage="1" sqref="A21:A25 A15:A19 A27:A31">
      <formula1>"外购软件,外购硬件,工程及劳务外包"</formula1>
    </dataValidation>
    <dataValidation type="custom" allowBlank="1" showInputMessage="1" showErrorMessage="1" sqref="D12:E12 F26:J26 K33 E51:E63 F21:H25 F15:H19 F27:H31 F20:J20 F32:J33">
      <formula1>"***"</formula1>
    </dataValidation>
    <dataValidation type="list" allowBlank="1" showInputMessage="1" showErrorMessage="1" sqref="A6:A11">
      <formula1>"自有软件,外购软件,外购硬件,自有硬件,装修服务,培训服务,装修、培训以外服务"</formula1>
    </dataValidation>
    <dataValidation type="list" allowBlank="1" showInputMessage="1" showErrorMessage="1" sqref="I15:I19 I21:I25 I27:I31">
      <formula1>"专用发票,普通发票"</formula1>
    </dataValidation>
    <dataValidation type="list" allowBlank="1" showInputMessage="1" showErrorMessage="1" sqref="J21:J25 J15:J19 J27:J31">
      <formula1>"17%,13%,11%,6%,3%"</formula1>
    </dataValidation>
    <dataValidation type="list" allowBlank="1" showInputMessage="1" showErrorMessage="1" sqref="G36:H38 G40:G44 H41:H44">
      <formula1>"项目商务费用,项目实施费用"</formula1>
    </dataValidation>
    <dataValidation type="list" allowBlank="1" showInputMessage="1" showErrorMessage="1" sqref="I36:I38">
      <formula1>"标书费,中标服务费,奖教金"</formula1>
    </dataValidation>
  </dataValidations>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2"/>
  <sheetViews>
    <sheetView workbookViewId="0">
      <selection activeCell="B19" sqref="B19"/>
    </sheetView>
  </sheetViews>
  <sheetFormatPr defaultRowHeight="13.5"/>
  <cols>
    <col min="1" max="1" width="23.375" customWidth="1"/>
  </cols>
  <sheetData>
    <row r="2" spans="1:2">
      <c r="A2" s="1" t="s">
        <v>6</v>
      </c>
      <c r="B2" s="2">
        <v>0.03</v>
      </c>
    </row>
    <row r="3" spans="1:2">
      <c r="A3" s="1" t="s">
        <v>22</v>
      </c>
      <c r="B3" s="2">
        <v>0.17</v>
      </c>
    </row>
    <row r="4" spans="1:2">
      <c r="A4" s="1" t="s">
        <v>4</v>
      </c>
      <c r="B4" s="2">
        <v>0.17</v>
      </c>
    </row>
    <row r="5" spans="1:2">
      <c r="A5" s="1" t="s">
        <v>3</v>
      </c>
      <c r="B5" s="2">
        <v>0.17</v>
      </c>
    </row>
    <row r="6" spans="1:2">
      <c r="A6" s="1" t="s">
        <v>46</v>
      </c>
      <c r="B6" s="2">
        <v>0.03</v>
      </c>
    </row>
    <row r="7" spans="1:2">
      <c r="A7" s="1" t="s">
        <v>53</v>
      </c>
      <c r="B7" s="2">
        <v>0.06</v>
      </c>
    </row>
    <row r="8" spans="1:2">
      <c r="A8" s="1" t="s">
        <v>31</v>
      </c>
      <c r="B8" s="2">
        <v>0.06</v>
      </c>
    </row>
    <row r="11" spans="1:2">
      <c r="A11" t="s">
        <v>32</v>
      </c>
      <c r="B11" s="3">
        <v>0.02</v>
      </c>
    </row>
    <row r="12" spans="1:2">
      <c r="A12" t="s">
        <v>33</v>
      </c>
      <c r="B12" s="3">
        <v>0.05</v>
      </c>
    </row>
  </sheetData>
  <phoneticPr fontId="2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项目预算表</vt:lpstr>
      <vt:lpstr>Sheet1</vt:lpstr>
      <vt:lpstr>项目预算表!Print_Area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gta</dc:creator>
  <cp:lastModifiedBy>Windows 用户</cp:lastModifiedBy>
  <cp:lastPrinted>2016-03-24T02:34:13Z</cp:lastPrinted>
  <dcterms:created xsi:type="dcterms:W3CDTF">2015-06-25T11:03:05Z</dcterms:created>
  <dcterms:modified xsi:type="dcterms:W3CDTF">2016-03-31T08:45:51Z</dcterms:modified>
</cp:coreProperties>
</file>