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5" windowWidth="15600" windowHeight="5490"/>
  </bookViews>
  <sheets>
    <sheet name="项目预算表" sheetId="1" r:id="rId1"/>
    <sheet name="Sheet1" sheetId="2" state="hidden" r:id="rId2"/>
  </sheets>
  <calcPr calcId="145621" concurrentCalc="0"/>
</workbook>
</file>

<file path=xl/calcChain.xml><?xml version="1.0" encoding="utf-8"?>
<calcChain xmlns="http://schemas.openxmlformats.org/spreadsheetml/2006/main">
  <c r="E7" i="1" l="1"/>
  <c r="E8" i="1"/>
  <c r="E9" i="1"/>
  <c r="E10" i="1"/>
  <c r="E11" i="1"/>
  <c r="E6" i="1"/>
  <c r="F15" i="1"/>
  <c r="G15" i="1"/>
  <c r="F27" i="1"/>
  <c r="J27" i="1"/>
  <c r="F28" i="1"/>
  <c r="J28" i="1"/>
  <c r="F29" i="1"/>
  <c r="J29" i="1"/>
  <c r="F30" i="1"/>
  <c r="J30" i="1"/>
  <c r="F31" i="1"/>
  <c r="J31" i="1"/>
  <c r="J32" i="1"/>
  <c r="F21" i="1"/>
  <c r="J21" i="1"/>
  <c r="F22" i="1"/>
  <c r="J22" i="1"/>
  <c r="F23" i="1"/>
  <c r="J23" i="1"/>
  <c r="F24" i="1"/>
  <c r="J24" i="1"/>
  <c r="F25" i="1"/>
  <c r="J25" i="1"/>
  <c r="J26" i="1"/>
  <c r="J15" i="1"/>
  <c r="F16" i="1"/>
  <c r="J16" i="1"/>
  <c r="F17" i="1"/>
  <c r="J17" i="1"/>
  <c r="F18" i="1"/>
  <c r="J18" i="1"/>
  <c r="F19" i="1"/>
  <c r="J19" i="1"/>
  <c r="J20" i="1"/>
  <c r="C60" i="1"/>
  <c r="C54" i="1"/>
  <c r="C61" i="1"/>
  <c r="E72" i="1"/>
  <c r="E71" i="1"/>
  <c r="E67" i="1"/>
  <c r="E66" i="1"/>
  <c r="E43" i="1"/>
  <c r="E44" i="1"/>
  <c r="E37" i="1"/>
  <c r="E38" i="1"/>
  <c r="G29" i="1"/>
  <c r="G24" i="1"/>
  <c r="G23" i="1"/>
  <c r="G17" i="1"/>
  <c r="G16" i="1"/>
  <c r="G30" i="1"/>
  <c r="E64" i="1"/>
  <c r="H32" i="1"/>
  <c r="H26" i="1"/>
  <c r="D12" i="1"/>
  <c r="E74" i="1"/>
  <c r="E73" i="1"/>
  <c r="E70" i="1"/>
  <c r="E65" i="1"/>
  <c r="E68" i="1"/>
  <c r="G27" i="1"/>
  <c r="G21" i="1"/>
  <c r="G28" i="1"/>
  <c r="G22" i="1"/>
  <c r="G31" i="1"/>
  <c r="G25" i="1"/>
  <c r="E75" i="1"/>
  <c r="F26" i="1"/>
  <c r="F32" i="1"/>
  <c r="E69" i="1"/>
  <c r="E45" i="1"/>
  <c r="E46" i="1"/>
  <c r="E42" i="1"/>
  <c r="E39" i="1"/>
  <c r="E40" i="1"/>
  <c r="E36" i="1"/>
  <c r="H20" i="1"/>
  <c r="G26" i="1"/>
  <c r="G32" i="1"/>
  <c r="G18" i="1"/>
  <c r="G19" i="1"/>
  <c r="F78" i="1"/>
  <c r="E47" i="1"/>
  <c r="E76" i="1"/>
  <c r="H33" i="1"/>
  <c r="E41" i="1"/>
  <c r="F20" i="1"/>
  <c r="E12" i="1"/>
  <c r="F33" i="1"/>
  <c r="G20" i="1"/>
  <c r="G33" i="1"/>
  <c r="J33" i="1"/>
  <c r="E48" i="1"/>
  <c r="F77" i="1"/>
  <c r="F79" i="1"/>
  <c r="F80" i="1"/>
</calcChain>
</file>

<file path=xl/sharedStrings.xml><?xml version="1.0" encoding="utf-8"?>
<sst xmlns="http://schemas.openxmlformats.org/spreadsheetml/2006/main" count="131" uniqueCount="82">
  <si>
    <t>产品名称</t>
  </si>
  <si>
    <t>备注</t>
  </si>
  <si>
    <t>产品类别</t>
  </si>
  <si>
    <t>外购硬件</t>
  </si>
  <si>
    <t>外购软件</t>
  </si>
  <si>
    <t>总计</t>
  </si>
  <si>
    <t>自有软件</t>
  </si>
  <si>
    <t>项目费用</t>
    <phoneticPr fontId="20" type="noConversion"/>
  </si>
  <si>
    <t>项目合同</t>
    <phoneticPr fontId="20" type="noConversion"/>
  </si>
  <si>
    <t>说明</t>
  </si>
  <si>
    <t>人天成本</t>
  </si>
  <si>
    <t>人员类别</t>
  </si>
  <si>
    <t>投入人天</t>
  </si>
  <si>
    <t>人工成本</t>
    <phoneticPr fontId="20" type="noConversion"/>
  </si>
  <si>
    <t>人天成本单价
（元/人天）</t>
    <phoneticPr fontId="20" type="noConversion"/>
  </si>
  <si>
    <t>含税成本</t>
  </si>
  <si>
    <t>规格型号</t>
  </si>
  <si>
    <t>工程及劳务外包</t>
  </si>
  <si>
    <t>采购成本</t>
  </si>
  <si>
    <t>数量</t>
  </si>
  <si>
    <t>含税单价</t>
  </si>
  <si>
    <t>人工成本总计</t>
    <phoneticPr fontId="20" type="noConversion"/>
  </si>
  <si>
    <t>外购软件合计</t>
    <phoneticPr fontId="20" type="noConversion"/>
  </si>
  <si>
    <t>外购硬件合计</t>
    <phoneticPr fontId="20" type="noConversion"/>
  </si>
  <si>
    <t>外购成本</t>
    <phoneticPr fontId="20" type="noConversion"/>
  </si>
  <si>
    <t>工程及劳务外包合计</t>
    <phoneticPr fontId="20" type="noConversion"/>
  </si>
  <si>
    <t>外购成本总计</t>
    <phoneticPr fontId="20" type="noConversion"/>
  </si>
  <si>
    <t>备注</t>
    <phoneticPr fontId="20" type="noConversion"/>
  </si>
  <si>
    <t>风险成本</t>
    <phoneticPr fontId="20" type="noConversion"/>
  </si>
  <si>
    <t>项目利润</t>
    <phoneticPr fontId="20" type="noConversion"/>
  </si>
  <si>
    <t>项目利润率</t>
    <phoneticPr fontId="20" type="noConversion"/>
  </si>
  <si>
    <t>不含税成本</t>
    <phoneticPr fontId="20" type="noConversion"/>
  </si>
  <si>
    <t>说明：</t>
    <phoneticPr fontId="35" type="noConversion"/>
  </si>
  <si>
    <t>预算金额</t>
    <phoneticPr fontId="20" type="noConversion"/>
  </si>
  <si>
    <t>成本</t>
  </si>
  <si>
    <t>单位标准成本</t>
  </si>
  <si>
    <t>自有硬件</t>
  </si>
  <si>
    <t>自有产品成本总计</t>
  </si>
  <si>
    <t>合计</t>
  </si>
  <si>
    <t>自有产品成本</t>
    <phoneticPr fontId="20" type="noConversion"/>
  </si>
  <si>
    <t>2、自有产品成本即为公司自有软硬件产品</t>
    <phoneticPr fontId="25" type="noConversion"/>
  </si>
  <si>
    <t>1、外购成本包括外购软件、外购硬件、工程及劳务外包成本，由事业部根据投标时的成本估算金额填写，采购部对此进行询价复核。</t>
    <phoneticPr fontId="25" type="noConversion"/>
  </si>
  <si>
    <t>4、项目费用包括售前费用、实施及售后维护费用</t>
    <phoneticPr fontId="35" type="noConversion"/>
  </si>
  <si>
    <t>3、人工成本包括售前人工成本、实施及售后维护成本</t>
    <phoneticPr fontId="35" type="noConversion"/>
  </si>
  <si>
    <t>所属事业部群</t>
    <phoneticPr fontId="20" type="noConversion"/>
  </si>
  <si>
    <t>工程及劳务外包</t>
    <phoneticPr fontId="20" type="noConversion"/>
  </si>
  <si>
    <t>工程及劳务外包</t>
    <phoneticPr fontId="20" type="noConversion"/>
  </si>
  <si>
    <t>软硬件及工程施工</t>
  </si>
  <si>
    <t>软性资源开发</t>
  </si>
  <si>
    <t>***</t>
  </si>
  <si>
    <t>项目成本合计</t>
    <phoneticPr fontId="20" type="noConversion"/>
  </si>
  <si>
    <t>***</t>
    <phoneticPr fontId="20" type="noConversion"/>
  </si>
  <si>
    <t>项目费用总计</t>
    <phoneticPr fontId="20" type="noConversion"/>
  </si>
  <si>
    <t>5、风险成本是指为弥补因不可预见因素造成项目成本增加或收入减少的风险而预提的成本，软硬件及工程施工类项目为2%；软性资源开发类项目为5%</t>
    <phoneticPr fontId="20" type="noConversion"/>
  </si>
  <si>
    <t>主导事业部群</t>
    <phoneticPr fontId="20" type="noConversion"/>
  </si>
  <si>
    <t>项目编号</t>
    <phoneticPr fontId="20" type="noConversion"/>
  </si>
  <si>
    <t>客户名称</t>
    <phoneticPr fontId="20" type="noConversion"/>
  </si>
  <si>
    <t>项目经理</t>
    <phoneticPr fontId="20" type="noConversion"/>
  </si>
  <si>
    <t>项目类型</t>
    <phoneticPr fontId="20" type="noConversion"/>
  </si>
  <si>
    <t>发票类型</t>
    <phoneticPr fontId="20" type="noConversion"/>
  </si>
  <si>
    <t>税率</t>
    <phoneticPr fontId="20" type="noConversion"/>
  </si>
  <si>
    <t>预算科目</t>
  </si>
  <si>
    <t>实施人工成本</t>
  </si>
  <si>
    <t>开发人工成本</t>
  </si>
  <si>
    <t>实施人工成本合计</t>
    <phoneticPr fontId="20" type="noConversion"/>
  </si>
  <si>
    <t>开发人工成本合计</t>
    <phoneticPr fontId="20" type="noConversion"/>
  </si>
  <si>
    <t>装修服务</t>
  </si>
  <si>
    <t>装修服务</t>
    <phoneticPr fontId="20" type="noConversion"/>
  </si>
  <si>
    <t>人工成本类别</t>
    <phoneticPr fontId="20" type="noConversion"/>
  </si>
  <si>
    <t>费用类别</t>
    <phoneticPr fontId="20" type="noConversion"/>
  </si>
  <si>
    <t>项目商务费用</t>
  </si>
  <si>
    <t>项目实施费用</t>
  </si>
  <si>
    <t>项目商务费用合计</t>
    <phoneticPr fontId="20" type="noConversion"/>
  </si>
  <si>
    <t>项目实施费用合计</t>
    <phoneticPr fontId="20" type="noConversion"/>
  </si>
  <si>
    <t>含税销售报价</t>
    <phoneticPr fontId="20" type="noConversion"/>
  </si>
  <si>
    <t>不含税销售报价</t>
    <phoneticPr fontId="20" type="noConversion"/>
  </si>
  <si>
    <t>装修、培训以外服务</t>
    <phoneticPr fontId="20" type="noConversion"/>
  </si>
  <si>
    <t>装修、培训以外服务</t>
    <phoneticPr fontId="20" type="noConversion"/>
  </si>
  <si>
    <t>培训服务</t>
  </si>
  <si>
    <t>项目预算表 v1.0</t>
    <phoneticPr fontId="20" type="noConversion"/>
  </si>
  <si>
    <t>配合事业部群</t>
    <phoneticPr fontId="20" type="noConversion"/>
  </si>
  <si>
    <t>PM001-03-01</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</si>
</sst>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 #,##0_ ;_ * \-#,##0_ ;_ * &quot;-&quot;_ ;_ @_ "/>
    <numFmt numFmtId="43" formatCode="_ * #,##0.00_ ;_ * \-#,##0.00_ ;_ * &quot;-&quot;??_ ;_ @_ "/>
    <numFmt numFmtId="176" formatCode="_(* #,##0.00_);_(* \(#,##0.00\);_(* &quot;-&quot;??_);_(@_)"/>
    <numFmt numFmtId="177" formatCode="_(* #,##0_);_(* \(#,##0\);_(* &quot;-&quot;_);_(@_)"/>
    <numFmt numFmtId="178" formatCode="_ * #,##0_ ;_ * \-#,##0_ ;_ * &quot;-&quot;??_ ;_ @_ "/>
    <numFmt numFmtId="179" formatCode="_-* #,##0_-;\-* #,##0_-;_-* &quot;-&quot;_-;_-@_-"/>
  </numFmts>
  <fonts count="43">
    <font>
      <sz val="11"/>
      <color theme="1"/>
      <name val="宋体"/>
      <family val="2"/>
      <charset val="134"/>
      <scheme val="minor"/>
    </font>
    <font>
      <sz val="11"/>
      <color theme="1"/>
      <name val="宋体"/>
      <family val="2"/>
      <charset val="134"/>
      <scheme val="minor"/>
    </font>
    <font>
      <sz val="12"/>
      <color theme="1"/>
      <name val="SimSun"/>
      <charset val="134"/>
    </font>
    <font>
      <sz val="12"/>
      <color theme="0"/>
      <name val="SimSun"/>
      <charset val="134"/>
    </font>
    <font>
      <sz val="12"/>
      <color rgb="FF9C0006"/>
      <name val="SimSun"/>
      <charset val="134"/>
    </font>
    <font>
      <b/>
      <sz val="12"/>
      <color rgb="FFFA7D00"/>
      <name val="SimSun"/>
      <charset val="134"/>
    </font>
    <font>
      <b/>
      <sz val="12"/>
      <color theme="0"/>
      <name val="SimSun"/>
      <charset val="134"/>
    </font>
    <font>
      <i/>
      <sz val="12"/>
      <color rgb="FF7F7F7F"/>
      <name val="SimSun"/>
      <charset val="134"/>
    </font>
    <font>
      <sz val="12"/>
      <color rgb="FF006100"/>
      <name val="SimSun"/>
      <charset val="134"/>
    </font>
    <font>
      <b/>
      <sz val="15"/>
      <color theme="3"/>
      <name val="SimSun"/>
      <charset val="134"/>
    </font>
    <font>
      <b/>
      <sz val="13"/>
      <color theme="3"/>
      <name val="SimSun"/>
      <charset val="134"/>
    </font>
    <font>
      <b/>
      <sz val="12"/>
      <color theme="3"/>
      <name val="SimSun"/>
      <charset val="134"/>
    </font>
    <font>
      <sz val="12"/>
      <color rgb="FF3F3F76"/>
      <name val="SimSun"/>
      <charset val="134"/>
    </font>
    <font>
      <sz val="12"/>
      <color rgb="FFFA7D00"/>
      <name val="SimSun"/>
      <charset val="134"/>
    </font>
    <font>
      <sz val="12"/>
      <color rgb="FF9C6500"/>
      <name val="SimSun"/>
      <charset val="134"/>
    </font>
    <font>
      <b/>
      <sz val="12"/>
      <color rgb="FF3F3F3F"/>
      <name val="SimSun"/>
      <charset val="134"/>
    </font>
    <font>
      <b/>
      <sz val="18"/>
      <color theme="3"/>
      <name val="宋体"/>
      <family val="3"/>
      <charset val="134"/>
      <scheme val="major"/>
    </font>
    <font>
      <b/>
      <sz val="12"/>
      <color theme="1"/>
      <name val="SimSun"/>
      <charset val="134"/>
    </font>
    <font>
      <sz val="12"/>
      <color rgb="FFFF0000"/>
      <name val="SimSun"/>
      <charset val="134"/>
    </font>
    <font>
      <b/>
      <sz val="10"/>
      <name val="微软雅黑"/>
      <family val="2"/>
      <charset val="134"/>
    </font>
    <font>
      <sz val="9"/>
      <name val="宋体"/>
      <family val="2"/>
      <charset val="134"/>
      <scheme val="minor"/>
    </font>
    <font>
      <b/>
      <sz val="10"/>
      <color indexed="8"/>
      <name val="宋体"/>
      <family val="3"/>
      <charset val="134"/>
    </font>
    <font>
      <sz val="10"/>
      <color indexed="8"/>
      <name val="宋体"/>
      <family val="3"/>
      <charset val="134"/>
    </font>
    <font>
      <sz val="10"/>
      <color indexed="8"/>
      <name val="Arial"/>
      <family val="2"/>
    </font>
    <font>
      <sz val="10"/>
      <name val="宋体"/>
      <family val="3"/>
      <charset val="134"/>
    </font>
    <font>
      <sz val="9"/>
      <name val="宋体"/>
      <family val="3"/>
      <charset val="134"/>
    </font>
    <font>
      <sz val="9"/>
      <color indexed="8"/>
      <name val="宋体"/>
      <family val="3"/>
      <charset val="134"/>
    </font>
    <font>
      <b/>
      <sz val="9"/>
      <color indexed="8"/>
      <name val="宋体"/>
      <family val="3"/>
      <charset val="134"/>
    </font>
    <font>
      <b/>
      <sz val="10"/>
      <color indexed="8"/>
      <name val="宋体"/>
      <family val="3"/>
      <charset val="134"/>
    </font>
    <font>
      <b/>
      <sz val="10"/>
      <name val="宋体"/>
      <family val="3"/>
      <charset val="134"/>
    </font>
    <font>
      <b/>
      <sz val="11"/>
      <color rgb="FFFF0000"/>
      <name val="微软雅黑"/>
      <family val="2"/>
      <charset val="134"/>
    </font>
    <font>
      <sz val="10"/>
      <color indexed="8"/>
      <name val="宋体"/>
      <family val="3"/>
      <charset val="134"/>
    </font>
    <font>
      <b/>
      <sz val="16"/>
      <color theme="1"/>
      <name val="宋体"/>
      <family val="3"/>
      <charset val="134"/>
      <scheme val="minor"/>
    </font>
    <font>
      <sz val="12"/>
      <name val="宋体"/>
      <family val="3"/>
      <charset val="134"/>
    </font>
    <font>
      <sz val="10"/>
      <color rgb="FFFF0000"/>
      <name val="宋体"/>
      <family val="3"/>
      <charset val="134"/>
    </font>
    <font>
      <sz val="9"/>
      <name val="宋体"/>
      <family val="3"/>
      <charset val="134"/>
      <scheme val="minor"/>
    </font>
    <font>
      <sz val="10"/>
      <name val="Arial"/>
      <family val="2"/>
    </font>
    <font>
      <sz val="10"/>
      <color indexed="8"/>
      <name val="Arial Unicode MS"/>
      <family val="2"/>
      <charset val="134"/>
    </font>
    <font>
      <sz val="10"/>
      <name val="Arial Unicode MS"/>
      <family val="2"/>
      <charset val="134"/>
    </font>
    <font>
      <b/>
      <sz val="10"/>
      <name val="Arial Unicode MS"/>
      <family val="2"/>
      <charset val="134"/>
    </font>
    <font>
      <sz val="10"/>
      <color theme="1"/>
      <name val="Arial Unicode MS"/>
      <family val="2"/>
      <charset val="134"/>
    </font>
    <font>
      <b/>
      <sz val="10"/>
      <color rgb="FFFF0000"/>
      <name val="Arial Unicode MS"/>
      <family val="2"/>
      <charset val="134"/>
    </font>
    <font>
      <sz val="10"/>
      <color theme="1"/>
      <name val="宋体"/>
      <family val="2"/>
      <charset val="134"/>
      <scheme val="minor"/>
    </font>
  </fonts>
  <fills count="36">
    <fill>
      <patternFill patternType="none"/>
    </fill>
    <fill>
      <patternFill patternType="gray125"/>
    </fill>
    <fill>
      <patternFill patternType="solid">
        <fgColor theme="4" tint="0.80001220740379042"/>
        <bgColor indexed="64"/>
      </patternFill>
    </fill>
    <fill>
      <patternFill patternType="solid">
        <fgColor theme="5" tint="0.80001220740379042"/>
        <bgColor indexed="64"/>
      </patternFill>
    </fill>
    <fill>
      <patternFill patternType="solid">
        <fgColor theme="6" tint="0.80001220740379042"/>
        <bgColor indexed="64"/>
      </patternFill>
    </fill>
    <fill>
      <patternFill patternType="solid">
        <fgColor theme="7" tint="0.80001220740379042"/>
        <bgColor indexed="64"/>
      </patternFill>
    </fill>
    <fill>
      <patternFill patternType="solid">
        <fgColor theme="8" tint="0.80001220740379042"/>
        <bgColor indexed="64"/>
      </patternFill>
    </fill>
    <fill>
      <patternFill patternType="solid">
        <fgColor theme="9" tint="0.800012207403790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40000610370189521"/>
        <bgColor indexed="64"/>
      </patternFill>
    </fill>
    <fill>
      <patternFill patternType="solid">
        <fgColor theme="5" tint="0.40000610370189521"/>
        <bgColor indexed="64"/>
      </patternFill>
    </fill>
    <fill>
      <patternFill patternType="solid">
        <fgColor theme="6" tint="0.40000610370189521"/>
        <bgColor indexed="64"/>
      </patternFill>
    </fill>
    <fill>
      <patternFill patternType="solid">
        <fgColor theme="7" tint="0.40000610370189521"/>
        <bgColor indexed="64"/>
      </patternFill>
    </fill>
    <fill>
      <patternFill patternType="solid">
        <fgColor theme="8" tint="0.40000610370189521"/>
        <bgColor indexed="64"/>
      </patternFill>
    </fill>
    <fill>
      <patternFill patternType="solid">
        <fgColor theme="9" tint="0.400006103701895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indexed="9"/>
        <bgColor indexed="64"/>
      </patternFill>
    </fill>
    <fill>
      <patternFill patternType="solid">
        <fgColor indexed="44"/>
        <bgColor indexed="64"/>
      </patternFill>
    </fill>
    <fill>
      <patternFill patternType="solid">
        <fgColor rgb="FFFFFF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top style="thin">
        <color indexed="64"/>
      </top>
      <bottom style="double">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s>
  <cellStyleXfs count="51">
    <xf numFmtId="0" fontId="0" fillId="0" borderId="0">
      <alignment vertical="center"/>
    </xf>
    <xf numFmtId="9" fontId="1" fillId="0" borderId="0" applyFont="0" applyFill="0" applyBorder="0" applyAlignment="0" applyProtection="0">
      <alignment vertical="center"/>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4" applyNumberFormat="0" applyAlignment="0" applyProtection="0"/>
    <xf numFmtId="0" fontId="6" fillId="28" borderId="7"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30" borderId="4"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8" applyNumberFormat="0" applyFont="0" applyAlignment="0" applyProtection="0"/>
    <xf numFmtId="0" fontId="15" fillId="27" borderId="5"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 fillId="0" borderId="0"/>
    <xf numFmtId="176" fontId="2" fillId="0" borderId="0" applyFont="0" applyFill="0" applyBorder="0" applyAlignment="0" applyProtection="0"/>
    <xf numFmtId="177" fontId="2" fillId="0" borderId="0" applyFont="0" applyFill="0" applyBorder="0" applyAlignment="0" applyProtection="0"/>
    <xf numFmtId="0" fontId="33" fillId="0" borderId="0"/>
    <xf numFmtId="0" fontId="2" fillId="0" borderId="0"/>
    <xf numFmtId="177" fontId="2"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cellStyleXfs>
  <cellXfs count="111">
    <xf numFmtId="0" fontId="0" fillId="0" borderId="0" xfId="0">
      <alignment vertical="center"/>
    </xf>
    <xf numFmtId="0" fontId="21" fillId="34" borderId="10" xfId="43" applyFont="1" applyFill="1" applyBorder="1" applyAlignment="1" applyProtection="1">
      <alignment horizontal="center" vertical="center"/>
    </xf>
    <xf numFmtId="0" fontId="21" fillId="34" borderId="11" xfId="43" applyFont="1" applyFill="1" applyBorder="1" applyAlignment="1" applyProtection="1">
      <alignment horizontal="center" vertical="center"/>
    </xf>
    <xf numFmtId="178" fontId="21" fillId="34" borderId="11" xfId="44" applyNumberFormat="1" applyFont="1" applyFill="1" applyBorder="1" applyAlignment="1" applyProtection="1">
      <alignment horizontal="center" vertical="center" wrapText="1"/>
    </xf>
    <xf numFmtId="0" fontId="21" fillId="34" borderId="12" xfId="43" applyFont="1" applyFill="1" applyBorder="1" applyAlignment="1" applyProtection="1">
      <alignment horizontal="center" vertical="center"/>
    </xf>
    <xf numFmtId="0" fontId="22" fillId="0" borderId="13" xfId="43" applyFont="1" applyFill="1" applyBorder="1" applyAlignment="1" applyProtection="1">
      <alignment horizontal="center" vertical="center"/>
    </xf>
    <xf numFmtId="0" fontId="22" fillId="0" borderId="14" xfId="43" applyFont="1" applyFill="1" applyBorder="1" applyAlignment="1" applyProtection="1">
      <alignment horizontal="center" vertical="center"/>
    </xf>
    <xf numFmtId="178" fontId="23" fillId="0" borderId="14" xfId="44" applyNumberFormat="1" applyFont="1" applyFill="1" applyBorder="1" applyAlignment="1" applyProtection="1">
      <alignment vertical="center"/>
      <protection locked="0"/>
    </xf>
    <xf numFmtId="0" fontId="25" fillId="0" borderId="15" xfId="1" applyNumberFormat="1" applyFont="1" applyFill="1" applyBorder="1" applyAlignment="1" applyProtection="1">
      <alignment horizontal="left" vertical="center" wrapText="1"/>
    </xf>
    <xf numFmtId="0" fontId="22" fillId="34" borderId="16" xfId="43" applyFont="1" applyFill="1" applyBorder="1" applyAlignment="1" applyProtection="1">
      <alignment horizontal="center" vertical="center"/>
    </xf>
    <xf numFmtId="0" fontId="22" fillId="34" borderId="17" xfId="43" applyFont="1" applyFill="1" applyBorder="1" applyAlignment="1" applyProtection="1">
      <alignment horizontal="center" vertical="center"/>
    </xf>
    <xf numFmtId="0" fontId="24" fillId="34" borderId="18" xfId="1" applyNumberFormat="1" applyFont="1" applyFill="1" applyBorder="1" applyAlignment="1" applyProtection="1">
      <alignment horizontal="left" vertical="center" wrapText="1"/>
    </xf>
    <xf numFmtId="0" fontId="0" fillId="35" borderId="0" xfId="0" applyFill="1">
      <alignment vertical="center"/>
    </xf>
    <xf numFmtId="41" fontId="21" fillId="34" borderId="12" xfId="45" applyNumberFormat="1" applyFont="1" applyFill="1" applyBorder="1" applyAlignment="1" applyProtection="1">
      <alignment horizontal="center" vertical="center" wrapText="1"/>
    </xf>
    <xf numFmtId="0" fontId="22" fillId="0" borderId="15" xfId="44" applyNumberFormat="1" applyFont="1" applyFill="1" applyBorder="1" applyAlignment="1" applyProtection="1">
      <alignment horizontal="left" vertical="center" wrapText="1"/>
    </xf>
    <xf numFmtId="0" fontId="22" fillId="34" borderId="15" xfId="44" applyNumberFormat="1" applyFont="1" applyFill="1" applyBorder="1" applyAlignment="1" applyProtection="1">
      <alignment horizontal="left" vertical="center" wrapText="1"/>
    </xf>
    <xf numFmtId="0" fontId="0" fillId="0" borderId="0" xfId="0" applyAlignment="1">
      <alignment horizontal="center" vertical="center"/>
    </xf>
    <xf numFmtId="0" fontId="29" fillId="34" borderId="14" xfId="43" applyFont="1" applyFill="1" applyBorder="1" applyAlignment="1" applyProtection="1">
      <alignment horizontal="center" vertical="center" wrapText="1"/>
    </xf>
    <xf numFmtId="0" fontId="30" fillId="35" borderId="0" xfId="43" applyFont="1" applyFill="1" applyBorder="1" applyAlignment="1" applyProtection="1">
      <alignment horizontal="center" vertical="center" wrapText="1"/>
    </xf>
    <xf numFmtId="0" fontId="28" fillId="34" borderId="11" xfId="43" applyFont="1" applyFill="1" applyBorder="1" applyAlignment="1" applyProtection="1">
      <alignment horizontal="center" vertical="center"/>
    </xf>
    <xf numFmtId="0" fontId="29" fillId="34" borderId="19" xfId="43" applyFont="1" applyFill="1" applyBorder="1" applyAlignment="1" applyProtection="1">
      <alignment horizontal="center" vertical="center" wrapText="1"/>
    </xf>
    <xf numFmtId="0" fontId="28" fillId="34" borderId="20" xfId="43" applyFont="1" applyFill="1" applyBorder="1" applyAlignment="1">
      <alignment horizontal="center" vertical="center"/>
    </xf>
    <xf numFmtId="41" fontId="31" fillId="0" borderId="14" xfId="45" applyNumberFormat="1" applyFont="1" applyFill="1" applyBorder="1" applyAlignment="1" applyProtection="1">
      <alignment horizontal="center" vertical="center"/>
      <protection locked="0"/>
    </xf>
    <xf numFmtId="0" fontId="31" fillId="34" borderId="18" xfId="43" applyFont="1" applyFill="1" applyBorder="1"/>
    <xf numFmtId="0" fontId="28" fillId="34" borderId="11" xfId="43" applyFont="1" applyFill="1" applyBorder="1" applyAlignment="1" applyProtection="1">
      <alignment horizontal="center" vertical="center" wrapText="1"/>
    </xf>
    <xf numFmtId="41" fontId="31" fillId="0" borderId="15" xfId="45" applyNumberFormat="1" applyFont="1" applyFill="1" applyBorder="1" applyAlignment="1" applyProtection="1">
      <alignment horizontal="center" vertical="center"/>
      <protection locked="0"/>
    </xf>
    <xf numFmtId="43" fontId="29" fillId="34" borderId="15" xfId="44" applyNumberFormat="1" applyFont="1" applyFill="1" applyBorder="1" applyAlignment="1" applyProtection="1">
      <alignment horizontal="center" vertical="center" wrapText="1"/>
    </xf>
    <xf numFmtId="0" fontId="29" fillId="34" borderId="17" xfId="43" applyFont="1" applyFill="1" applyBorder="1" applyAlignment="1" applyProtection="1">
      <alignment horizontal="center" vertical="center" wrapText="1"/>
    </xf>
    <xf numFmtId="43" fontId="29" fillId="34" borderId="18" xfId="44" applyNumberFormat="1" applyFont="1" applyFill="1" applyBorder="1" applyAlignment="1" applyProtection="1">
      <alignment horizontal="center" vertical="center" wrapText="1"/>
    </xf>
    <xf numFmtId="0" fontId="28" fillId="34" borderId="21" xfId="43" applyFont="1" applyFill="1" applyBorder="1" applyAlignment="1"/>
    <xf numFmtId="0" fontId="28" fillId="34" borderId="13" xfId="43" applyFont="1" applyFill="1" applyBorder="1" applyAlignment="1">
      <alignment vertical="center"/>
    </xf>
    <xf numFmtId="0" fontId="28" fillId="34" borderId="16" xfId="43" applyFont="1" applyFill="1" applyBorder="1" applyAlignment="1">
      <alignment vertical="center"/>
    </xf>
    <xf numFmtId="0" fontId="19" fillId="33" borderId="0" xfId="43" applyFont="1" applyFill="1" applyBorder="1" applyAlignment="1" applyProtection="1">
      <alignment vertical="center" wrapText="1"/>
    </xf>
    <xf numFmtId="0" fontId="19" fillId="0" borderId="0" xfId="43" applyFont="1" applyFill="1" applyBorder="1" applyAlignment="1" applyProtection="1">
      <alignment vertical="center"/>
      <protection locked="0"/>
    </xf>
    <xf numFmtId="0" fontId="19" fillId="0" borderId="0" xfId="43" applyNumberFormat="1" applyFont="1" applyFill="1" applyBorder="1" applyAlignment="1" applyProtection="1">
      <alignment vertical="center"/>
      <protection locked="0"/>
    </xf>
    <xf numFmtId="0" fontId="19" fillId="0" borderId="0" xfId="43" applyFont="1" applyFill="1" applyBorder="1" applyAlignment="1" applyProtection="1">
      <alignment vertical="center" wrapText="1"/>
    </xf>
    <xf numFmtId="0" fontId="30" fillId="35" borderId="0" xfId="43" applyFont="1" applyFill="1" applyBorder="1" applyAlignment="1" applyProtection="1">
      <alignment horizontal="left" vertical="center" wrapText="1"/>
    </xf>
    <xf numFmtId="0" fontId="34" fillId="0" borderId="0" xfId="46" applyFont="1" applyAlignment="1">
      <alignment horizontal="left" vertical="center"/>
    </xf>
    <xf numFmtId="41" fontId="21" fillId="0" borderId="14" xfId="48" applyNumberFormat="1" applyFont="1" applyFill="1" applyBorder="1" applyAlignment="1" applyProtection="1">
      <alignment horizontal="center" vertical="center"/>
      <protection locked="0"/>
    </xf>
    <xf numFmtId="0" fontId="29" fillId="34" borderId="14" xfId="47" applyFont="1" applyFill="1" applyBorder="1" applyAlignment="1" applyProtection="1">
      <alignment horizontal="center" vertical="center" wrapText="1"/>
    </xf>
    <xf numFmtId="41" fontId="21" fillId="33" borderId="14" xfId="48" applyNumberFormat="1" applyFont="1" applyFill="1" applyBorder="1" applyAlignment="1" applyProtection="1">
      <alignment horizontal="center" vertical="center"/>
      <protection locked="0"/>
    </xf>
    <xf numFmtId="0" fontId="21" fillId="34" borderId="10" xfId="47" applyFont="1" applyFill="1" applyBorder="1" applyAlignment="1">
      <alignment horizontal="center" vertical="center"/>
    </xf>
    <xf numFmtId="0" fontId="21" fillId="34" borderId="11" xfId="47" applyFont="1" applyFill="1" applyBorder="1" applyAlignment="1" applyProtection="1">
      <alignment horizontal="center" vertical="center"/>
    </xf>
    <xf numFmtId="0" fontId="21" fillId="34" borderId="12" xfId="47" applyFont="1" applyFill="1" applyBorder="1" applyAlignment="1" applyProtection="1">
      <alignment horizontal="center" vertical="center"/>
    </xf>
    <xf numFmtId="0" fontId="22" fillId="0" borderId="26" xfId="43" applyFont="1" applyFill="1" applyBorder="1" applyAlignment="1" applyProtection="1">
      <alignment horizontal="center" vertical="center"/>
    </xf>
    <xf numFmtId="0" fontId="22" fillId="0" borderId="27" xfId="43" applyFont="1" applyFill="1" applyBorder="1" applyAlignment="1" applyProtection="1">
      <alignment horizontal="center" vertical="center"/>
    </xf>
    <xf numFmtId="178" fontId="23" fillId="0" borderId="27" xfId="44" applyNumberFormat="1" applyFont="1" applyFill="1" applyBorder="1" applyAlignment="1" applyProtection="1">
      <alignment vertical="center"/>
      <protection locked="0"/>
    </xf>
    <xf numFmtId="0" fontId="25" fillId="0" borderId="28" xfId="1" applyNumberFormat="1" applyFont="1" applyFill="1" applyBorder="1" applyAlignment="1" applyProtection="1">
      <alignment horizontal="left" vertical="center" wrapText="1"/>
    </xf>
    <xf numFmtId="0" fontId="22" fillId="0" borderId="13" xfId="0" applyFont="1" applyFill="1" applyBorder="1" applyAlignment="1" applyProtection="1">
      <alignment horizontal="center" vertical="center"/>
    </xf>
    <xf numFmtId="9" fontId="0" fillId="0" borderId="0" xfId="0" applyNumberFormat="1">
      <alignment vertical="center"/>
    </xf>
    <xf numFmtId="9" fontId="0" fillId="0" borderId="0" xfId="0" applyNumberFormat="1" applyFill="1" applyBorder="1">
      <alignment vertical="center"/>
    </xf>
    <xf numFmtId="41" fontId="36" fillId="0" borderId="14" xfId="45" applyNumberFormat="1" applyFont="1" applyFill="1" applyBorder="1" applyAlignment="1" applyProtection="1">
      <alignment horizontal="center" vertical="center"/>
    </xf>
    <xf numFmtId="177" fontId="36" fillId="34" borderId="17" xfId="1" applyNumberFormat="1" applyFont="1" applyFill="1" applyBorder="1" applyAlignment="1" applyProtection="1">
      <alignment horizontal="center" vertical="center"/>
    </xf>
    <xf numFmtId="41" fontId="37" fillId="0" borderId="14" xfId="45" applyNumberFormat="1" applyFont="1" applyFill="1" applyBorder="1" applyAlignment="1" applyProtection="1">
      <alignment horizontal="center" vertical="center"/>
      <protection locked="0"/>
    </xf>
    <xf numFmtId="178" fontId="37" fillId="0" borderId="14" xfId="49" applyNumberFormat="1" applyFont="1" applyFill="1" applyBorder="1" applyAlignment="1" applyProtection="1">
      <alignment horizontal="center" vertical="center"/>
      <protection locked="0"/>
    </xf>
    <xf numFmtId="178" fontId="38" fillId="0" borderId="14" xfId="49" applyNumberFormat="1" applyFont="1" applyFill="1" applyBorder="1" applyAlignment="1" applyProtection="1">
      <alignment horizontal="center" vertical="center"/>
    </xf>
    <xf numFmtId="41" fontId="39" fillId="34" borderId="14" xfId="43" applyNumberFormat="1" applyFont="1" applyFill="1" applyBorder="1" applyAlignment="1" applyProtection="1">
      <alignment horizontal="center" vertical="center" wrapText="1"/>
    </xf>
    <xf numFmtId="178" fontId="39" fillId="34" borderId="14" xfId="49" applyNumberFormat="1" applyFont="1" applyFill="1" applyBorder="1" applyAlignment="1" applyProtection="1">
      <alignment horizontal="center" vertical="center" wrapText="1"/>
    </xf>
    <xf numFmtId="178" fontId="39" fillId="34" borderId="24" xfId="49" applyNumberFormat="1" applyFont="1" applyFill="1" applyBorder="1" applyAlignment="1" applyProtection="1">
      <alignment horizontal="center" vertical="center" wrapText="1"/>
    </xf>
    <xf numFmtId="41" fontId="39" fillId="34" borderId="17" xfId="43" applyNumberFormat="1" applyFont="1" applyFill="1" applyBorder="1" applyAlignment="1" applyProtection="1">
      <alignment horizontal="center" vertical="center" wrapText="1"/>
    </xf>
    <xf numFmtId="178" fontId="39" fillId="34" borderId="17" xfId="49" applyNumberFormat="1" applyFont="1" applyFill="1" applyBorder="1" applyAlignment="1" applyProtection="1">
      <alignment horizontal="center" vertical="center" wrapText="1"/>
    </xf>
    <xf numFmtId="178" fontId="39" fillId="34" borderId="25" xfId="49" applyNumberFormat="1" applyFont="1" applyFill="1" applyBorder="1" applyAlignment="1" applyProtection="1">
      <alignment horizontal="center" vertical="center" wrapText="1"/>
    </xf>
    <xf numFmtId="178" fontId="37" fillId="0" borderId="15" xfId="49" applyNumberFormat="1" applyFont="1" applyFill="1" applyBorder="1" applyAlignment="1" applyProtection="1">
      <alignment horizontal="center" vertical="center"/>
      <protection locked="0"/>
    </xf>
    <xf numFmtId="178" fontId="39" fillId="34" borderId="15" xfId="49" applyNumberFormat="1" applyFont="1" applyFill="1" applyBorder="1" applyAlignment="1" applyProtection="1">
      <alignment horizontal="center" vertical="center" wrapText="1"/>
    </xf>
    <xf numFmtId="178" fontId="37" fillId="33" borderId="14" xfId="49" applyNumberFormat="1" applyFont="1" applyFill="1" applyBorder="1" applyAlignment="1" applyProtection="1">
      <alignment horizontal="center" vertical="center"/>
      <protection locked="0"/>
    </xf>
    <xf numFmtId="178" fontId="39" fillId="34" borderId="18" xfId="49" applyNumberFormat="1" applyFont="1" applyFill="1" applyBorder="1" applyAlignment="1" applyProtection="1">
      <alignment horizontal="center" vertical="center" wrapText="1"/>
    </xf>
    <xf numFmtId="41" fontId="37" fillId="0" borderId="14" xfId="45" applyNumberFormat="1" applyFont="1" applyFill="1" applyBorder="1" applyAlignment="1" applyProtection="1">
      <alignment horizontal="center" vertical="center"/>
    </xf>
    <xf numFmtId="41" fontId="37" fillId="34" borderId="14" xfId="45" applyNumberFormat="1" applyFont="1" applyFill="1" applyBorder="1" applyAlignment="1" applyProtection="1">
      <alignment horizontal="center" vertical="center"/>
    </xf>
    <xf numFmtId="41" fontId="40" fillId="0" borderId="14" xfId="45" applyNumberFormat="1" applyFont="1" applyFill="1" applyBorder="1" applyAlignment="1" applyProtection="1">
      <alignment horizontal="center" vertical="center"/>
      <protection locked="0"/>
    </xf>
    <xf numFmtId="179" fontId="40" fillId="0" borderId="14" xfId="45" applyNumberFormat="1" applyFont="1" applyFill="1" applyBorder="1" applyAlignment="1" applyProtection="1">
      <alignment vertical="center"/>
      <protection locked="0"/>
    </xf>
    <xf numFmtId="179" fontId="40" fillId="0" borderId="14" xfId="45" applyNumberFormat="1" applyFont="1" applyFill="1" applyBorder="1" applyAlignment="1" applyProtection="1">
      <alignment vertical="center"/>
    </xf>
    <xf numFmtId="179" fontId="37" fillId="0" borderId="14" xfId="45" applyNumberFormat="1" applyFont="1" applyFill="1" applyBorder="1" applyAlignment="1" applyProtection="1">
      <alignment vertical="center"/>
    </xf>
    <xf numFmtId="179" fontId="37" fillId="0" borderId="14" xfId="45" applyNumberFormat="1" applyFont="1" applyFill="1" applyBorder="1" applyAlignment="1" applyProtection="1">
      <alignment vertical="center"/>
      <protection locked="0"/>
    </xf>
    <xf numFmtId="41" fontId="38" fillId="34" borderId="17" xfId="43" applyNumberFormat="1" applyFont="1" applyFill="1" applyBorder="1" applyAlignment="1" applyProtection="1">
      <alignment horizontal="center" vertical="center" wrapText="1"/>
    </xf>
    <xf numFmtId="179" fontId="38" fillId="34" borderId="17" xfId="43" applyNumberFormat="1" applyFont="1" applyFill="1" applyBorder="1" applyAlignment="1" applyProtection="1">
      <alignment horizontal="center" vertical="center" wrapText="1"/>
    </xf>
    <xf numFmtId="9" fontId="40" fillId="35" borderId="0" xfId="0" applyNumberFormat="1" applyFont="1" applyFill="1">
      <alignment vertical="center"/>
    </xf>
    <xf numFmtId="0" fontId="41" fillId="35" borderId="0" xfId="43" applyFont="1" applyFill="1" applyBorder="1" applyAlignment="1" applyProtection="1">
      <alignment horizontal="center" vertical="center" wrapText="1"/>
    </xf>
    <xf numFmtId="0" fontId="40" fillId="35" borderId="0" xfId="0" applyFont="1" applyFill="1">
      <alignment vertical="center"/>
    </xf>
    <xf numFmtId="177" fontId="40" fillId="35" borderId="0" xfId="0" applyNumberFormat="1" applyFont="1" applyFill="1">
      <alignment vertical="center"/>
    </xf>
    <xf numFmtId="10" fontId="40" fillId="35" borderId="0" xfId="1" applyNumberFormat="1" applyFont="1" applyFill="1">
      <alignment vertical="center"/>
    </xf>
    <xf numFmtId="0" fontId="31" fillId="0" borderId="13" xfId="43" applyFont="1" applyFill="1" applyBorder="1" applyAlignment="1">
      <alignment vertical="center"/>
    </xf>
    <xf numFmtId="0" fontId="29" fillId="0" borderId="14" xfId="43" applyFont="1" applyFill="1" applyBorder="1" applyAlignment="1" applyProtection="1">
      <alignment horizontal="center" vertical="center" wrapText="1"/>
    </xf>
    <xf numFmtId="0" fontId="39" fillId="0" borderId="14" xfId="43" applyFont="1" applyFill="1" applyBorder="1" applyAlignment="1" applyProtection="1">
      <alignment horizontal="center" vertical="center" wrapText="1"/>
    </xf>
    <xf numFmtId="178" fontId="39" fillId="0" borderId="14" xfId="49" applyNumberFormat="1" applyFont="1" applyFill="1" applyBorder="1" applyAlignment="1" applyProtection="1">
      <alignment horizontal="center" vertical="center" wrapText="1"/>
    </xf>
    <xf numFmtId="43" fontId="29" fillId="0" borderId="15" xfId="44" applyNumberFormat="1" applyFont="1" applyFill="1" applyBorder="1" applyAlignment="1" applyProtection="1">
      <alignment horizontal="center" vertical="center" wrapText="1"/>
    </xf>
    <xf numFmtId="0" fontId="0" fillId="0" borderId="0" xfId="0" applyFill="1">
      <alignment vertical="center"/>
    </xf>
    <xf numFmtId="0" fontId="22" fillId="0" borderId="13" xfId="43" applyFont="1" applyFill="1" applyBorder="1" applyAlignment="1">
      <alignment vertical="center"/>
    </xf>
    <xf numFmtId="0" fontId="26" fillId="0" borderId="13" xfId="43" applyFont="1" applyFill="1" applyBorder="1" applyAlignment="1">
      <alignment vertical="center"/>
    </xf>
    <xf numFmtId="0" fontId="31" fillId="0" borderId="15" xfId="43" applyFont="1" applyFill="1" applyBorder="1"/>
    <xf numFmtId="41" fontId="37" fillId="34" borderId="14" xfId="45" applyNumberFormat="1" applyFont="1" applyFill="1" applyBorder="1" applyAlignment="1" applyProtection="1">
      <alignment vertical="center"/>
    </xf>
    <xf numFmtId="0" fontId="27" fillId="34" borderId="18" xfId="44" applyNumberFormat="1" applyFont="1" applyFill="1" applyBorder="1" applyAlignment="1" applyProtection="1">
      <alignment horizontal="left" vertical="center" wrapText="1"/>
    </xf>
    <xf numFmtId="0" fontId="27" fillId="34" borderId="16" xfId="43" applyFont="1" applyFill="1" applyBorder="1" applyAlignment="1">
      <alignment vertical="center" wrapText="1"/>
    </xf>
    <xf numFmtId="0" fontId="28" fillId="34" borderId="19" xfId="43" applyFont="1" applyFill="1" applyBorder="1" applyAlignment="1" applyProtection="1">
      <alignment horizontal="center" vertical="center" wrapText="1"/>
    </xf>
    <xf numFmtId="0" fontId="28" fillId="34" borderId="20" xfId="43" applyFont="1" applyFill="1" applyBorder="1" applyAlignment="1" applyProtection="1">
      <alignment horizontal="center" vertical="center"/>
    </xf>
    <xf numFmtId="0" fontId="28" fillId="34" borderId="22" xfId="43" applyFont="1" applyFill="1" applyBorder="1" applyAlignment="1" applyProtection="1">
      <alignment horizontal="center" vertical="center"/>
    </xf>
    <xf numFmtId="0" fontId="28" fillId="34" borderId="19" xfId="43" applyFont="1" applyFill="1" applyBorder="1" applyAlignment="1" applyProtection="1">
      <alignment horizontal="center" vertical="center"/>
    </xf>
    <xf numFmtId="0" fontId="21" fillId="34" borderId="19" xfId="43" applyFont="1" applyFill="1" applyBorder="1" applyAlignment="1" applyProtection="1">
      <alignment horizontal="center" vertical="center" wrapText="1"/>
    </xf>
    <xf numFmtId="0" fontId="28" fillId="34" borderId="23" xfId="43" applyFont="1" applyFill="1" applyBorder="1" applyAlignment="1" applyProtection="1">
      <alignment vertical="center"/>
    </xf>
    <xf numFmtId="9" fontId="42" fillId="0" borderId="14" xfId="0" applyNumberFormat="1" applyFont="1" applyBorder="1">
      <alignment vertical="center"/>
    </xf>
    <xf numFmtId="0" fontId="27" fillId="34" borderId="13" xfId="43" applyFont="1" applyFill="1" applyBorder="1" applyAlignment="1">
      <alignment vertical="center"/>
    </xf>
    <xf numFmtId="0" fontId="27" fillId="34" borderId="13" xfId="43" applyFont="1" applyFill="1" applyBorder="1" applyAlignment="1">
      <alignment vertical="center" wrapText="1"/>
    </xf>
    <xf numFmtId="0" fontId="21" fillId="34" borderId="10" xfId="43" applyFont="1" applyFill="1" applyBorder="1" applyAlignment="1">
      <alignment horizontal="center" vertical="center"/>
    </xf>
    <xf numFmtId="0" fontId="21" fillId="34" borderId="23" xfId="43" applyFont="1" applyFill="1" applyBorder="1" applyAlignment="1" applyProtection="1">
      <alignment horizontal="center" vertical="center"/>
    </xf>
    <xf numFmtId="0" fontId="26" fillId="0" borderId="29" xfId="43" applyFont="1" applyFill="1" applyBorder="1" applyAlignment="1">
      <alignment vertical="center"/>
    </xf>
    <xf numFmtId="0" fontId="26" fillId="34" borderId="30" xfId="43" applyFont="1" applyFill="1" applyBorder="1" applyAlignment="1">
      <alignment horizontal="center" vertical="center" wrapText="1"/>
    </xf>
    <xf numFmtId="41" fontId="26" fillId="34" borderId="30" xfId="43" applyNumberFormat="1" applyFont="1" applyFill="1" applyBorder="1" applyAlignment="1">
      <alignment horizontal="center" vertical="center" wrapText="1"/>
    </xf>
    <xf numFmtId="178" fontId="39" fillId="34" borderId="24" xfId="50" applyNumberFormat="1" applyFont="1" applyFill="1" applyBorder="1" applyAlignment="1" applyProtection="1">
      <alignment horizontal="center" vertical="center" wrapText="1"/>
    </xf>
    <xf numFmtId="0" fontId="29" fillId="34" borderId="16" xfId="47" applyFont="1" applyFill="1" applyBorder="1" applyAlignment="1" applyProtection="1">
      <alignment horizontal="center" vertical="center" wrapText="1"/>
    </xf>
    <xf numFmtId="0" fontId="29" fillId="34" borderId="17" xfId="47" applyFont="1" applyFill="1" applyBorder="1" applyAlignment="1" applyProtection="1">
      <alignment horizontal="center" vertical="center" wrapText="1"/>
    </xf>
    <xf numFmtId="0" fontId="21" fillId="34" borderId="13" xfId="47" applyFont="1" applyFill="1" applyBorder="1" applyAlignment="1">
      <alignment horizontal="center" vertical="center"/>
    </xf>
    <xf numFmtId="0" fontId="32" fillId="0" borderId="0" xfId="0" applyFont="1" applyAlignment="1">
      <alignment horizontal="center" vertical="center"/>
    </xf>
  </cellXfs>
  <cellStyles count="5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百分比" xfId="1" builtinId="5"/>
    <cellStyle name="常规" xfId="0" builtinId="0"/>
    <cellStyle name="常规 2" xfId="46"/>
    <cellStyle name="常规_Sheet1" xfId="43"/>
    <cellStyle name="常规_项目概算表" xfId="47"/>
    <cellStyle name="千位分隔" xfId="49" builtinId="3"/>
    <cellStyle name="千位分隔 2" xfId="50"/>
    <cellStyle name="千位分隔[0]_Sheet1" xfId="45"/>
    <cellStyle name="千位分隔[0]_项目概算表" xfId="48"/>
    <cellStyle name="千位分隔_Sheet1"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abSelected="1" workbookViewId="0">
      <selection activeCell="D36" sqref="D36"/>
    </sheetView>
  </sheetViews>
  <sheetFormatPr defaultRowHeight="13.5"/>
  <cols>
    <col min="1" max="1" width="19.125" customWidth="1"/>
    <col min="2" max="2" width="15.625" customWidth="1"/>
    <col min="3" max="3" width="12.375" customWidth="1"/>
    <col min="4" max="4" width="13.125" customWidth="1"/>
    <col min="5" max="5" width="14.5" customWidth="1"/>
    <col min="6" max="7" width="11.375" customWidth="1"/>
    <col min="8" max="9" width="10.125" customWidth="1"/>
    <col min="10" max="10" width="9.5" customWidth="1"/>
    <col min="12" max="12" width="11.625" bestFit="1" customWidth="1"/>
  </cols>
  <sheetData>
    <row r="1" spans="1:11" ht="20.25">
      <c r="A1" s="110" t="s">
        <v>79</v>
      </c>
      <c r="B1" s="110"/>
      <c r="C1" s="110"/>
      <c r="D1" s="110"/>
      <c r="E1" s="110"/>
      <c r="F1" s="110"/>
    </row>
    <row r="2" spans="1:11" ht="16.5">
      <c r="A2" s="32" t="s">
        <v>55</v>
      </c>
      <c r="B2" s="33"/>
      <c r="C2" s="32" t="s">
        <v>56</v>
      </c>
      <c r="D2" s="34"/>
      <c r="E2" s="35" t="s">
        <v>54</v>
      </c>
      <c r="F2" s="33"/>
    </row>
    <row r="3" spans="1:11" ht="16.5">
      <c r="A3" s="32" t="s">
        <v>58</v>
      </c>
      <c r="B3" s="33"/>
      <c r="C3" s="35" t="s">
        <v>57</v>
      </c>
      <c r="D3" s="34"/>
      <c r="E3" s="35" t="s">
        <v>80</v>
      </c>
      <c r="F3" s="34"/>
    </row>
    <row r="4" spans="1:11" ht="15.75" thickBot="1">
      <c r="A4" s="18" t="s">
        <v>8</v>
      </c>
      <c r="B4" s="12"/>
      <c r="C4" s="12"/>
      <c r="D4" s="12"/>
      <c r="E4" s="12"/>
      <c r="F4" s="12"/>
    </row>
    <row r="5" spans="1:11" ht="14.25" thickTop="1">
      <c r="A5" s="1" t="s">
        <v>2</v>
      </c>
      <c r="B5" s="2" t="s">
        <v>0</v>
      </c>
      <c r="C5" s="2" t="s">
        <v>44</v>
      </c>
      <c r="D5" s="3" t="s">
        <v>74</v>
      </c>
      <c r="E5" s="3" t="s">
        <v>75</v>
      </c>
      <c r="F5" s="4" t="s">
        <v>1</v>
      </c>
    </row>
    <row r="6" spans="1:11">
      <c r="A6" s="5" t="s">
        <v>6</v>
      </c>
      <c r="B6" s="6"/>
      <c r="C6" s="6"/>
      <c r="D6" s="7"/>
      <c r="E6" s="51">
        <f>IF(A6="培训服务",D6*(1-3%),D6/(1+VLOOKUP($A6,Sheet1!$A:$B,2,0)))</f>
        <v>0</v>
      </c>
      <c r="F6" s="8"/>
    </row>
    <row r="7" spans="1:11">
      <c r="A7" s="44" t="s">
        <v>4</v>
      </c>
      <c r="B7" s="45"/>
      <c r="C7" s="45"/>
      <c r="D7" s="46"/>
      <c r="E7" s="51">
        <f>IF(A7="培训服务",D7*(1-3%),D7/(1+VLOOKUP($A7,Sheet1!$A:$B,2,0)))</f>
        <v>0</v>
      </c>
      <c r="F7" s="47"/>
    </row>
    <row r="8" spans="1:11">
      <c r="A8" s="44" t="s">
        <v>66</v>
      </c>
      <c r="B8" s="45"/>
      <c r="C8" s="45"/>
      <c r="D8" s="46"/>
      <c r="E8" s="51">
        <f>IF(A8="培训服务",D8*(1-3%),D8/(1+VLOOKUP($A8,Sheet1!$A:$B,2,0)))</f>
        <v>0</v>
      </c>
      <c r="F8" s="47"/>
    </row>
    <row r="9" spans="1:11">
      <c r="A9" s="44" t="s">
        <v>3</v>
      </c>
      <c r="B9" s="45"/>
      <c r="C9" s="45"/>
      <c r="D9" s="46"/>
      <c r="E9" s="51">
        <f>IF(A9="培训服务",D9*(1-3%),D9/(1+VLOOKUP($A9,Sheet1!$A:$B,2,0)))</f>
        <v>0</v>
      </c>
      <c r="F9" s="47"/>
    </row>
    <row r="10" spans="1:11">
      <c r="A10" s="44" t="s">
        <v>78</v>
      </c>
      <c r="B10" s="45"/>
      <c r="C10" s="45"/>
      <c r="D10" s="46"/>
      <c r="E10" s="51">
        <f>IF(A10="培训服务",D10*(1-3%),D10/(1+VLOOKUP($A10,Sheet1!$A:$B,2,0)))</f>
        <v>0</v>
      </c>
      <c r="F10" s="47"/>
    </row>
    <row r="11" spans="1:11">
      <c r="A11" s="44" t="s">
        <v>76</v>
      </c>
      <c r="B11" s="45"/>
      <c r="C11" s="45"/>
      <c r="D11" s="46"/>
      <c r="E11" s="51">
        <f>IF(A11="培训服务",D11*(1-3%),D11/(1+VLOOKUP($A11,Sheet1!$A:$B,2,0)))</f>
        <v>0</v>
      </c>
      <c r="F11" s="47"/>
    </row>
    <row r="12" spans="1:11" ht="14.25" thickBot="1">
      <c r="A12" s="9" t="s">
        <v>5</v>
      </c>
      <c r="B12" s="10"/>
      <c r="C12" s="10"/>
      <c r="D12" s="52">
        <f>SUM(D6:D11)</f>
        <v>0</v>
      </c>
      <c r="E12" s="52">
        <f>SUM(E6:E11)</f>
        <v>0</v>
      </c>
      <c r="F12" s="11"/>
    </row>
    <row r="13" spans="1:11" ht="16.5" thickTop="1" thickBot="1">
      <c r="A13" s="18" t="s">
        <v>24</v>
      </c>
      <c r="B13" s="12"/>
      <c r="C13" s="12"/>
      <c r="D13" s="12"/>
      <c r="E13" s="12"/>
      <c r="F13" s="12"/>
      <c r="G13" s="12"/>
      <c r="H13" s="12"/>
      <c r="I13" s="12"/>
      <c r="J13" s="12"/>
      <c r="K13" s="12"/>
    </row>
    <row r="14" spans="1:11" ht="24" customHeight="1" thickTop="1">
      <c r="A14" s="94" t="s">
        <v>2</v>
      </c>
      <c r="B14" s="95" t="s">
        <v>0</v>
      </c>
      <c r="C14" s="95" t="s">
        <v>16</v>
      </c>
      <c r="D14" s="95" t="s">
        <v>19</v>
      </c>
      <c r="E14" s="97" t="s">
        <v>20</v>
      </c>
      <c r="F14" s="97" t="s">
        <v>15</v>
      </c>
      <c r="G14" s="96" t="s">
        <v>31</v>
      </c>
      <c r="H14" s="96" t="s">
        <v>59</v>
      </c>
      <c r="I14" s="96" t="s">
        <v>60</v>
      </c>
      <c r="J14" s="92" t="s">
        <v>18</v>
      </c>
      <c r="K14" s="93" t="s">
        <v>27</v>
      </c>
    </row>
    <row r="15" spans="1:11" s="85" customFormat="1" ht="15">
      <c r="A15" s="80" t="s">
        <v>4</v>
      </c>
      <c r="B15" s="22"/>
      <c r="C15" s="22"/>
      <c r="D15" s="53"/>
      <c r="E15" s="54"/>
      <c r="F15" s="54">
        <f>E15*D15</f>
        <v>0</v>
      </c>
      <c r="G15" s="55">
        <f>IF(ISERROR(F15/(1+VLOOKUP($A15,Sheet1!$A:$B,2,0))),"",F15/(1+VLOOKUP($A15,Sheet1!$A:$B,2,0)))</f>
        <v>0</v>
      </c>
      <c r="H15" s="54"/>
      <c r="I15" s="98"/>
      <c r="J15" s="54">
        <f>IF(H15="专用发票",F15/(1+I15),F15)</f>
        <v>0</v>
      </c>
      <c r="K15" s="25"/>
    </row>
    <row r="16" spans="1:11" s="85" customFormat="1" ht="15">
      <c r="A16" s="80" t="s">
        <v>4</v>
      </c>
      <c r="B16" s="22"/>
      <c r="C16" s="22"/>
      <c r="D16" s="53"/>
      <c r="E16" s="54"/>
      <c r="F16" s="54">
        <f>E16*D16</f>
        <v>0</v>
      </c>
      <c r="G16" s="54">
        <f>IF(ISERROR(F16/(1+VLOOKUP($A16,Sheet1!$A:$B,2,0))),"",F16/(1+VLOOKUP($A16,Sheet1!$A:$B,2,0)))</f>
        <v>0</v>
      </c>
      <c r="H16" s="54"/>
      <c r="I16" s="98"/>
      <c r="J16" s="54">
        <f t="shared" ref="J16:J17" si="0">IF(H16="专用发票",F16/(1+I16),F16)</f>
        <v>0</v>
      </c>
      <c r="K16" s="25"/>
    </row>
    <row r="17" spans="1:11" s="85" customFormat="1" ht="15">
      <c r="A17" s="80" t="s">
        <v>4</v>
      </c>
      <c r="B17" s="22"/>
      <c r="C17" s="22"/>
      <c r="D17" s="53"/>
      <c r="E17" s="54"/>
      <c r="F17" s="54">
        <f>E17*D17</f>
        <v>0</v>
      </c>
      <c r="G17" s="54">
        <f>IF(ISERROR(F17/(1+VLOOKUP($A17,Sheet1!$A:$B,2,0))),"",F17/(1+VLOOKUP($A17,Sheet1!$A:$B,2,0)))</f>
        <v>0</v>
      </c>
      <c r="H17" s="54"/>
      <c r="I17" s="98"/>
      <c r="J17" s="54">
        <f t="shared" si="0"/>
        <v>0</v>
      </c>
      <c r="K17" s="25"/>
    </row>
    <row r="18" spans="1:11" s="85" customFormat="1" ht="15">
      <c r="A18" s="80" t="s">
        <v>4</v>
      </c>
      <c r="B18" s="22"/>
      <c r="C18" s="22"/>
      <c r="D18" s="53"/>
      <c r="E18" s="54"/>
      <c r="F18" s="54">
        <f>E18*D18</f>
        <v>0</v>
      </c>
      <c r="G18" s="54">
        <f>IF(ISERROR(F18/(1+VLOOKUP($A18,Sheet1!$A:$B,2,0))),"",F18/(1+VLOOKUP($A18,Sheet1!$A:$B,2,0)))</f>
        <v>0</v>
      </c>
      <c r="H18" s="54"/>
      <c r="I18" s="98"/>
      <c r="J18" s="54">
        <f t="shared" ref="J18:J19" si="1">IF(H18="专用发票",F18/(1+I18),F18)</f>
        <v>0</v>
      </c>
      <c r="K18" s="25"/>
    </row>
    <row r="19" spans="1:11" s="85" customFormat="1" ht="15">
      <c r="A19" s="80" t="s">
        <v>4</v>
      </c>
      <c r="B19" s="22"/>
      <c r="C19" s="22"/>
      <c r="D19" s="53"/>
      <c r="E19" s="54"/>
      <c r="F19" s="54">
        <f>E19*D19</f>
        <v>0</v>
      </c>
      <c r="G19" s="54">
        <f>IF(ISERROR(F19/(1+VLOOKUP($A19,Sheet1!$A:$B,2,0))),"",F19/(1+VLOOKUP($A19,Sheet1!$A:$B,2,0)))</f>
        <v>0</v>
      </c>
      <c r="H19" s="54"/>
      <c r="I19" s="98"/>
      <c r="J19" s="54">
        <f t="shared" si="1"/>
        <v>0</v>
      </c>
      <c r="K19" s="25"/>
    </row>
    <row r="20" spans="1:11" ht="15">
      <c r="A20" s="30" t="s">
        <v>22</v>
      </c>
      <c r="B20" s="17"/>
      <c r="C20" s="17"/>
      <c r="D20" s="56"/>
      <c r="E20" s="57"/>
      <c r="F20" s="57">
        <f>SUM(F15:F19)</f>
        <v>0</v>
      </c>
      <c r="G20" s="57">
        <f>SUM(G15:G19)</f>
        <v>0</v>
      </c>
      <c r="H20" s="57">
        <f>SUM(H15:H19)</f>
        <v>0</v>
      </c>
      <c r="I20" s="58"/>
      <c r="J20" s="106">
        <f>SUM(J15:J19)</f>
        <v>0</v>
      </c>
      <c r="K20" s="26"/>
    </row>
    <row r="21" spans="1:11" s="85" customFormat="1" ht="15">
      <c r="A21" s="80" t="s">
        <v>3</v>
      </c>
      <c r="B21" s="81"/>
      <c r="C21" s="81"/>
      <c r="D21" s="82"/>
      <c r="E21" s="83"/>
      <c r="F21" s="54">
        <f>E21*D21</f>
        <v>0</v>
      </c>
      <c r="G21" s="55">
        <f>IF(ISERROR(F21/(1+VLOOKUP($A21,Sheet1!$A:$B,2,0))),"",F21/(1+VLOOKUP($A21,Sheet1!$A:$B,2,0)))</f>
        <v>0</v>
      </c>
      <c r="H21" s="54"/>
      <c r="I21" s="98"/>
      <c r="J21" s="54">
        <f>IF(H21="专用发票",F21/(1+I21),F21)</f>
        <v>0</v>
      </c>
      <c r="K21" s="84"/>
    </row>
    <row r="22" spans="1:11" s="85" customFormat="1" ht="15">
      <c r="A22" s="80" t="s">
        <v>3</v>
      </c>
      <c r="B22" s="81"/>
      <c r="C22" s="81"/>
      <c r="D22" s="82"/>
      <c r="E22" s="83"/>
      <c r="F22" s="54">
        <f>E22*D22</f>
        <v>0</v>
      </c>
      <c r="G22" s="54">
        <f>IF(ISERROR(F22/(1+VLOOKUP($A22,Sheet1!$A:$B,2,0))),"",F22/(1+VLOOKUP($A22,Sheet1!$A:$B,2,0)))</f>
        <v>0</v>
      </c>
      <c r="H22" s="54"/>
      <c r="I22" s="98"/>
      <c r="J22" s="54">
        <f t="shared" ref="J22:J25" si="2">IF(H22="专用发票",F22/(1+I22),F22)</f>
        <v>0</v>
      </c>
      <c r="K22" s="84"/>
    </row>
    <row r="23" spans="1:11" s="85" customFormat="1" ht="15">
      <c r="A23" s="80" t="s">
        <v>3</v>
      </c>
      <c r="B23" s="81"/>
      <c r="C23" s="81"/>
      <c r="D23" s="82"/>
      <c r="E23" s="83"/>
      <c r="F23" s="54">
        <f>E23*D23</f>
        <v>0</v>
      </c>
      <c r="G23" s="55">
        <f>IF(ISERROR(F23/(1+VLOOKUP($A23,Sheet1!$A:$B,2,0))),"",F23/(1+VLOOKUP($A23,Sheet1!$A:$B,2,0)))</f>
        <v>0</v>
      </c>
      <c r="H23" s="54"/>
      <c r="I23" s="98"/>
      <c r="J23" s="54">
        <f>IF(H23="专用发票",F23/(1+I23),F23)</f>
        <v>0</v>
      </c>
      <c r="K23" s="84"/>
    </row>
    <row r="24" spans="1:11" s="85" customFormat="1" ht="15">
      <c r="A24" s="80" t="s">
        <v>3</v>
      </c>
      <c r="B24" s="81"/>
      <c r="C24" s="81"/>
      <c r="D24" s="82"/>
      <c r="E24" s="83"/>
      <c r="F24" s="54">
        <f>E24*D24</f>
        <v>0</v>
      </c>
      <c r="G24" s="54">
        <f>IF(ISERROR(F24/(1+VLOOKUP($A24,Sheet1!$A:$B,2,0))),"",F24/(1+VLOOKUP($A24,Sheet1!$A:$B,2,0)))</f>
        <v>0</v>
      </c>
      <c r="H24" s="54"/>
      <c r="I24" s="98"/>
      <c r="J24" s="54">
        <f t="shared" ref="J24" si="3">IF(H24="专用发票",F24/(1+I24),F24)</f>
        <v>0</v>
      </c>
      <c r="K24" s="84"/>
    </row>
    <row r="25" spans="1:11" s="85" customFormat="1" ht="15">
      <c r="A25" s="80" t="s">
        <v>3</v>
      </c>
      <c r="B25" s="22"/>
      <c r="C25" s="22"/>
      <c r="D25" s="53"/>
      <c r="E25" s="54"/>
      <c r="F25" s="54">
        <f>E25*D25</f>
        <v>0</v>
      </c>
      <c r="G25" s="54">
        <f>IF(ISERROR(F25/(1+VLOOKUP($A25,Sheet1!$A:$B,2,0))),"",F25/(1+VLOOKUP($A25,Sheet1!$A:$B,2,0)))</f>
        <v>0</v>
      </c>
      <c r="H25" s="54"/>
      <c r="I25" s="98"/>
      <c r="J25" s="54">
        <f t="shared" si="2"/>
        <v>0</v>
      </c>
      <c r="K25" s="25"/>
    </row>
    <row r="26" spans="1:11" ht="15">
      <c r="A26" s="30" t="s">
        <v>23</v>
      </c>
      <c r="B26" s="17"/>
      <c r="C26" s="17"/>
      <c r="D26" s="56"/>
      <c r="E26" s="57"/>
      <c r="F26" s="57">
        <f>SUM(F21:F25)</f>
        <v>0</v>
      </c>
      <c r="G26" s="57">
        <f>SUM(G21:G25)</f>
        <v>0</v>
      </c>
      <c r="H26" s="57">
        <f>SUM(H21:H25)</f>
        <v>0</v>
      </c>
      <c r="I26" s="58"/>
      <c r="J26" s="106">
        <f>SUM(J21:J25)</f>
        <v>0</v>
      </c>
      <c r="K26" s="26"/>
    </row>
    <row r="27" spans="1:11" s="85" customFormat="1" ht="15">
      <c r="A27" s="80" t="s">
        <v>17</v>
      </c>
      <c r="B27" s="81"/>
      <c r="C27" s="81"/>
      <c r="D27" s="82"/>
      <c r="E27" s="83"/>
      <c r="F27" s="54">
        <f>E27*D27</f>
        <v>0</v>
      </c>
      <c r="G27" s="55">
        <f>IF(ISERROR(F27/(1+VLOOKUP($A27,Sheet1!$A:$B,2,0))),"",F27/(1+VLOOKUP($A27,Sheet1!$A:$B,2,0)))</f>
        <v>0</v>
      </c>
      <c r="H27" s="54"/>
      <c r="I27" s="98"/>
      <c r="J27" s="54">
        <f>IF(H27="专用发票",F27/(1+I27),F27)</f>
        <v>0</v>
      </c>
      <c r="K27" s="84"/>
    </row>
    <row r="28" spans="1:11" s="85" customFormat="1" ht="15">
      <c r="A28" s="86" t="s">
        <v>45</v>
      </c>
      <c r="B28" s="81"/>
      <c r="C28" s="81"/>
      <c r="D28" s="82"/>
      <c r="E28" s="83"/>
      <c r="F28" s="54">
        <f>E28*D28</f>
        <v>0</v>
      </c>
      <c r="G28" s="54">
        <f>IF(ISERROR(F28/(1+VLOOKUP($A28,Sheet1!$A:$B,2,0))),"",F28/(1+VLOOKUP($A28,Sheet1!$A:$B,2,0)))</f>
        <v>0</v>
      </c>
      <c r="H28" s="54"/>
      <c r="I28" s="98"/>
      <c r="J28" s="54">
        <f t="shared" ref="J28:J31" si="4">IF(H28="专用发票",F28/(1+I28),F28)</f>
        <v>0</v>
      </c>
      <c r="K28" s="84"/>
    </row>
    <row r="29" spans="1:11" s="85" customFormat="1" ht="15">
      <c r="A29" s="80" t="s">
        <v>17</v>
      </c>
      <c r="B29" s="81"/>
      <c r="C29" s="81"/>
      <c r="D29" s="82"/>
      <c r="E29" s="83"/>
      <c r="F29" s="54">
        <f>E29*D29</f>
        <v>0</v>
      </c>
      <c r="G29" s="55">
        <f>IF(ISERROR(F29/(1+VLOOKUP($A29,Sheet1!$A:$B,2,0))),"",F29/(1+VLOOKUP($A29,Sheet1!$A:$B,2,0)))</f>
        <v>0</v>
      </c>
      <c r="H29" s="54"/>
      <c r="I29" s="98"/>
      <c r="J29" s="54">
        <f>IF(H29="专用发票",F29/(1+I29),F29)</f>
        <v>0</v>
      </c>
      <c r="K29" s="84"/>
    </row>
    <row r="30" spans="1:11" s="85" customFormat="1" ht="15">
      <c r="A30" s="86" t="s">
        <v>45</v>
      </c>
      <c r="B30" s="81"/>
      <c r="C30" s="81"/>
      <c r="D30" s="82"/>
      <c r="E30" s="83"/>
      <c r="F30" s="54">
        <f>E30*D30</f>
        <v>0</v>
      </c>
      <c r="G30" s="54">
        <f>IF(ISERROR(F30/(1+VLOOKUP($A30,Sheet1!$A:$B,2,0))),"",F30/(1+VLOOKUP($A30,Sheet1!$A:$B,2,0)))</f>
        <v>0</v>
      </c>
      <c r="H30" s="54"/>
      <c r="I30" s="98"/>
      <c r="J30" s="54">
        <f t="shared" ref="J30" si="5">IF(H30="专用发票",F30/(1+I30),F30)</f>
        <v>0</v>
      </c>
      <c r="K30" s="84"/>
    </row>
    <row r="31" spans="1:11" s="85" customFormat="1" ht="15">
      <c r="A31" s="80" t="s">
        <v>17</v>
      </c>
      <c r="B31" s="22"/>
      <c r="C31" s="22"/>
      <c r="D31" s="53"/>
      <c r="E31" s="54"/>
      <c r="F31" s="54">
        <f>E31*D31</f>
        <v>0</v>
      </c>
      <c r="G31" s="54">
        <f>IF(ISERROR(F31/(1+VLOOKUP($A31,Sheet1!$A:$B,2,0))),"",F31/(1+VLOOKUP($A31,Sheet1!$A:$B,2,0)))</f>
        <v>0</v>
      </c>
      <c r="H31" s="54"/>
      <c r="I31" s="98"/>
      <c r="J31" s="54">
        <f t="shared" si="4"/>
        <v>0</v>
      </c>
      <c r="K31" s="25"/>
    </row>
    <row r="32" spans="1:11" ht="15">
      <c r="A32" s="30" t="s">
        <v>25</v>
      </c>
      <c r="B32" s="56"/>
      <c r="C32" s="56"/>
      <c r="D32" s="56"/>
      <c r="E32" s="57"/>
      <c r="F32" s="57">
        <f>SUM(F27:F31)</f>
        <v>0</v>
      </c>
      <c r="G32" s="57">
        <f>SUM(G27:G31)</f>
        <v>0</v>
      </c>
      <c r="H32" s="57">
        <f>SUM(H27:H31)</f>
        <v>0</v>
      </c>
      <c r="I32" s="58"/>
      <c r="J32" s="106">
        <f>SUM(J27:J31)</f>
        <v>0</v>
      </c>
      <c r="K32" s="25"/>
    </row>
    <row r="33" spans="1:11" ht="15.75" thickBot="1">
      <c r="A33" s="31" t="s">
        <v>26</v>
      </c>
      <c r="B33" s="27"/>
      <c r="C33" s="27"/>
      <c r="D33" s="59"/>
      <c r="E33" s="60"/>
      <c r="F33" s="60">
        <f>SUM(F32,F26,F20)</f>
        <v>0</v>
      </c>
      <c r="G33" s="60">
        <f>SUM(G32,G26,G20)</f>
        <v>0</v>
      </c>
      <c r="H33" s="60">
        <f>SUM(H32,H26,H20)</f>
        <v>0</v>
      </c>
      <c r="I33" s="61"/>
      <c r="J33" s="61">
        <f t="shared" ref="J33" si="6">G33+H33</f>
        <v>0</v>
      </c>
      <c r="K33" s="28"/>
    </row>
    <row r="34" spans="1:11" ht="16.5" thickTop="1" thickBot="1">
      <c r="A34" s="18" t="s">
        <v>39</v>
      </c>
      <c r="B34" s="12"/>
      <c r="C34" s="12"/>
      <c r="D34" s="12"/>
      <c r="E34" s="12"/>
    </row>
    <row r="35" spans="1:11" ht="14.25" thickTop="1">
      <c r="A35" s="41" t="s">
        <v>2</v>
      </c>
      <c r="B35" s="42" t="s">
        <v>0</v>
      </c>
      <c r="C35" s="42" t="s">
        <v>19</v>
      </c>
      <c r="D35" s="42" t="s">
        <v>35</v>
      </c>
      <c r="E35" s="43" t="s">
        <v>34</v>
      </c>
    </row>
    <row r="36" spans="1:11" ht="15">
      <c r="A36" s="109" t="s">
        <v>6</v>
      </c>
      <c r="B36" s="38"/>
      <c r="C36" s="54"/>
      <c r="D36" s="54"/>
      <c r="E36" s="62">
        <f>D36*C36</f>
        <v>0</v>
      </c>
    </row>
    <row r="37" spans="1:11" ht="15">
      <c r="A37" s="109"/>
      <c r="B37" s="38"/>
      <c r="C37" s="54"/>
      <c r="D37" s="54"/>
      <c r="E37" s="62">
        <f t="shared" ref="E37:E38" si="7">D37*C37</f>
        <v>0</v>
      </c>
    </row>
    <row r="38" spans="1:11" ht="15">
      <c r="A38" s="109"/>
      <c r="B38" s="38"/>
      <c r="C38" s="54"/>
      <c r="D38" s="54"/>
      <c r="E38" s="62">
        <f t="shared" si="7"/>
        <v>0</v>
      </c>
    </row>
    <row r="39" spans="1:11" ht="15">
      <c r="A39" s="109"/>
      <c r="B39" s="38"/>
      <c r="C39" s="54"/>
      <c r="D39" s="54"/>
      <c r="E39" s="62">
        <f t="shared" ref="E39:E46" si="8">D39*C39</f>
        <v>0</v>
      </c>
    </row>
    <row r="40" spans="1:11" ht="15">
      <c r="A40" s="109"/>
      <c r="B40" s="38"/>
      <c r="C40" s="54"/>
      <c r="D40" s="54"/>
      <c r="E40" s="62">
        <f t="shared" si="8"/>
        <v>0</v>
      </c>
    </row>
    <row r="41" spans="1:11" ht="15">
      <c r="A41" s="109"/>
      <c r="B41" s="39" t="s">
        <v>38</v>
      </c>
      <c r="C41" s="57"/>
      <c r="D41" s="57"/>
      <c r="E41" s="63">
        <f>SUM(E36:E40)</f>
        <v>0</v>
      </c>
    </row>
    <row r="42" spans="1:11" ht="15">
      <c r="A42" s="109" t="s">
        <v>36</v>
      </c>
      <c r="B42" s="40"/>
      <c r="C42" s="64"/>
      <c r="D42" s="54"/>
      <c r="E42" s="62">
        <f t="shared" si="8"/>
        <v>0</v>
      </c>
    </row>
    <row r="43" spans="1:11" ht="15">
      <c r="A43" s="109"/>
      <c r="B43" s="40"/>
      <c r="C43" s="64"/>
      <c r="D43" s="54"/>
      <c r="E43" s="62">
        <f t="shared" si="8"/>
        <v>0</v>
      </c>
    </row>
    <row r="44" spans="1:11" ht="15">
      <c r="A44" s="109"/>
      <c r="B44" s="40"/>
      <c r="C44" s="64"/>
      <c r="D44" s="54"/>
      <c r="E44" s="62">
        <f t="shared" si="8"/>
        <v>0</v>
      </c>
    </row>
    <row r="45" spans="1:11" ht="15">
      <c r="A45" s="109"/>
      <c r="B45" s="40"/>
      <c r="C45" s="64"/>
      <c r="D45" s="54"/>
      <c r="E45" s="62">
        <f t="shared" si="8"/>
        <v>0</v>
      </c>
    </row>
    <row r="46" spans="1:11" ht="15">
      <c r="A46" s="109"/>
      <c r="B46" s="40"/>
      <c r="C46" s="64"/>
      <c r="D46" s="54"/>
      <c r="E46" s="62">
        <f t="shared" si="8"/>
        <v>0</v>
      </c>
    </row>
    <row r="47" spans="1:11" ht="15">
      <c r="A47" s="109"/>
      <c r="B47" s="39" t="s">
        <v>38</v>
      </c>
      <c r="C47" s="57"/>
      <c r="D47" s="57"/>
      <c r="E47" s="63">
        <f>SUM(E42:E46)</f>
        <v>0</v>
      </c>
    </row>
    <row r="48" spans="1:11" ht="15.75" thickBot="1">
      <c r="A48" s="107" t="s">
        <v>37</v>
      </c>
      <c r="B48" s="108"/>
      <c r="C48" s="60"/>
      <c r="D48" s="60"/>
      <c r="E48" s="65">
        <f>SUM(E47,E41)</f>
        <v>0</v>
      </c>
    </row>
    <row r="49" spans="1:6" ht="16.5" thickTop="1" thickBot="1">
      <c r="A49" s="18" t="s">
        <v>7</v>
      </c>
      <c r="B49" s="12"/>
      <c r="C49" s="12"/>
      <c r="D49" s="12"/>
    </row>
    <row r="50" spans="1:6" ht="14.25" thickTop="1">
      <c r="A50" s="1" t="s">
        <v>69</v>
      </c>
      <c r="B50" s="102" t="s">
        <v>61</v>
      </c>
      <c r="C50" s="2" t="s">
        <v>33</v>
      </c>
      <c r="D50" s="13" t="s">
        <v>9</v>
      </c>
    </row>
    <row r="51" spans="1:6" s="85" customFormat="1" ht="13.5" customHeight="1">
      <c r="A51" s="87" t="s">
        <v>70</v>
      </c>
      <c r="B51" s="103"/>
      <c r="C51" s="66"/>
      <c r="D51" s="14"/>
    </row>
    <row r="52" spans="1:6" s="85" customFormat="1" ht="13.5" customHeight="1">
      <c r="A52" s="87" t="s">
        <v>70</v>
      </c>
      <c r="B52" s="103"/>
      <c r="C52" s="66"/>
      <c r="D52" s="14"/>
    </row>
    <row r="53" spans="1:6" s="85" customFormat="1" ht="13.5" customHeight="1">
      <c r="A53" s="87" t="s">
        <v>70</v>
      </c>
      <c r="B53" s="103"/>
      <c r="C53" s="66"/>
      <c r="D53" s="14"/>
    </row>
    <row r="54" spans="1:6" s="85" customFormat="1" ht="13.5" customHeight="1">
      <c r="A54" s="99" t="s">
        <v>72</v>
      </c>
      <c r="B54" s="67" t="s">
        <v>51</v>
      </c>
      <c r="C54" s="67">
        <f>SUM(C51:C53)</f>
        <v>0</v>
      </c>
      <c r="D54" s="15"/>
    </row>
    <row r="55" spans="1:6" s="85" customFormat="1" ht="13.5" customHeight="1">
      <c r="A55" s="87" t="s">
        <v>71</v>
      </c>
      <c r="B55" s="103"/>
      <c r="C55" s="66"/>
      <c r="D55" s="14"/>
    </row>
    <row r="56" spans="1:6" s="85" customFormat="1" ht="13.5" customHeight="1">
      <c r="A56" s="87" t="s">
        <v>71</v>
      </c>
      <c r="B56" s="103"/>
      <c r="C56" s="66"/>
      <c r="D56" s="14"/>
    </row>
    <row r="57" spans="1:6" s="85" customFormat="1" ht="13.5" customHeight="1">
      <c r="A57" s="87" t="s">
        <v>71</v>
      </c>
      <c r="B57" s="103"/>
      <c r="C57" s="66"/>
      <c r="D57" s="14"/>
    </row>
    <row r="58" spans="1:6" s="85" customFormat="1" ht="13.5" customHeight="1">
      <c r="A58" s="87" t="s">
        <v>71</v>
      </c>
      <c r="B58" s="103"/>
      <c r="C58" s="66"/>
      <c r="D58" s="14"/>
    </row>
    <row r="59" spans="1:6" s="85" customFormat="1" ht="13.5" customHeight="1">
      <c r="A59" s="87" t="s">
        <v>71</v>
      </c>
      <c r="B59" s="103"/>
      <c r="C59" s="66"/>
      <c r="D59" s="14"/>
    </row>
    <row r="60" spans="1:6" s="85" customFormat="1" ht="13.5" customHeight="1">
      <c r="A60" s="99" t="s">
        <v>73</v>
      </c>
      <c r="B60" s="67" t="s">
        <v>51</v>
      </c>
      <c r="C60" s="67">
        <f>SUM(C55:C59)</f>
        <v>0</v>
      </c>
      <c r="D60" s="15"/>
    </row>
    <row r="61" spans="1:6" ht="14.25" thickBot="1">
      <c r="A61" s="91" t="s">
        <v>52</v>
      </c>
      <c r="B61" s="104" t="s">
        <v>49</v>
      </c>
      <c r="C61" s="105">
        <f>SUM(C60,C54)</f>
        <v>0</v>
      </c>
      <c r="D61" s="90"/>
    </row>
    <row r="62" spans="1:6" ht="16.5" thickTop="1" thickBot="1">
      <c r="A62" s="18" t="s">
        <v>13</v>
      </c>
      <c r="B62" s="12"/>
      <c r="C62" s="12"/>
      <c r="D62" s="12"/>
      <c r="E62" s="12"/>
      <c r="F62" s="12"/>
    </row>
    <row r="63" spans="1:6" s="16" customFormat="1" ht="24.75" thickTop="1">
      <c r="A63" s="101" t="s">
        <v>68</v>
      </c>
      <c r="B63" s="19" t="s">
        <v>11</v>
      </c>
      <c r="C63" s="19" t="s">
        <v>12</v>
      </c>
      <c r="D63" s="24" t="s">
        <v>14</v>
      </c>
      <c r="E63" s="20" t="s">
        <v>10</v>
      </c>
      <c r="F63" s="21" t="s">
        <v>9</v>
      </c>
    </row>
    <row r="64" spans="1:6" s="85" customFormat="1" ht="15">
      <c r="A64" s="87" t="s">
        <v>62</v>
      </c>
      <c r="B64" s="68"/>
      <c r="C64" s="69"/>
      <c r="D64" s="70"/>
      <c r="E64" s="71">
        <f>C64*D64</f>
        <v>0</v>
      </c>
      <c r="F64" s="88"/>
    </row>
    <row r="65" spans="1:6" s="85" customFormat="1" ht="15">
      <c r="A65" s="87" t="s">
        <v>62</v>
      </c>
      <c r="B65" s="68"/>
      <c r="C65" s="69"/>
      <c r="D65" s="70"/>
      <c r="E65" s="71">
        <f t="shared" ref="E65:E68" si="9">C65*D65</f>
        <v>0</v>
      </c>
      <c r="F65" s="88"/>
    </row>
    <row r="66" spans="1:6" s="85" customFormat="1" ht="15">
      <c r="A66" s="87" t="s">
        <v>62</v>
      </c>
      <c r="B66" s="68"/>
      <c r="C66" s="69"/>
      <c r="D66" s="70"/>
      <c r="E66" s="71">
        <f>C66*D66</f>
        <v>0</v>
      </c>
      <c r="F66" s="88"/>
    </row>
    <row r="67" spans="1:6" s="85" customFormat="1" ht="15">
      <c r="A67" s="87" t="s">
        <v>62</v>
      </c>
      <c r="B67" s="68"/>
      <c r="C67" s="69"/>
      <c r="D67" s="70"/>
      <c r="E67" s="71">
        <f t="shared" ref="E67" si="10">C67*D67</f>
        <v>0</v>
      </c>
      <c r="F67" s="88"/>
    </row>
    <row r="68" spans="1:6" s="85" customFormat="1" ht="15">
      <c r="A68" s="87" t="s">
        <v>62</v>
      </c>
      <c r="B68" s="68"/>
      <c r="C68" s="69"/>
      <c r="D68" s="70"/>
      <c r="E68" s="71">
        <f t="shared" si="9"/>
        <v>0</v>
      </c>
      <c r="F68" s="88"/>
    </row>
    <row r="69" spans="1:6" ht="15">
      <c r="A69" s="99" t="s">
        <v>64</v>
      </c>
      <c r="B69" s="67" t="s">
        <v>51</v>
      </c>
      <c r="C69" s="67" t="s">
        <v>51</v>
      </c>
      <c r="D69" s="67" t="s">
        <v>51</v>
      </c>
      <c r="E69" s="89">
        <f>SUM(E64:E68)</f>
        <v>0</v>
      </c>
      <c r="F69" s="15"/>
    </row>
    <row r="70" spans="1:6" s="85" customFormat="1" ht="15">
      <c r="A70" s="87" t="s">
        <v>63</v>
      </c>
      <c r="B70" s="53"/>
      <c r="C70" s="72"/>
      <c r="D70" s="71"/>
      <c r="E70" s="71">
        <f>C70*D70</f>
        <v>0</v>
      </c>
      <c r="F70" s="88"/>
    </row>
    <row r="71" spans="1:6" s="85" customFormat="1" ht="15">
      <c r="A71" s="87" t="s">
        <v>63</v>
      </c>
      <c r="B71" s="53"/>
      <c r="C71" s="72"/>
      <c r="D71" s="71"/>
      <c r="E71" s="71">
        <f t="shared" ref="E71:E72" si="11">C71*D71</f>
        <v>0</v>
      </c>
      <c r="F71" s="88"/>
    </row>
    <row r="72" spans="1:6" s="85" customFormat="1" ht="13.5" customHeight="1">
      <c r="A72" s="87" t="s">
        <v>63</v>
      </c>
      <c r="B72" s="68"/>
      <c r="C72" s="69"/>
      <c r="D72" s="70"/>
      <c r="E72" s="71">
        <f t="shared" si="11"/>
        <v>0</v>
      </c>
      <c r="F72" s="88"/>
    </row>
    <row r="73" spans="1:6" s="85" customFormat="1" ht="15">
      <c r="A73" s="87" t="s">
        <v>63</v>
      </c>
      <c r="B73" s="53"/>
      <c r="C73" s="72"/>
      <c r="D73" s="71"/>
      <c r="E73" s="71">
        <f t="shared" ref="E73:E74" si="12">C73*D73</f>
        <v>0</v>
      </c>
      <c r="F73" s="88"/>
    </row>
    <row r="74" spans="1:6" s="85" customFormat="1" ht="13.5" customHeight="1">
      <c r="A74" s="87" t="s">
        <v>63</v>
      </c>
      <c r="B74" s="68"/>
      <c r="C74" s="69"/>
      <c r="D74" s="70"/>
      <c r="E74" s="71">
        <f t="shared" si="12"/>
        <v>0</v>
      </c>
      <c r="F74" s="88"/>
    </row>
    <row r="75" spans="1:6" ht="15">
      <c r="A75" s="100" t="s">
        <v>65</v>
      </c>
      <c r="B75" s="67" t="s">
        <v>51</v>
      </c>
      <c r="C75" s="67" t="s">
        <v>51</v>
      </c>
      <c r="D75" s="67" t="s">
        <v>51</v>
      </c>
      <c r="E75" s="89">
        <f>SUM(E70:E74)</f>
        <v>0</v>
      </c>
      <c r="F75" s="15"/>
    </row>
    <row r="76" spans="1:6" ht="15.75" thickBot="1">
      <c r="A76" s="29" t="s">
        <v>21</v>
      </c>
      <c r="B76" s="73" t="s">
        <v>49</v>
      </c>
      <c r="C76" s="73" t="s">
        <v>49</v>
      </c>
      <c r="D76" s="73" t="s">
        <v>49</v>
      </c>
      <c r="E76" s="74">
        <f>SUM(E69,E75)</f>
        <v>0</v>
      </c>
      <c r="F76" s="23"/>
    </row>
    <row r="77" spans="1:6" ht="15.75" thickTop="1">
      <c r="A77" s="36" t="s">
        <v>50</v>
      </c>
      <c r="B77" s="75"/>
      <c r="C77" s="76"/>
      <c r="D77" s="77"/>
      <c r="E77" s="76"/>
      <c r="F77" s="78">
        <f>J33+E48+C61+E76</f>
        <v>0</v>
      </c>
    </row>
    <row r="78" spans="1:6" ht="15">
      <c r="A78" s="36" t="s">
        <v>28</v>
      </c>
      <c r="B78" s="75"/>
      <c r="C78" s="76"/>
      <c r="D78" s="77"/>
      <c r="E78" s="76"/>
      <c r="F78" s="78" t="str">
        <f>IF(ISERROR(D12*VLOOKUP($B$3,Sheet1!$A$11:$B$12,2,0)),"",D12*VLOOKUP($B$3,Sheet1!$A$11:$B$12,2,0))</f>
        <v/>
      </c>
    </row>
    <row r="79" spans="1:6" ht="15">
      <c r="A79" s="36" t="s">
        <v>29</v>
      </c>
      <c r="B79" s="77"/>
      <c r="C79" s="76"/>
      <c r="D79" s="77"/>
      <c r="E79" s="76"/>
      <c r="F79" s="78" t="str">
        <f>IF(ISERROR(E12-F77-F78),"",E12-F77-F78)</f>
        <v/>
      </c>
    </row>
    <row r="80" spans="1:6" ht="15">
      <c r="A80" s="36" t="s">
        <v>30</v>
      </c>
      <c r="B80" s="77"/>
      <c r="C80" s="76"/>
      <c r="D80" s="77"/>
      <c r="E80" s="76"/>
      <c r="F80" s="79" t="str">
        <f>IF(ISERROR(F79/E12),"",F79/E12)</f>
        <v/>
      </c>
    </row>
    <row r="81" spans="1:6">
      <c r="F81" t="s">
        <v>81</v>
      </c>
    </row>
    <row r="82" spans="1:6" hidden="1">
      <c r="A82" s="37" t="s">
        <v>32</v>
      </c>
    </row>
    <row r="83" spans="1:6" hidden="1">
      <c r="A83" s="37" t="s">
        <v>41</v>
      </c>
    </row>
    <row r="84" spans="1:6" hidden="1">
      <c r="A84" s="37" t="s">
        <v>40</v>
      </c>
    </row>
    <row r="85" spans="1:6" hidden="1">
      <c r="A85" s="37" t="s">
        <v>43</v>
      </c>
    </row>
    <row r="86" spans="1:6" hidden="1">
      <c r="A86" s="37" t="s">
        <v>42</v>
      </c>
    </row>
    <row r="87" spans="1:6" hidden="1">
      <c r="A87" s="37" t="s">
        <v>53</v>
      </c>
    </row>
  </sheetData>
  <mergeCells count="4">
    <mergeCell ref="A48:B48"/>
    <mergeCell ref="A36:A41"/>
    <mergeCell ref="A42:A47"/>
    <mergeCell ref="A1:F1"/>
  </mergeCells>
  <phoneticPr fontId="20" type="noConversion"/>
  <dataValidations count="10">
    <dataValidation type="list" allowBlank="1" showInputMessage="1" showErrorMessage="1" sqref="B55:B59">
      <formula1>"差旅费,招待费,租车费,印刷费复印费,聘请专家费,外包劳务费,企业联络费,培训认证费,会务费,视频录制费,图书出版费,租赁费,项目办公费,项目材料费,福利费,其他项目费用"</formula1>
    </dataValidation>
    <dataValidation type="list" allowBlank="1" showInputMessage="1" showErrorMessage="1" sqref="A64:A68 A70:A74">
      <formula1>"实施人工成本,开发人工成本"</formula1>
    </dataValidation>
    <dataValidation type="list" allowBlank="1" showInputMessage="1" showErrorMessage="1" sqref="A21:A25 A15:A19 A27:A31">
      <formula1>"外购软件,外购硬件,工程及劳务外包"</formula1>
    </dataValidation>
    <dataValidation type="list" allowBlank="1" showInputMessage="1" showErrorMessage="1" sqref="B3">
      <formula1>"软硬件及工程施工,软性资源开发"</formula1>
    </dataValidation>
    <dataValidation type="custom" allowBlank="1" showInputMessage="1" showErrorMessage="1" sqref="D12:E12 F77:F80 F26:I26 J33 E64:E76 F21:G25 F15:G19 F27:G31 F20:I20 F32:I33">
      <formula1>"***"</formula1>
    </dataValidation>
    <dataValidation type="list" allowBlank="1" showInputMessage="1" showErrorMessage="1" sqref="A6:A11">
      <formula1>"自有软件,外购软件,外购硬件,自有硬件,装修服务,培训服务,装修、培训以外服务"</formula1>
    </dataValidation>
    <dataValidation type="list" allowBlank="1" showInputMessage="1" showErrorMessage="1" sqref="H15:H19 H21:H25 H27:H31">
      <formula1>"专用发票,普通发票"</formula1>
    </dataValidation>
    <dataValidation type="list" allowBlank="1" showInputMessage="1" showErrorMessage="1" sqref="I21:I25 I15:I19 I27:I31">
      <formula1>"17%,13%,11%,6%,3%"</formula1>
    </dataValidation>
    <dataValidation type="list" allowBlank="1" showInputMessage="1" showErrorMessage="1" sqref="A51:A53 A55:A59">
      <formula1>"项目商务费用,项目实施费用"</formula1>
    </dataValidation>
    <dataValidation type="list" allowBlank="1" showInputMessage="1" showErrorMessage="1" sqref="B51:B53">
      <formula1>"标书费,中标服务费,奖教金"</formula1>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B19" sqref="B19"/>
    </sheetView>
  </sheetViews>
  <sheetFormatPr defaultRowHeight="13.5"/>
  <cols>
    <col min="1" max="1" width="23.375" customWidth="1"/>
  </cols>
  <sheetData>
    <row r="2" spans="1:2">
      <c r="A2" s="48" t="s">
        <v>6</v>
      </c>
      <c r="B2" s="49">
        <v>0.03</v>
      </c>
    </row>
    <row r="3" spans="1:2">
      <c r="A3" s="48" t="s">
        <v>36</v>
      </c>
      <c r="B3" s="49">
        <v>0.17</v>
      </c>
    </row>
    <row r="4" spans="1:2">
      <c r="A4" s="48" t="s">
        <v>4</v>
      </c>
      <c r="B4" s="49">
        <v>0.17</v>
      </c>
    </row>
    <row r="5" spans="1:2">
      <c r="A5" s="48" t="s">
        <v>3</v>
      </c>
      <c r="B5" s="49">
        <v>0.17</v>
      </c>
    </row>
    <row r="6" spans="1:2">
      <c r="A6" s="48" t="s">
        <v>67</v>
      </c>
      <c r="B6" s="49">
        <v>0.03</v>
      </c>
    </row>
    <row r="7" spans="1:2">
      <c r="A7" s="48" t="s">
        <v>77</v>
      </c>
      <c r="B7" s="49">
        <v>0.06</v>
      </c>
    </row>
    <row r="8" spans="1:2">
      <c r="A8" s="48" t="s">
        <v>46</v>
      </c>
      <c r="B8" s="49">
        <v>0.06</v>
      </c>
    </row>
    <row r="11" spans="1:2">
      <c r="A11" t="s">
        <v>47</v>
      </c>
      <c r="B11" s="50">
        <v>0.02</v>
      </c>
    </row>
    <row r="12" spans="1:2">
      <c r="A12" t="s">
        <v>48</v>
      </c>
      <c r="B12" s="50">
        <v>0.05</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项目预算表</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曹沙沙</cp:lastModifiedBy>
  <cp:lastPrinted>2015-09-06T06:07:59Z</cp:lastPrinted>
  <dcterms:created xsi:type="dcterms:W3CDTF">2015-06-25T11:03:05Z</dcterms:created>
  <dcterms:modified xsi:type="dcterms:W3CDTF">2015-12-25T01:58:54Z</dcterms:modified>
</cp:coreProperties>
</file>