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65" windowWidth="21000" windowHeight="5640" activeTab="2"/>
  </bookViews>
  <sheets>
    <sheet name="封面" sheetId="4" r:id="rId1"/>
    <sheet name="度量数据分析" sheetId="1" state="hidden" r:id="rId2"/>
    <sheet name="项目阶段总结" sheetId="2" r:id="rId3"/>
    <sheet name="度量数据分析1" sheetId="5" r:id="rId4"/>
  </sheets>
  <calcPr calcId="144525"/>
</workbook>
</file>

<file path=xl/calcChain.xml><?xml version="1.0" encoding="utf-8"?>
<calcChain xmlns="http://schemas.openxmlformats.org/spreadsheetml/2006/main">
  <c r="C16" i="5" l="1"/>
  <c r="D16" i="5"/>
  <c r="E16" i="5"/>
  <c r="F16" i="5"/>
  <c r="G16" i="5"/>
  <c r="H16" i="5"/>
  <c r="I16" i="5"/>
  <c r="J16" i="5"/>
  <c r="B16" i="5"/>
  <c r="D9" i="5" l="1"/>
  <c r="F24" i="5"/>
  <c r="F23" i="5"/>
  <c r="F22" i="5"/>
  <c r="F21" i="5"/>
  <c r="D8" i="5"/>
  <c r="D7" i="5"/>
  <c r="D6" i="5"/>
  <c r="F25" i="1" l="1"/>
  <c r="F24" i="1"/>
  <c r="F23" i="1"/>
  <c r="F22" i="1"/>
  <c r="F21" i="1"/>
  <c r="D10" i="1"/>
  <c r="D9" i="1"/>
  <c r="D8" i="1"/>
  <c r="D7" i="1"/>
  <c r="D6" i="1"/>
</calcChain>
</file>

<file path=xl/comments1.xml><?xml version="1.0" encoding="utf-8"?>
<comments xmlns="http://schemas.openxmlformats.org/spreadsheetml/2006/main">
  <authors>
    <author>作者</author>
    <author>gta</author>
  </authors>
  <commentList>
    <comment ref="D27" authorId="0">
      <text>
        <r>
          <rPr>
            <b/>
            <sz val="9"/>
            <rFont val="宋体"/>
            <family val="3"/>
            <charset val="134"/>
          </rPr>
          <t>EPG:</t>
        </r>
        <r>
          <rPr>
            <sz val="9"/>
            <rFont val="宋体"/>
            <family val="3"/>
            <charset val="134"/>
          </rPr>
          <t xml:space="preserve">
的估算结果。即估算表中项目预计开始日期到项目预计结束日期的工作日数。</t>
        </r>
      </text>
    </comment>
    <comment ref="D28" authorId="0">
      <text>
        <r>
          <rPr>
            <b/>
            <sz val="9"/>
            <rFont val="宋体"/>
            <family val="3"/>
            <charset val="134"/>
          </rPr>
          <t>EPG:</t>
        </r>
        <r>
          <rPr>
            <sz val="9"/>
            <rFont val="宋体"/>
            <family val="3"/>
            <charset val="134"/>
          </rPr>
          <t xml:space="preserve">
估算表的估算结果。即估算表中计划总工期
/估算规模</t>
        </r>
      </text>
    </comment>
    <comment ref="D29" authorId="1">
      <text>
        <r>
          <rPr>
            <b/>
            <sz val="9"/>
            <rFont val="宋体"/>
            <family val="3"/>
            <charset val="134"/>
          </rPr>
          <t>gta:</t>
        </r>
        <r>
          <rPr>
            <sz val="9"/>
            <rFont val="宋体"/>
            <family val="3"/>
            <charset val="134"/>
          </rPr>
          <t xml:space="preserve">
来源于估算表“项目总工作量（人天）”</t>
        </r>
      </text>
    </comment>
    <comment ref="D30" authorId="1">
      <text>
        <r>
          <rPr>
            <b/>
            <sz val="9"/>
            <rFont val="宋体"/>
            <family val="3"/>
            <charset val="134"/>
          </rPr>
          <t>gta:</t>
        </r>
        <r>
          <rPr>
            <sz val="9"/>
            <rFont val="宋体"/>
            <family val="3"/>
            <charset val="134"/>
          </rPr>
          <t xml:space="preserve">
来源于估算表“项目总工作量（人天）”</t>
        </r>
      </text>
    </comment>
    <comment ref="D32" authorId="0">
      <text>
        <r>
          <rPr>
            <b/>
            <sz val="9"/>
            <rFont val="宋体"/>
            <family val="3"/>
            <charset val="134"/>
          </rPr>
          <t>EPG:</t>
        </r>
        <r>
          <rPr>
            <sz val="9"/>
            <rFont val="宋体"/>
            <family val="3"/>
            <charset val="134"/>
          </rPr>
          <t xml:space="preserve">
生产率=估算的SFP/估算计划工作量</t>
        </r>
      </text>
    </comment>
  </commentList>
</comments>
</file>

<file path=xl/sharedStrings.xml><?xml version="1.0" encoding="utf-8"?>
<sst xmlns="http://schemas.openxmlformats.org/spreadsheetml/2006/main" count="185" uniqueCount="158">
  <si>
    <t>当前阶段</t>
    <phoneticPr fontId="2" type="noConversion"/>
  </si>
  <si>
    <t>启动日期</t>
    <phoneticPr fontId="2" type="noConversion"/>
  </si>
  <si>
    <t>项目经理</t>
    <phoneticPr fontId="2" type="noConversion"/>
  </si>
  <si>
    <t>阶段</t>
    <phoneticPr fontId="2" type="noConversion"/>
  </si>
  <si>
    <t>累计偏差率（％）</t>
    <phoneticPr fontId="2" type="noConversion"/>
  </si>
  <si>
    <t>基准</t>
    <phoneticPr fontId="2" type="noConversion"/>
  </si>
  <si>
    <t>实际</t>
  </si>
  <si>
    <t>问题分析与措施</t>
    <phoneticPr fontId="2" type="noConversion"/>
  </si>
  <si>
    <t>需求阶段</t>
    <phoneticPr fontId="2" type="noConversion"/>
  </si>
  <si>
    <t>设计阶段</t>
    <phoneticPr fontId="2" type="noConversion"/>
  </si>
  <si>
    <t>开发阶段</t>
    <phoneticPr fontId="2" type="noConversion"/>
  </si>
  <si>
    <t>测试阶段</t>
    <phoneticPr fontId="2" type="noConversion"/>
  </si>
  <si>
    <t>验收阶段</t>
    <phoneticPr fontId="2" type="noConversion"/>
  </si>
  <si>
    <t>成本偏差分析</t>
    <phoneticPr fontId="1" type="noConversion"/>
  </si>
  <si>
    <t>累计进度偏差率（％）</t>
    <phoneticPr fontId="2" type="noConversion"/>
  </si>
  <si>
    <t>开始日期</t>
    <phoneticPr fontId="2" type="noConversion"/>
  </si>
  <si>
    <t>结束日期</t>
    <phoneticPr fontId="2" type="noConversion"/>
  </si>
  <si>
    <t>计划进度</t>
    <phoneticPr fontId="2" type="noConversion"/>
  </si>
  <si>
    <t>实际进度</t>
    <phoneticPr fontId="2" type="noConversion"/>
  </si>
  <si>
    <t>进度偏差</t>
    <phoneticPr fontId="2" type="noConversion"/>
  </si>
  <si>
    <t>使用project统计进度偏差的项目填此表格</t>
    <phoneticPr fontId="2" type="noConversion"/>
  </si>
  <si>
    <t>项目基本信息</t>
    <phoneticPr fontId="1" type="noConversion"/>
  </si>
  <si>
    <t xml:space="preserve">   工作量（人天）</t>
    <phoneticPr fontId="2" type="noConversion"/>
  </si>
  <si>
    <t xml:space="preserve">实际 </t>
    <phoneticPr fontId="2" type="noConversion"/>
  </si>
  <si>
    <t>项目名称</t>
    <phoneticPr fontId="2" type="noConversion"/>
  </si>
  <si>
    <t>无法使用project统计进度偏差的项目填此表格</t>
    <phoneticPr fontId="2" type="noConversion"/>
  </si>
  <si>
    <t>偏差分析</t>
    <phoneticPr fontId="2" type="noConversion"/>
  </si>
  <si>
    <t>项目质量目标达成情况</t>
    <phoneticPr fontId="1" type="noConversion"/>
  </si>
  <si>
    <t>指标</t>
    <phoneticPr fontId="2" type="noConversion"/>
  </si>
  <si>
    <t>质量目标</t>
    <phoneticPr fontId="2" type="noConversion"/>
  </si>
  <si>
    <t>下限</t>
    <phoneticPr fontId="2" type="noConversion"/>
  </si>
  <si>
    <t>上限</t>
    <phoneticPr fontId="2" type="noConversion"/>
  </si>
  <si>
    <t>实际值</t>
    <phoneticPr fontId="2" type="noConversion"/>
  </si>
  <si>
    <t>流程规范度</t>
    <phoneticPr fontId="2" type="noConversion"/>
  </si>
  <si>
    <t>QA审计得分</t>
    <phoneticPr fontId="2" type="noConversion"/>
  </si>
  <si>
    <t>客户需求说明书评审缺陷密度</t>
    <phoneticPr fontId="2" type="noConversion"/>
  </si>
  <si>
    <t>需求规格说明书评审缺陷密度</t>
    <phoneticPr fontId="2" type="noConversion"/>
  </si>
  <si>
    <t>代码评审说明书评审缺陷密度</t>
    <phoneticPr fontId="2" type="noConversion"/>
  </si>
  <si>
    <t>系统设计说明书评审缺陷密度</t>
    <phoneticPr fontId="2" type="noConversion"/>
  </si>
  <si>
    <t>内部测试缺陷密度</t>
    <phoneticPr fontId="2" type="noConversion"/>
  </si>
  <si>
    <t>验收测试发现缺陷密度</t>
    <phoneticPr fontId="2" type="noConversion"/>
  </si>
  <si>
    <t>缺陷遗留率</t>
    <phoneticPr fontId="2" type="noConversion"/>
  </si>
  <si>
    <t>进度偏差统计</t>
    <phoneticPr fontId="1" type="noConversion"/>
  </si>
  <si>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</si>
  <si>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</si>
  <si>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</si>
  <si>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</si>
  <si>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</si>
  <si>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</si>
  <si>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</si>
  <si>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</si>
  <si>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</si>
  <si>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</si>
  <si>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</si>
  <si>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</si>
  <si>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</si>
  <si>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</si>
  <si>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</si>
  <si>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</si>
  <si>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</si>
  <si>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</si>
  <si>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</si>
  <si>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</si>
  <si>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</si>
  <si>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</si>
  <si>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</si>
  <si>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</si>
  <si>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</si>
  <si>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</si>
  <si>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</si>
  <si>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</si>
  <si>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</si>
  <si>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</si>
  <si>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</si>
  <si>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</si>
  <si>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</si>
  <si>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QA总结</t>
    <phoneticPr fontId="2" type="noConversion"/>
  </si>
  <si>
    <t>项目目前进展</t>
    <phoneticPr fontId="2" type="noConversion"/>
  </si>
  <si>
    <t>进度偏差率</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</si>
  <si>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</si>
  <si>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</si>
  <si>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</si>
  <si>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</si>
  <si>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</si>
  <si>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</si>
  <si>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国泰安梦想基地平台软件V1.0</t>
    <phoneticPr fontId="2" type="noConversion"/>
  </si>
  <si>
    <t>周攀</t>
    <phoneticPr fontId="2" type="noConversion"/>
  </si>
  <si>
    <t>需求阶段</t>
  </si>
  <si>
    <t>2018.05.04</t>
    <phoneticPr fontId="2" type="noConversion"/>
  </si>
  <si>
    <t>产品立项结束，需求持续对接中，项目人员到位。</t>
    <phoneticPr fontId="1" type="noConversion"/>
  </si>
  <si>
    <t>需求分析</t>
  </si>
  <si>
    <t>需求持续对接中，前期预估工作量会有偏差。</t>
    <phoneticPr fontId="1" type="noConversion"/>
  </si>
  <si>
    <t>根据最终确定的需求重新确定工作量。</t>
    <phoneticPr fontId="1" type="noConversion"/>
  </si>
  <si>
    <t>沟通问题</t>
  </si>
  <si>
    <t>产品人员和测试人员为异地同事，沟通不便。</t>
    <phoneticPr fontId="1" type="noConversion"/>
  </si>
  <si>
    <t>随时通过企业微信和电话沟通，必要时会议室远程沟通。</t>
    <phoneticPr fontId="1" type="noConversion"/>
  </si>
  <si>
    <t>需求采用原型+解释的方式，非常详细的描述了逻辑和界面，为UI设计界面和了解具体功能打下了很好的基础。</t>
    <phoneticPr fontId="1" type="noConversion"/>
  </si>
  <si>
    <t>产品立项阶段符合流程规范。</t>
    <phoneticPr fontId="1" type="noConversion"/>
  </si>
  <si>
    <t>项目基本信息</t>
  </si>
  <si>
    <t>项目名称</t>
  </si>
  <si>
    <t>项目经理</t>
  </si>
  <si>
    <t>当前阶段</t>
  </si>
  <si>
    <t>启动日期</t>
  </si>
  <si>
    <t>成本偏差分析</t>
  </si>
  <si>
    <t>阶段</t>
  </si>
  <si>
    <t xml:space="preserve">   工作量（人天）</t>
  </si>
  <si>
    <t>累计偏差率（％）</t>
  </si>
  <si>
    <t>问题分析与措施</t>
  </si>
  <si>
    <t>基准</t>
  </si>
  <si>
    <t>验收阶段</t>
  </si>
  <si>
    <t>进度偏差统计</t>
  </si>
  <si>
    <t>使用project统计进度偏差的项目填此表格</t>
  </si>
  <si>
    <t>计划进度</t>
  </si>
  <si>
    <t>实际进度</t>
  </si>
  <si>
    <t>进度偏差</t>
  </si>
  <si>
    <t>偏差分析</t>
  </si>
  <si>
    <t>无法使用project统计进度偏差的项目填此表格</t>
  </si>
  <si>
    <t xml:space="preserve">实际 </t>
  </si>
  <si>
    <t>累计进度偏差率（％）</t>
  </si>
  <si>
    <t>开始日期</t>
  </si>
  <si>
    <t>结束日期</t>
  </si>
  <si>
    <t>项目质量目标达成情况</t>
  </si>
  <si>
    <t>国泰安梦想基地平台软件V1.0</t>
    <phoneticPr fontId="1" type="noConversion"/>
  </si>
  <si>
    <t>周攀</t>
    <phoneticPr fontId="1" type="noConversion"/>
  </si>
  <si>
    <t>产品立项阶段</t>
  </si>
  <si>
    <t>2018.05.04</t>
    <phoneticPr fontId="1" type="noConversion"/>
  </si>
  <si>
    <t>产品立项阶段</t>
    <phoneticPr fontId="1" type="noConversion"/>
  </si>
  <si>
    <t>迭代一</t>
    <phoneticPr fontId="1" type="noConversion"/>
  </si>
  <si>
    <t>迭代二</t>
    <phoneticPr fontId="1" type="noConversion"/>
  </si>
  <si>
    <t>预估工作量过大。</t>
    <phoneticPr fontId="1" type="noConversion"/>
  </si>
  <si>
    <t>项目目标</t>
  </si>
  <si>
    <t>达成情况</t>
  </si>
  <si>
    <t>工期总目标(计划工期)</t>
  </si>
  <si>
    <t>不超过103天</t>
  </si>
  <si>
    <t>中</t>
  </si>
  <si>
    <t>基于客户要求\事业部的承诺基于管理层的要求设定\</t>
  </si>
  <si>
    <t>工期总目标（单位规模工期）</t>
  </si>
  <si>
    <t>≤0.7254</t>
  </si>
  <si>
    <t>高</t>
  </si>
  <si>
    <t>工作量目标(总目标)</t>
  </si>
  <si>
    <t>不超过320人天</t>
  </si>
  <si>
    <t>工作量目标(估算目标)</t>
  </si>
  <si>
    <t>290人天</t>
  </si>
  <si>
    <t>工作量目标（工作量偏差）</t>
  </si>
  <si>
    <t>不超过30人天</t>
  </si>
  <si>
    <t>-0.3877≤x≤0.3 偏差率0.1034</t>
    <phoneticPr fontId="27" type="noConversion"/>
  </si>
  <si>
    <t>效率总目标(生产率)</t>
  </si>
  <si>
    <t>≥0.4896SFP/人天</t>
  </si>
  <si>
    <t>0.4020≤x≤0.6661</t>
  </si>
  <si>
    <t>质量总目标（遗留缺陷率）</t>
  </si>
  <si>
    <t>≤0.027</t>
    <phoneticPr fontId="27" type="noConversion"/>
  </si>
  <si>
    <t>低</t>
  </si>
  <si>
    <t>0.02≤x≤0.03</t>
  </si>
  <si>
    <t>优先级</t>
    <phoneticPr fontId="1" type="noConversion"/>
  </si>
  <si>
    <t>设定说明</t>
    <phoneticPr fontId="1" type="noConversion"/>
  </si>
  <si>
    <t>项目实际数据</t>
    <phoneticPr fontId="1" type="noConversion"/>
  </si>
  <si>
    <t>CM总结</t>
    <phoneticPr fontId="2" type="noConversion"/>
  </si>
  <si>
    <t>产品立项阶段文档已归档，基线已建立并发出邮件通知。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</si>
</sst>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Red]\(0.0\)"/>
    <numFmt numFmtId="177" formatCode="yyyy/m/d;@"/>
    <numFmt numFmtId="178" formatCode="yyyy/mm/dd"/>
    <numFmt numFmtId="179" formatCode="0.00_);[Red]\(0.00\)"/>
    <numFmt numFmtId="180" formatCode="0.0000_);[Red]\(0.0000\)"/>
  </numFmts>
  <fonts count="29"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sz val="9"/>
      <color theme="1"/>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
      <sz val="11"/>
      <color theme="1"/>
      <name val="宋体"/>
      <family val="3"/>
      <charset val="134"/>
      <scheme val="minor"/>
    </font>
    <font>
      <sz val="12"/>
      <name val="微软雅黑"/>
      <family val="2"/>
      <charset val="134"/>
    </font>
    <font>
      <sz val="11"/>
      <color indexed="9"/>
      <name val="Calibri"/>
      <family val="2"/>
    </font>
    <font>
      <b/>
      <sz val="14"/>
      <color indexed="9"/>
      <name val="微软雅黑"/>
      <family val="2"/>
      <charset val="134"/>
    </font>
    <font>
      <b/>
      <sz val="14"/>
      <color theme="0"/>
      <name val="微软雅黑"/>
      <family val="2"/>
      <charset val="134"/>
    </font>
    <font>
      <sz val="10"/>
      <name val="宋体"/>
      <family val="3"/>
      <charset val="134"/>
    </font>
    <font>
      <i/>
      <sz val="10"/>
      <color rgb="FF0000FF"/>
      <name val="微软雅黑"/>
      <family val="2"/>
      <charset val="134"/>
    </font>
    <font>
      <sz val="9"/>
      <name val="宋体"/>
      <family val="3"/>
      <charset val="134"/>
      <scheme val="minor"/>
    </font>
    <font>
      <b/>
      <sz val="9"/>
      <name val="宋体"/>
      <family val="3"/>
      <charset val="134"/>
    </font>
  </fonts>
  <fills count="14">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79995117038483843"/>
        <bgColor indexed="64"/>
      </patternFill>
    </fill>
    <fill>
      <patternFill patternType="solid">
        <fgColor indexed="25"/>
        <bgColor indexed="25"/>
      </patternFill>
    </fill>
    <fill>
      <patternFill patternType="solid">
        <fgColor theme="4" tint="-0.249977111117893"/>
        <bgColor indexed="25"/>
      </patternFill>
    </fill>
    <fill>
      <patternFill patternType="solid">
        <fgColor theme="4" tint="-0.249977111117893"/>
        <bgColor indexed="64"/>
      </patternFill>
    </fill>
    <fill>
      <patternFill patternType="solid">
        <fgColor theme="4" tint="0.59999389629810485"/>
        <bgColor theme="4" tint="0.59999389629810485"/>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diagonal/>
    </border>
    <border>
      <left style="thin">
        <color theme="0"/>
      </left>
      <right/>
      <top/>
      <bottom/>
      <diagonal/>
    </border>
    <border>
      <left/>
      <right style="thin">
        <color theme="0"/>
      </right>
      <top style="thin">
        <color indexed="64"/>
      </top>
      <bottom style="thin">
        <color auto="1"/>
      </bottom>
      <diagonal/>
    </border>
  </borders>
  <cellStyleXfs count="4">
    <xf numFmtId="0" fontId="0" fillId="0" borderId="0">
      <alignment vertical="center"/>
    </xf>
    <xf numFmtId="0" fontId="20" fillId="0" borderId="0">
      <alignment vertical="center"/>
    </xf>
    <xf numFmtId="0" fontId="22" fillId="10" borderId="0" applyNumberFormat="0" applyBorder="0" applyAlignment="0" applyProtection="0"/>
    <xf numFmtId="0" fontId="25" fillId="0" borderId="0"/>
  </cellStyleXfs>
  <cellXfs count="131">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58" fontId="5" fillId="8" borderId="1" xfId="0" applyNumberFormat="1" applyFont="1" applyFill="1" applyBorder="1" applyAlignment="1">
      <alignment horizontal="center" vertical="center"/>
    </xf>
    <xf numFmtId="0" fontId="7" fillId="0" borderId="0" xfId="0" applyFont="1">
      <alignment vertical="center"/>
    </xf>
    <xf numFmtId="0" fontId="8" fillId="3" borderId="1" xfId="0" applyFont="1" applyFill="1" applyBorder="1" applyAlignment="1" applyProtection="1">
      <alignment horizontal="left" vertical="center"/>
      <protection locked="0"/>
    </xf>
    <xf numFmtId="0" fontId="9" fillId="4" borderId="1" xfId="0" applyNumberFormat="1" applyFont="1" applyFill="1" applyBorder="1" applyAlignment="1" applyProtection="1">
      <alignment horizontal="center" vertical="center"/>
    </xf>
    <xf numFmtId="10" fontId="9" fillId="5" borderId="1" xfId="0" applyNumberFormat="1" applyFont="1" applyFill="1" applyBorder="1" applyAlignment="1" applyProtection="1">
      <alignment horizontal="center" vertical="center"/>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7" fillId="0" borderId="0" xfId="0" applyFont="1" applyBorder="1" applyAlignment="1">
      <alignment horizontal="center" vertical="center"/>
    </xf>
    <xf numFmtId="0" fontId="7" fillId="0" borderId="1" xfId="0" applyFont="1" applyBorder="1">
      <alignment vertical="center"/>
    </xf>
    <xf numFmtId="0" fontId="0" fillId="0" borderId="0" xfId="0" applyAlignment="1"/>
    <xf numFmtId="0" fontId="3" fillId="0" borderId="0" xfId="0" applyFont="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7"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0" fontId="9" fillId="5" borderId="1"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0" fillId="0" borderId="1" xfId="0" applyBorder="1" applyAlignment="1">
      <alignment horizontal="center" vertical="center" wrapText="1"/>
    </xf>
    <xf numFmtId="58" fontId="5" fillId="9" borderId="1" xfId="0" applyNumberFormat="1" applyFont="1" applyFill="1" applyBorder="1" applyAlignment="1">
      <alignment horizontal="center" vertical="center"/>
    </xf>
    <xf numFmtId="179" fontId="4" fillId="0" borderId="1" xfId="0" applyNumberFormat="1" applyFont="1" applyBorder="1" applyAlignment="1">
      <alignment horizontal="center" vertical="center"/>
    </xf>
    <xf numFmtId="179" fontId="5" fillId="9" borderId="1" xfId="0" applyNumberFormat="1" applyFont="1" applyFill="1" applyBorder="1" applyAlignment="1">
      <alignment horizontal="center" vertical="center"/>
    </xf>
    <xf numFmtId="179" fontId="0" fillId="0" borderId="0" xfId="0" applyNumberFormat="1">
      <alignment vertical="center"/>
    </xf>
    <xf numFmtId="0" fontId="21" fillId="0" borderId="14" xfId="1" applyFont="1" applyBorder="1" applyAlignment="1">
      <alignment vertical="center"/>
    </xf>
    <xf numFmtId="0" fontId="5" fillId="13" borderId="14" xfId="3" applyFont="1" applyFill="1" applyBorder="1" applyAlignment="1">
      <alignment horizontal="center" vertical="center"/>
    </xf>
    <xf numFmtId="0" fontId="5" fillId="0" borderId="1" xfId="3" applyFont="1" applyFill="1" applyBorder="1" applyAlignment="1">
      <alignment horizontal="center" vertical="center"/>
    </xf>
    <xf numFmtId="0" fontId="21" fillId="0" borderId="15" xfId="1" applyFont="1" applyBorder="1" applyAlignment="1">
      <alignment vertical="center"/>
    </xf>
    <xf numFmtId="0" fontId="5" fillId="0" borderId="2" xfId="3" applyFont="1" applyFill="1" applyBorder="1" applyAlignment="1">
      <alignment horizontal="left" vertical="center"/>
    </xf>
    <xf numFmtId="0" fontId="5" fillId="0" borderId="2" xfId="3" applyFont="1" applyFill="1" applyBorder="1" applyAlignment="1">
      <alignment vertical="center"/>
    </xf>
    <xf numFmtId="0" fontId="23" fillId="11" borderId="6" xfId="2" applyFont="1" applyFill="1" applyBorder="1" applyAlignment="1">
      <alignment vertical="center" wrapText="1"/>
    </xf>
    <xf numFmtId="9" fontId="9" fillId="6" borderId="1" xfId="0" applyNumberFormat="1" applyFont="1" applyFill="1" applyBorder="1" applyAlignment="1" applyProtection="1">
      <alignment horizontal="center" vertical="center" wrapText="1"/>
    </xf>
    <xf numFmtId="0" fontId="13" fillId="0" borderId="0" xfId="0" applyFont="1" applyAlignment="1">
      <alignment horizontal="center" vertical="center"/>
    </xf>
    <xf numFmtId="0" fontId="3" fillId="0" borderId="1" xfId="0" applyFont="1" applyBorder="1" applyAlignment="1">
      <alignment horizontal="center" vertical="center"/>
    </xf>
    <xf numFmtId="0" fontId="16" fillId="0" borderId="4" xfId="0" applyFont="1" applyBorder="1" applyAlignment="1">
      <alignment horizontal="left" vertical="center" wrapText="1"/>
    </xf>
    <xf numFmtId="0" fontId="16" fillId="0" borderId="13" xfId="0" applyFont="1" applyBorder="1" applyAlignment="1">
      <alignment horizontal="left" vertical="center" wrapText="1"/>
    </xf>
    <xf numFmtId="0" fontId="16" fillId="0" borderId="5" xfId="0" applyFont="1" applyBorder="1" applyAlignment="1">
      <alignment horizontal="left" vertical="center" wrapText="1"/>
    </xf>
    <xf numFmtId="0" fontId="3" fillId="0" borderId="1" xfId="0" applyFont="1" applyBorder="1" applyAlignment="1">
      <alignment horizontal="left" vertical="center" wrapText="1"/>
    </xf>
    <xf numFmtId="10" fontId="9" fillId="7" borderId="1" xfId="0" applyNumberFormat="1" applyFont="1" applyFill="1" applyBorder="1" applyAlignment="1" applyProtection="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6" fillId="0" borderId="1" xfId="0" applyFont="1" applyBorder="1" applyAlignment="1">
      <alignment horizontal="center" vertical="center"/>
    </xf>
    <xf numFmtId="10" fontId="9" fillId="5" borderId="1" xfId="0" applyNumberFormat="1" applyFont="1" applyFill="1" applyBorder="1" applyAlignment="1" applyProtection="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9"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xf numFmtId="176" fontId="9" fillId="7" borderId="2" xfId="0" applyNumberFormat="1" applyFont="1" applyFill="1" applyBorder="1" applyAlignment="1" applyProtection="1">
      <alignment horizontal="center" vertical="center" wrapText="1"/>
      <protection locked="0"/>
    </xf>
    <xf numFmtId="176" fontId="9" fillId="7" borderId="3" xfId="0" applyNumberFormat="1" applyFont="1" applyFill="1" applyBorder="1" applyAlignment="1" applyProtection="1">
      <alignment horizontal="center" vertical="center" wrapText="1"/>
      <protection locked="0"/>
    </xf>
    <xf numFmtId="180" fontId="11" fillId="0" borderId="2" xfId="3" applyNumberFormat="1" applyFont="1" applyFill="1" applyBorder="1" applyAlignment="1">
      <alignment horizontal="center" vertical="center"/>
    </xf>
    <xf numFmtId="180" fontId="11" fillId="0" borderId="3" xfId="3" applyNumberFormat="1" applyFont="1" applyFill="1" applyBorder="1" applyAlignment="1">
      <alignment horizontal="center" vertical="center"/>
    </xf>
    <xf numFmtId="179" fontId="11" fillId="0" borderId="2" xfId="3" applyNumberFormat="1" applyFont="1" applyFill="1" applyBorder="1" applyAlignment="1">
      <alignment horizontal="center" vertical="center"/>
    </xf>
    <xf numFmtId="179" fontId="11" fillId="0" borderId="3" xfId="3" applyNumberFormat="1" applyFont="1" applyFill="1" applyBorder="1" applyAlignment="1">
      <alignment horizontal="center" vertical="center"/>
    </xf>
    <xf numFmtId="0" fontId="23" fillId="11" borderId="7" xfId="2" applyFont="1" applyFill="1" applyBorder="1" applyAlignment="1">
      <alignment horizontal="center" vertical="center" wrapText="1"/>
    </xf>
    <xf numFmtId="0" fontId="5" fillId="0" borderId="2" xfId="3" applyFont="1" applyFill="1" applyBorder="1" applyAlignment="1">
      <alignment horizontal="center" vertical="center"/>
    </xf>
    <xf numFmtId="0" fontId="5" fillId="0" borderId="3" xfId="3" applyFont="1" applyFill="1" applyBorder="1" applyAlignment="1">
      <alignment horizontal="center" vertical="center"/>
    </xf>
    <xf numFmtId="0" fontId="11" fillId="0" borderId="2" xfId="3" applyNumberFormat="1" applyFont="1" applyFill="1" applyBorder="1" applyAlignment="1">
      <alignment horizontal="center" vertical="center"/>
    </xf>
    <xf numFmtId="0" fontId="11" fillId="0" borderId="3" xfId="3" applyNumberFormat="1" applyFont="1" applyFill="1" applyBorder="1" applyAlignment="1">
      <alignment horizontal="center" vertical="center"/>
    </xf>
    <xf numFmtId="0" fontId="5" fillId="13" borderId="17" xfId="3" applyFont="1" applyFill="1" applyBorder="1" applyAlignment="1">
      <alignment horizontal="center" vertical="center"/>
    </xf>
    <xf numFmtId="0" fontId="5" fillId="13" borderId="0" xfId="3" applyFont="1" applyFill="1" applyBorder="1" applyAlignment="1">
      <alignment horizontal="center" vertical="center"/>
    </xf>
    <xf numFmtId="0" fontId="26" fillId="0" borderId="2" xfId="3" applyFont="1" applyFill="1" applyBorder="1" applyAlignment="1">
      <alignment horizontal="center" vertical="center"/>
    </xf>
    <xf numFmtId="0" fontId="26" fillId="0" borderId="3" xfId="3" applyFont="1" applyFill="1" applyBorder="1" applyAlignment="1">
      <alignment horizontal="center" vertical="center"/>
    </xf>
    <xf numFmtId="0" fontId="9" fillId="0" borderId="2" xfId="3" quotePrefix="1" applyFont="1" applyFill="1" applyBorder="1" applyAlignment="1">
      <alignment horizontal="center" vertical="center"/>
    </xf>
    <xf numFmtId="0" fontId="9" fillId="0" borderId="3" xfId="3" quotePrefix="1" applyFont="1" applyFill="1" applyBorder="1" applyAlignment="1">
      <alignment horizontal="center" vertical="center"/>
    </xf>
    <xf numFmtId="180" fontId="11" fillId="0" borderId="1" xfId="3" applyNumberFormat="1" applyFont="1" applyFill="1" applyBorder="1" applyAlignment="1">
      <alignment horizontal="center" vertical="center"/>
    </xf>
    <xf numFmtId="0" fontId="11" fillId="0" borderId="1" xfId="3" applyNumberFormat="1" applyFont="1" applyFill="1" applyBorder="1" applyAlignment="1">
      <alignment horizontal="center" vertical="center"/>
    </xf>
    <xf numFmtId="179" fontId="11" fillId="0" borderId="1" xfId="3" applyNumberFormat="1" applyFont="1" applyFill="1" applyBorder="1" applyAlignment="1">
      <alignment horizontal="center" vertical="center"/>
    </xf>
    <xf numFmtId="0" fontId="5" fillId="0" borderId="1" xfId="3" applyFont="1" applyFill="1" applyBorder="1" applyAlignment="1">
      <alignment horizontal="center" vertical="center" wrapText="1"/>
    </xf>
    <xf numFmtId="0" fontId="5" fillId="0" borderId="1" xfId="3" applyFont="1" applyFill="1" applyBorder="1" applyAlignment="1">
      <alignment horizontal="center" vertical="center"/>
    </xf>
    <xf numFmtId="0" fontId="23" fillId="11" borderId="16" xfId="2" applyFont="1" applyFill="1" applyBorder="1" applyAlignment="1">
      <alignment horizontal="center" vertical="center" wrapText="1"/>
    </xf>
    <xf numFmtId="0" fontId="23" fillId="11" borderId="6" xfId="2" applyFont="1" applyFill="1" applyBorder="1" applyAlignment="1">
      <alignment horizontal="center" vertical="center" wrapText="1"/>
    </xf>
    <xf numFmtId="0" fontId="9" fillId="0" borderId="2" xfId="3" applyFont="1" applyFill="1" applyBorder="1" applyAlignment="1">
      <alignment horizontal="center" vertical="center"/>
    </xf>
    <xf numFmtId="0" fontId="9" fillId="0" borderId="3" xfId="3" applyFont="1" applyFill="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24" fillId="12" borderId="7" xfId="1" applyFont="1" applyFill="1" applyBorder="1" applyAlignment="1">
      <alignment horizontal="center" vertical="center"/>
    </xf>
    <xf numFmtId="0" fontId="24" fillId="12" borderId="18" xfId="1" applyFont="1" applyFill="1" applyBorder="1" applyAlignment="1">
      <alignment horizontal="center" vertical="center"/>
    </xf>
    <xf numFmtId="0" fontId="5" fillId="13" borderId="16" xfId="3" applyFont="1" applyFill="1" applyBorder="1" applyAlignment="1">
      <alignment horizontal="center" vertical="center"/>
    </xf>
    <xf numFmtId="0" fontId="5" fillId="13" borderId="6" xfId="3" applyFont="1" applyFill="1" applyBorder="1" applyAlignment="1">
      <alignment horizontal="center" vertical="center"/>
    </xf>
  </cellXfs>
  <cellStyles count="4">
    <cellStyle name="Accent2" xfId="2"/>
    <cellStyle name="常规" xfId="0" builtinId="0"/>
    <cellStyle name="常规 16" xfId="3"/>
    <cellStyle name="常规 2 6" xfId="1"/>
  </cellStyles>
  <dxfs count="12">
    <dxf>
      <fill>
        <patternFill patternType="solid">
          <bgColor indexed="10"/>
        </patternFill>
      </fill>
    </dxf>
    <dxf>
      <fill>
        <patternFill patternType="solid">
          <bgColor indexed="10"/>
        </patternFill>
      </fill>
    </dxf>
    <dxf>
      <font>
        <b val="0"/>
        <i val="0"/>
        <color auto="1"/>
      </font>
      <fill>
        <patternFill patternType="solid">
          <bgColor indexed="47"/>
        </patternFill>
      </fill>
    </dxf>
    <dxf>
      <fill>
        <patternFill patternType="solid">
          <bgColor indexed="10"/>
        </patternFill>
      </fill>
    </dxf>
    <dxf>
      <fill>
        <patternFill patternType="solid">
          <bgColor indexed="10"/>
        </patternFill>
      </fill>
    </dxf>
    <dxf>
      <font>
        <b val="0"/>
        <i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20" sqref="C20"/>
    </sheetView>
  </sheetViews>
  <sheetFormatPr defaultRowHeight="13.5" x14ac:dyDescent="0.15"/>
  <cols>
    <col min="1" max="1" width="9" style="15"/>
    <col min="2" max="2" width="11.75" style="15" customWidth="1"/>
    <col min="3" max="6" width="19.25" style="15" customWidth="1"/>
    <col min="7" max="257" width="9" style="15"/>
    <col min="258" max="258" width="11.75" style="15" customWidth="1"/>
    <col min="259" max="262" width="19.25" style="15" customWidth="1"/>
    <col min="263" max="513" width="9" style="15"/>
    <col min="514" max="514" width="11.75" style="15" customWidth="1"/>
    <col min="515" max="518" width="19.25" style="15" customWidth="1"/>
    <col min="519" max="769" width="9" style="15"/>
    <col min="770" max="770" width="11.75" style="15" customWidth="1"/>
    <col min="771" max="774" width="19.25" style="15" customWidth="1"/>
    <col min="775" max="1025" width="9" style="15"/>
    <col min="1026" max="1026" width="11.75" style="15" customWidth="1"/>
    <col min="1027" max="1030" width="19.25" style="15" customWidth="1"/>
    <col min="1031" max="1281" width="9" style="15"/>
    <col min="1282" max="1282" width="11.75" style="15" customWidth="1"/>
    <col min="1283" max="1286" width="19.25" style="15" customWidth="1"/>
    <col min="1287" max="1537" width="9" style="15"/>
    <col min="1538" max="1538" width="11.75" style="15" customWidth="1"/>
    <col min="1539" max="1542" width="19.25" style="15" customWidth="1"/>
    <col min="1543" max="1793" width="9" style="15"/>
    <col min="1794" max="1794" width="11.75" style="15" customWidth="1"/>
    <col min="1795" max="1798" width="19.25" style="15" customWidth="1"/>
    <col min="1799" max="2049" width="9" style="15"/>
    <col min="2050" max="2050" width="11.75" style="15" customWidth="1"/>
    <col min="2051" max="2054" width="19.25" style="15" customWidth="1"/>
    <col min="2055" max="2305" width="9" style="15"/>
    <col min="2306" max="2306" width="11.75" style="15" customWidth="1"/>
    <col min="2307" max="2310" width="19.25" style="15" customWidth="1"/>
    <col min="2311" max="2561" width="9" style="15"/>
    <col min="2562" max="2562" width="11.75" style="15" customWidth="1"/>
    <col min="2563" max="2566" width="19.25" style="15" customWidth="1"/>
    <col min="2567" max="2817" width="9" style="15"/>
    <col min="2818" max="2818" width="11.75" style="15" customWidth="1"/>
    <col min="2819" max="2822" width="19.25" style="15" customWidth="1"/>
    <col min="2823" max="3073" width="9" style="15"/>
    <col min="3074" max="3074" width="11.75" style="15" customWidth="1"/>
    <col min="3075" max="3078" width="19.25" style="15" customWidth="1"/>
    <col min="3079" max="3329" width="9" style="15"/>
    <col min="3330" max="3330" width="11.75" style="15" customWidth="1"/>
    <col min="3331" max="3334" width="19.25" style="15" customWidth="1"/>
    <col min="3335" max="3585" width="9" style="15"/>
    <col min="3586" max="3586" width="11.75" style="15" customWidth="1"/>
    <col min="3587" max="3590" width="19.25" style="15" customWidth="1"/>
    <col min="3591" max="3841" width="9" style="15"/>
    <col min="3842" max="3842" width="11.75" style="15" customWidth="1"/>
    <col min="3843" max="3846" width="19.25" style="15" customWidth="1"/>
    <col min="3847" max="4097" width="9" style="15"/>
    <col min="4098" max="4098" width="11.75" style="15" customWidth="1"/>
    <col min="4099" max="4102" width="19.25" style="15" customWidth="1"/>
    <col min="4103" max="4353" width="9" style="15"/>
    <col min="4354" max="4354" width="11.75" style="15" customWidth="1"/>
    <col min="4355" max="4358" width="19.25" style="15" customWidth="1"/>
    <col min="4359" max="4609" width="9" style="15"/>
    <col min="4610" max="4610" width="11.75" style="15" customWidth="1"/>
    <col min="4611" max="4614" width="19.25" style="15" customWidth="1"/>
    <col min="4615" max="4865" width="9" style="15"/>
    <col min="4866" max="4866" width="11.75" style="15" customWidth="1"/>
    <col min="4867" max="4870" width="19.25" style="15" customWidth="1"/>
    <col min="4871" max="5121" width="9" style="15"/>
    <col min="5122" max="5122" width="11.75" style="15" customWidth="1"/>
    <col min="5123" max="5126" width="19.25" style="15" customWidth="1"/>
    <col min="5127" max="5377" width="9" style="15"/>
    <col min="5378" max="5378" width="11.75" style="15" customWidth="1"/>
    <col min="5379" max="5382" width="19.25" style="15" customWidth="1"/>
    <col min="5383" max="5633" width="9" style="15"/>
    <col min="5634" max="5634" width="11.75" style="15" customWidth="1"/>
    <col min="5635" max="5638" width="19.25" style="15" customWidth="1"/>
    <col min="5639" max="5889" width="9" style="15"/>
    <col min="5890" max="5890" width="11.75" style="15" customWidth="1"/>
    <col min="5891" max="5894" width="19.25" style="15" customWidth="1"/>
    <col min="5895" max="6145" width="9" style="15"/>
    <col min="6146" max="6146" width="11.75" style="15" customWidth="1"/>
    <col min="6147" max="6150" width="19.25" style="15" customWidth="1"/>
    <col min="6151" max="6401" width="9" style="15"/>
    <col min="6402" max="6402" width="11.75" style="15" customWidth="1"/>
    <col min="6403" max="6406" width="19.25" style="15" customWidth="1"/>
    <col min="6407" max="6657" width="9" style="15"/>
    <col min="6658" max="6658" width="11.75" style="15" customWidth="1"/>
    <col min="6659" max="6662" width="19.25" style="15" customWidth="1"/>
    <col min="6663" max="6913" width="9" style="15"/>
    <col min="6914" max="6914" width="11.75" style="15" customWidth="1"/>
    <col min="6915" max="6918" width="19.25" style="15" customWidth="1"/>
    <col min="6919" max="7169" width="9" style="15"/>
    <col min="7170" max="7170" width="11.75" style="15" customWidth="1"/>
    <col min="7171" max="7174" width="19.25" style="15" customWidth="1"/>
    <col min="7175" max="7425" width="9" style="15"/>
    <col min="7426" max="7426" width="11.75" style="15" customWidth="1"/>
    <col min="7427" max="7430" width="19.25" style="15" customWidth="1"/>
    <col min="7431" max="7681" width="9" style="15"/>
    <col min="7682" max="7682" width="11.75" style="15" customWidth="1"/>
    <col min="7683" max="7686" width="19.25" style="15" customWidth="1"/>
    <col min="7687" max="7937" width="9" style="15"/>
    <col min="7938" max="7938" width="11.75" style="15" customWidth="1"/>
    <col min="7939" max="7942" width="19.25" style="15" customWidth="1"/>
    <col min="7943" max="8193" width="9" style="15"/>
    <col min="8194" max="8194" width="11.75" style="15" customWidth="1"/>
    <col min="8195" max="8198" width="19.25" style="15" customWidth="1"/>
    <col min="8199" max="8449" width="9" style="15"/>
    <col min="8450" max="8450" width="11.75" style="15" customWidth="1"/>
    <col min="8451" max="8454" width="19.25" style="15" customWidth="1"/>
    <col min="8455" max="8705" width="9" style="15"/>
    <col min="8706" max="8706" width="11.75" style="15" customWidth="1"/>
    <col min="8707" max="8710" width="19.25" style="15" customWidth="1"/>
    <col min="8711" max="8961" width="9" style="15"/>
    <col min="8962" max="8962" width="11.75" style="15" customWidth="1"/>
    <col min="8963" max="8966" width="19.25" style="15" customWidth="1"/>
    <col min="8967" max="9217" width="9" style="15"/>
    <col min="9218" max="9218" width="11.75" style="15" customWidth="1"/>
    <col min="9219" max="9222" width="19.25" style="15" customWidth="1"/>
    <col min="9223" max="9473" width="9" style="15"/>
    <col min="9474" max="9474" width="11.75" style="15" customWidth="1"/>
    <col min="9475" max="9478" width="19.25" style="15" customWidth="1"/>
    <col min="9479" max="9729" width="9" style="15"/>
    <col min="9730" max="9730" width="11.75" style="15" customWidth="1"/>
    <col min="9731" max="9734" width="19.25" style="15" customWidth="1"/>
    <col min="9735" max="9985" width="9" style="15"/>
    <col min="9986" max="9986" width="11.75" style="15" customWidth="1"/>
    <col min="9987" max="9990" width="19.25" style="15" customWidth="1"/>
    <col min="9991" max="10241" width="9" style="15"/>
    <col min="10242" max="10242" width="11.75" style="15" customWidth="1"/>
    <col min="10243" max="10246" width="19.25" style="15" customWidth="1"/>
    <col min="10247" max="10497" width="9" style="15"/>
    <col min="10498" max="10498" width="11.75" style="15" customWidth="1"/>
    <col min="10499" max="10502" width="19.25" style="15" customWidth="1"/>
    <col min="10503" max="10753" width="9" style="15"/>
    <col min="10754" max="10754" width="11.75" style="15" customWidth="1"/>
    <col min="10755" max="10758" width="19.25" style="15" customWidth="1"/>
    <col min="10759" max="11009" width="9" style="15"/>
    <col min="11010" max="11010" width="11.75" style="15" customWidth="1"/>
    <col min="11011" max="11014" width="19.25" style="15" customWidth="1"/>
    <col min="11015" max="11265" width="9" style="15"/>
    <col min="11266" max="11266" width="11.75" style="15" customWidth="1"/>
    <col min="11267" max="11270" width="19.25" style="15" customWidth="1"/>
    <col min="11271" max="11521" width="9" style="15"/>
    <col min="11522" max="11522" width="11.75" style="15" customWidth="1"/>
    <col min="11523" max="11526" width="19.25" style="15" customWidth="1"/>
    <col min="11527" max="11777" width="9" style="15"/>
    <col min="11778" max="11778" width="11.75" style="15" customWidth="1"/>
    <col min="11779" max="11782" width="19.25" style="15" customWidth="1"/>
    <col min="11783" max="12033" width="9" style="15"/>
    <col min="12034" max="12034" width="11.75" style="15" customWidth="1"/>
    <col min="12035" max="12038" width="19.25" style="15" customWidth="1"/>
    <col min="12039" max="12289" width="9" style="15"/>
    <col min="12290" max="12290" width="11.75" style="15" customWidth="1"/>
    <col min="12291" max="12294" width="19.25" style="15" customWidth="1"/>
    <col min="12295" max="12545" width="9" style="15"/>
    <col min="12546" max="12546" width="11.75" style="15" customWidth="1"/>
    <col min="12547" max="12550" width="19.25" style="15" customWidth="1"/>
    <col min="12551" max="12801" width="9" style="15"/>
    <col min="12802" max="12802" width="11.75" style="15" customWidth="1"/>
    <col min="12803" max="12806" width="19.25" style="15" customWidth="1"/>
    <col min="12807" max="13057" width="9" style="15"/>
    <col min="13058" max="13058" width="11.75" style="15" customWidth="1"/>
    <col min="13059" max="13062" width="19.25" style="15" customWidth="1"/>
    <col min="13063" max="13313" width="9" style="15"/>
    <col min="13314" max="13314" width="11.75" style="15" customWidth="1"/>
    <col min="13315" max="13318" width="19.25" style="15" customWidth="1"/>
    <col min="13319" max="13569" width="9" style="15"/>
    <col min="13570" max="13570" width="11.75" style="15" customWidth="1"/>
    <col min="13571" max="13574" width="19.25" style="15" customWidth="1"/>
    <col min="13575" max="13825" width="9" style="15"/>
    <col min="13826" max="13826" width="11.75" style="15" customWidth="1"/>
    <col min="13827" max="13830" width="19.25" style="15" customWidth="1"/>
    <col min="13831" max="14081" width="9" style="15"/>
    <col min="14082" max="14082" width="11.75" style="15" customWidth="1"/>
    <col min="14083" max="14086" width="19.25" style="15" customWidth="1"/>
    <col min="14087" max="14337" width="9" style="15"/>
    <col min="14338" max="14338" width="11.75" style="15" customWidth="1"/>
    <col min="14339" max="14342" width="19.25" style="15" customWidth="1"/>
    <col min="14343" max="14593" width="9" style="15"/>
    <col min="14594" max="14594" width="11.75" style="15" customWidth="1"/>
    <col min="14595" max="14598" width="19.25" style="15" customWidth="1"/>
    <col min="14599" max="14849" width="9" style="15"/>
    <col min="14850" max="14850" width="11.75" style="15" customWidth="1"/>
    <col min="14851" max="14854" width="19.25" style="15" customWidth="1"/>
    <col min="14855" max="15105" width="9" style="15"/>
    <col min="15106" max="15106" width="11.75" style="15" customWidth="1"/>
    <col min="15107" max="15110" width="19.25" style="15" customWidth="1"/>
    <col min="15111" max="15361" width="9" style="15"/>
    <col min="15362" max="15362" width="11.75" style="15" customWidth="1"/>
    <col min="15363" max="15366" width="19.25" style="15" customWidth="1"/>
    <col min="15367" max="15617" width="9" style="15"/>
    <col min="15618" max="15618" width="11.75" style="15" customWidth="1"/>
    <col min="15619" max="15622" width="19.25" style="15" customWidth="1"/>
    <col min="15623" max="15873" width="9" style="15"/>
    <col min="15874" max="15874" width="11.75" style="15" customWidth="1"/>
    <col min="15875" max="15878" width="19.25" style="15" customWidth="1"/>
    <col min="15879" max="16129" width="9" style="15"/>
    <col min="16130" max="16130" width="11.75" style="15" customWidth="1"/>
    <col min="16131" max="16134" width="19.25" style="15" customWidth="1"/>
    <col min="16135" max="16384" width="9" style="15"/>
  </cols>
  <sheetData>
    <row r="1" spans="1:6" x14ac:dyDescent="0.15">
      <c r="A1" s="46" t="s">
        <v>43</v>
      </c>
      <c r="B1" s="46"/>
      <c r="C1" s="46"/>
      <c r="D1" s="46"/>
      <c r="E1" s="46"/>
      <c r="F1" s="46"/>
    </row>
    <row r="2" spans="1:6" x14ac:dyDescent="0.15">
      <c r="A2" s="46"/>
      <c r="B2" s="46"/>
      <c r="C2" s="46"/>
      <c r="D2" s="46"/>
      <c r="E2" s="46"/>
      <c r="F2" s="46"/>
    </row>
    <row r="3" spans="1:6" x14ac:dyDescent="0.15">
      <c r="A3" s="1"/>
      <c r="B3" s="1"/>
      <c r="C3" s="1"/>
      <c r="D3" s="1"/>
      <c r="E3" s="1"/>
      <c r="F3" s="1"/>
    </row>
    <row r="4" spans="1:6" ht="14.25" x14ac:dyDescent="0.15">
      <c r="A4" s="16"/>
      <c r="B4" s="47" t="s">
        <v>44</v>
      </c>
      <c r="C4" s="47"/>
      <c r="D4" s="47"/>
      <c r="E4" s="47"/>
      <c r="F4" s="47"/>
    </row>
    <row r="5" spans="1:6" ht="15.75" x14ac:dyDescent="0.15">
      <c r="A5" s="16"/>
      <c r="B5" s="17" t="s">
        <v>45</v>
      </c>
      <c r="C5" s="17" t="s">
        <v>46</v>
      </c>
      <c r="D5" s="18" t="s">
        <v>47</v>
      </c>
      <c r="E5" s="17" t="s">
        <v>48</v>
      </c>
      <c r="F5" s="17" t="s">
        <v>49</v>
      </c>
    </row>
    <row r="6" spans="1:6" ht="14.25" x14ac:dyDescent="0.15">
      <c r="A6" s="16"/>
      <c r="B6" s="19" t="s">
        <v>50</v>
      </c>
      <c r="C6" s="20">
        <v>40758</v>
      </c>
      <c r="D6" s="21" t="s">
        <v>51</v>
      </c>
      <c r="E6" s="21" t="s">
        <v>52</v>
      </c>
      <c r="F6" s="21" t="s">
        <v>53</v>
      </c>
    </row>
    <row r="7" spans="1:6" ht="57" x14ac:dyDescent="0.15">
      <c r="A7" s="16"/>
      <c r="B7" s="21" t="s">
        <v>54</v>
      </c>
      <c r="C7" s="20">
        <v>40890</v>
      </c>
      <c r="D7" s="21" t="s">
        <v>55</v>
      </c>
      <c r="E7" s="21" t="s">
        <v>56</v>
      </c>
      <c r="F7" s="22" t="s">
        <v>65</v>
      </c>
    </row>
    <row r="8" spans="1:6" ht="42.75" x14ac:dyDescent="0.15">
      <c r="A8" s="16"/>
      <c r="B8" s="29" t="s">
        <v>66</v>
      </c>
      <c r="C8" s="24">
        <v>41940</v>
      </c>
      <c r="D8" s="29" t="s">
        <v>63</v>
      </c>
      <c r="E8" s="29" t="s">
        <v>64</v>
      </c>
      <c r="F8" s="30" t="s">
        <v>67</v>
      </c>
    </row>
    <row r="9" spans="1:6" ht="45" customHeight="1" x14ac:dyDescent="0.15">
      <c r="A9" s="16"/>
      <c r="B9" s="21" t="s">
        <v>79</v>
      </c>
      <c r="C9" s="24">
        <v>42307</v>
      </c>
      <c r="D9" s="21" t="s">
        <v>80</v>
      </c>
      <c r="E9" s="21" t="s">
        <v>80</v>
      </c>
      <c r="F9" s="22" t="s">
        <v>81</v>
      </c>
    </row>
    <row r="10" spans="1:6" ht="14.25" x14ac:dyDescent="0.15">
      <c r="A10" s="16"/>
      <c r="B10" s="16"/>
      <c r="C10" s="16"/>
      <c r="D10" s="16"/>
      <c r="E10" s="16"/>
      <c r="F10" s="16"/>
    </row>
    <row r="11" spans="1:6" ht="14.25" x14ac:dyDescent="0.15">
      <c r="A11" s="48" t="s">
        <v>57</v>
      </c>
      <c r="B11" s="23" t="s">
        <v>58</v>
      </c>
      <c r="C11" s="51" t="s">
        <v>83</v>
      </c>
      <c r="D11" s="51"/>
      <c r="E11" s="51"/>
      <c r="F11" s="51"/>
    </row>
    <row r="12" spans="1:6" ht="14.25" x14ac:dyDescent="0.15">
      <c r="A12" s="49"/>
      <c r="B12" s="23" t="s">
        <v>59</v>
      </c>
      <c r="C12" s="51" t="s">
        <v>82</v>
      </c>
      <c r="D12" s="51"/>
      <c r="E12" s="51"/>
      <c r="F12" s="51"/>
    </row>
    <row r="13" spans="1:6" ht="28.5" x14ac:dyDescent="0.15">
      <c r="A13" s="49"/>
      <c r="B13" s="23" t="s">
        <v>60</v>
      </c>
      <c r="C13" s="51" t="s">
        <v>84</v>
      </c>
      <c r="D13" s="51"/>
      <c r="E13" s="51"/>
      <c r="F13" s="51"/>
    </row>
    <row r="14" spans="1:6" ht="14.25" x14ac:dyDescent="0.15">
      <c r="A14" s="50"/>
      <c r="B14" s="23" t="s">
        <v>61</v>
      </c>
      <c r="C14" s="51" t="s">
        <v>62</v>
      </c>
      <c r="D14" s="51"/>
      <c r="E14" s="51"/>
      <c r="F14" s="51"/>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activeCell="B17" sqref="B17:K17"/>
    </sheetView>
  </sheetViews>
  <sheetFormatPr defaultRowHeight="16.5" x14ac:dyDescent="0.15"/>
  <cols>
    <col min="1" max="1" width="10.25" style="5" bestFit="1" customWidth="1"/>
    <col min="2" max="2" width="11.375" style="5" customWidth="1"/>
    <col min="3" max="3" width="11.125" style="5" customWidth="1"/>
    <col min="4" max="4" width="10.25" style="5" bestFit="1" customWidth="1"/>
    <col min="5" max="5" width="12.625" style="5" customWidth="1"/>
    <col min="6" max="6" width="10.5" style="5" customWidth="1"/>
    <col min="7" max="7" width="10.25" style="5" bestFit="1" customWidth="1"/>
    <col min="8" max="8" width="13.75" style="5" customWidth="1"/>
    <col min="9" max="9" width="10.25" style="5" bestFit="1" customWidth="1"/>
    <col min="10" max="10" width="9" style="5"/>
    <col min="11" max="11" width="11.5" style="5" customWidth="1"/>
    <col min="12" max="16384" width="9" style="5"/>
  </cols>
  <sheetData>
    <row r="1" spans="1:11" ht="24" customHeight="1" x14ac:dyDescent="0.15">
      <c r="A1" s="56" t="s">
        <v>21</v>
      </c>
      <c r="B1" s="56"/>
      <c r="C1" s="56"/>
      <c r="D1" s="56"/>
      <c r="E1" s="56"/>
      <c r="F1" s="56"/>
      <c r="G1" s="56"/>
      <c r="H1" s="56"/>
      <c r="I1" s="56"/>
      <c r="J1" s="56"/>
      <c r="K1" s="56"/>
    </row>
    <row r="2" spans="1:11" ht="20.25" customHeight="1" x14ac:dyDescent="0.15">
      <c r="A2" s="8" t="s">
        <v>24</v>
      </c>
      <c r="B2" s="81" t="s">
        <v>85</v>
      </c>
      <c r="C2" s="82"/>
      <c r="D2" s="8" t="s">
        <v>2</v>
      </c>
      <c r="E2" s="83" t="s">
        <v>86</v>
      </c>
      <c r="F2" s="84"/>
      <c r="G2" s="8" t="s">
        <v>0</v>
      </c>
      <c r="H2" s="6" t="s">
        <v>87</v>
      </c>
      <c r="I2" s="8" t="s">
        <v>1</v>
      </c>
      <c r="J2" s="81" t="s">
        <v>88</v>
      </c>
      <c r="K2" s="82"/>
    </row>
    <row r="3" spans="1:11" ht="21.75" customHeight="1" x14ac:dyDescent="0.15">
      <c r="A3" s="56" t="s">
        <v>13</v>
      </c>
      <c r="B3" s="56"/>
      <c r="C3" s="56"/>
      <c r="D3" s="56"/>
      <c r="E3" s="56"/>
      <c r="F3" s="56"/>
      <c r="G3" s="56"/>
      <c r="H3" s="56"/>
      <c r="I3" s="56"/>
      <c r="J3" s="56"/>
      <c r="K3" s="56"/>
    </row>
    <row r="4" spans="1:11" ht="14.25" customHeight="1" x14ac:dyDescent="0.15">
      <c r="A4" s="68" t="s">
        <v>3</v>
      </c>
      <c r="B4" s="85" t="s">
        <v>22</v>
      </c>
      <c r="C4" s="86"/>
      <c r="D4" s="87" t="s">
        <v>4</v>
      </c>
      <c r="E4" s="75" t="s">
        <v>7</v>
      </c>
      <c r="F4" s="76"/>
      <c r="G4" s="76"/>
      <c r="H4" s="76"/>
      <c r="I4" s="76"/>
      <c r="J4" s="76"/>
      <c r="K4" s="77"/>
    </row>
    <row r="5" spans="1:11" x14ac:dyDescent="0.15">
      <c r="A5" s="69"/>
      <c r="B5" s="7" t="s">
        <v>5</v>
      </c>
      <c r="C5" s="7" t="s">
        <v>6</v>
      </c>
      <c r="D5" s="88"/>
      <c r="E5" s="78"/>
      <c r="F5" s="79"/>
      <c r="G5" s="79"/>
      <c r="H5" s="79"/>
      <c r="I5" s="79"/>
      <c r="J5" s="79"/>
      <c r="K5" s="80"/>
    </row>
    <row r="6" spans="1:11" x14ac:dyDescent="0.15">
      <c r="A6" s="8" t="s">
        <v>8</v>
      </c>
      <c r="B6" s="9"/>
      <c r="C6" s="9"/>
      <c r="D6" s="10" t="str">
        <f>IF(B6=0,"",(C6-B6)/B6)</f>
        <v/>
      </c>
      <c r="E6" s="74"/>
      <c r="F6" s="74"/>
      <c r="G6" s="74"/>
      <c r="H6" s="74"/>
      <c r="I6" s="74"/>
      <c r="J6" s="74"/>
      <c r="K6" s="74"/>
    </row>
    <row r="7" spans="1:11" x14ac:dyDescent="0.15">
      <c r="A7" s="8" t="s">
        <v>9</v>
      </c>
      <c r="B7" s="9"/>
      <c r="C7" s="9"/>
      <c r="D7" s="10" t="str">
        <f>IF(B7=0,"",((C6-B6)+(C7-B7))/(B6+B7))</f>
        <v/>
      </c>
      <c r="E7" s="74"/>
      <c r="F7" s="74"/>
      <c r="G7" s="74"/>
      <c r="H7" s="74"/>
      <c r="I7" s="74"/>
      <c r="J7" s="74"/>
      <c r="K7" s="74"/>
    </row>
    <row r="8" spans="1:11" x14ac:dyDescent="0.15">
      <c r="A8" s="8" t="s">
        <v>10</v>
      </c>
      <c r="B8" s="9"/>
      <c r="C8" s="9"/>
      <c r="D8" s="10" t="str">
        <f>IF(B8=0,"",((C6-B6)+(C7-B7)+(C8-B8))/(B6+B7+B8))</f>
        <v/>
      </c>
      <c r="E8" s="74"/>
      <c r="F8" s="74"/>
      <c r="G8" s="74"/>
      <c r="H8" s="74"/>
      <c r="I8" s="74"/>
      <c r="J8" s="74"/>
      <c r="K8" s="74"/>
    </row>
    <row r="9" spans="1:11" x14ac:dyDescent="0.15">
      <c r="A9" s="8" t="s">
        <v>11</v>
      </c>
      <c r="B9" s="9"/>
      <c r="C9" s="9"/>
      <c r="D9" s="10" t="str">
        <f>IF(B9=0,"",((C6-B6)+(C7-B7)+(C8-B8)+(C9-B9))/(B6+B7+B8+B9))</f>
        <v/>
      </c>
      <c r="E9" s="74"/>
      <c r="F9" s="74"/>
      <c r="G9" s="74"/>
      <c r="H9" s="74"/>
      <c r="I9" s="74"/>
      <c r="J9" s="74"/>
      <c r="K9" s="74"/>
    </row>
    <row r="10" spans="1:11" x14ac:dyDescent="0.15">
      <c r="A10" s="8" t="s">
        <v>12</v>
      </c>
      <c r="B10" s="9"/>
      <c r="C10" s="9"/>
      <c r="D10" s="10" t="str">
        <f>IF(B10=0,"",((C6-B6)+(C7-B7)+(C8-B8)+(C9-B9)+(C10-B10))/(B6+B7+B8+B9+B10))</f>
        <v/>
      </c>
      <c r="E10" s="74"/>
      <c r="F10" s="74"/>
      <c r="G10" s="74"/>
      <c r="H10" s="74"/>
      <c r="I10" s="74"/>
      <c r="J10" s="74"/>
      <c r="K10" s="74"/>
    </row>
    <row r="11" spans="1:11" ht="21" x14ac:dyDescent="0.15">
      <c r="A11" s="56" t="s">
        <v>42</v>
      </c>
      <c r="B11" s="56"/>
      <c r="C11" s="56"/>
      <c r="D11" s="56"/>
      <c r="E11" s="56"/>
      <c r="F11" s="56"/>
      <c r="G11" s="56"/>
      <c r="H11" s="56"/>
      <c r="I11" s="56"/>
      <c r="J11" s="56"/>
      <c r="K11" s="56"/>
    </row>
    <row r="12" spans="1:11" x14ac:dyDescent="0.15">
      <c r="A12" s="58" t="s">
        <v>20</v>
      </c>
      <c r="B12" s="59"/>
      <c r="C12" s="59"/>
      <c r="D12" s="59"/>
      <c r="E12" s="59"/>
      <c r="F12" s="59"/>
      <c r="G12" s="59"/>
      <c r="H12" s="59"/>
      <c r="I12" s="59"/>
      <c r="J12" s="59"/>
      <c r="K12" s="60"/>
    </row>
    <row r="13" spans="1:11" x14ac:dyDescent="0.15">
      <c r="A13" s="2"/>
      <c r="B13" s="4">
        <v>41899</v>
      </c>
      <c r="C13" s="4">
        <v>41870</v>
      </c>
      <c r="D13" s="4">
        <v>41906</v>
      </c>
      <c r="E13" s="4">
        <v>41908</v>
      </c>
      <c r="F13" s="4">
        <v>41922</v>
      </c>
      <c r="G13" s="4">
        <v>41929</v>
      </c>
      <c r="H13" s="4">
        <v>41936</v>
      </c>
      <c r="I13" s="4">
        <v>41943</v>
      </c>
      <c r="J13" s="4">
        <v>41950</v>
      </c>
      <c r="K13" s="4">
        <v>41957</v>
      </c>
    </row>
    <row r="14" spans="1:11" x14ac:dyDescent="0.15">
      <c r="A14" s="8" t="s">
        <v>17</v>
      </c>
      <c r="B14" s="3">
        <v>0.84670463977085941</v>
      </c>
      <c r="C14" s="3">
        <v>0.85983584769530386</v>
      </c>
      <c r="D14" s="3">
        <v>0.87436327241362477</v>
      </c>
      <c r="E14" s="3">
        <v>0.88156731275191091</v>
      </c>
      <c r="F14" s="3">
        <v>0.90317943376676924</v>
      </c>
      <c r="G14" s="3">
        <v>0.93620518495614102</v>
      </c>
      <c r="H14" s="3">
        <v>0.97565381548326202</v>
      </c>
      <c r="I14" s="3"/>
      <c r="J14" s="3"/>
      <c r="K14" s="3"/>
    </row>
    <row r="15" spans="1:11" x14ac:dyDescent="0.15">
      <c r="A15" s="8" t="s">
        <v>18</v>
      </c>
      <c r="B15" s="3">
        <v>0.84887431444985106</v>
      </c>
      <c r="C15" s="3">
        <v>0.86507613607390654</v>
      </c>
      <c r="D15" s="3">
        <v>0.87818206476041683</v>
      </c>
      <c r="E15" s="3">
        <v>0.88220374197818174</v>
      </c>
      <c r="F15" s="3">
        <v>0.90317943376676924</v>
      </c>
      <c r="G15" s="3">
        <v>0.93620518495614102</v>
      </c>
      <c r="H15" s="3">
        <v>0.96914414047878661</v>
      </c>
      <c r="I15" s="3"/>
      <c r="J15" s="3"/>
      <c r="K15" s="3"/>
    </row>
    <row r="16" spans="1:11" ht="21" customHeight="1" x14ac:dyDescent="0.15">
      <c r="A16" s="8" t="s">
        <v>19</v>
      </c>
      <c r="B16" s="3">
        <v>2.169674678991651E-3</v>
      </c>
      <c r="C16" s="3">
        <v>5.2402883786026866E-3</v>
      </c>
      <c r="D16" s="3">
        <v>3.8187923467920548E-3</v>
      </c>
      <c r="E16" s="3">
        <v>6.3642922627082932E-4</v>
      </c>
      <c r="F16" s="3">
        <v>0</v>
      </c>
      <c r="G16" s="3">
        <v>0</v>
      </c>
      <c r="H16" s="3">
        <v>-6.5096750044754126E-3</v>
      </c>
      <c r="I16" s="3"/>
      <c r="J16" s="3"/>
      <c r="K16" s="3"/>
    </row>
    <row r="17" spans="1:11" ht="19.5" customHeight="1" x14ac:dyDescent="0.15">
      <c r="A17" s="8" t="s">
        <v>26</v>
      </c>
      <c r="B17" s="64"/>
      <c r="C17" s="64"/>
      <c r="D17" s="64"/>
      <c r="E17" s="64"/>
      <c r="F17" s="64"/>
      <c r="G17" s="64"/>
      <c r="H17" s="64"/>
      <c r="I17" s="64"/>
      <c r="J17" s="64"/>
      <c r="K17" s="65"/>
    </row>
    <row r="18" spans="1:11" ht="21" customHeight="1" x14ac:dyDescent="0.15">
      <c r="A18" s="61" t="s">
        <v>25</v>
      </c>
      <c r="B18" s="62"/>
      <c r="C18" s="62"/>
      <c r="D18" s="62"/>
      <c r="E18" s="62"/>
      <c r="F18" s="62"/>
      <c r="G18" s="62"/>
      <c r="H18" s="62"/>
      <c r="I18" s="62"/>
      <c r="J18" s="62"/>
      <c r="K18" s="63"/>
    </row>
    <row r="19" spans="1:11" ht="15" customHeight="1" x14ac:dyDescent="0.15">
      <c r="A19" s="68" t="s">
        <v>3</v>
      </c>
      <c r="B19" s="70" t="s">
        <v>5</v>
      </c>
      <c r="C19" s="70"/>
      <c r="D19" s="70" t="s">
        <v>23</v>
      </c>
      <c r="E19" s="70"/>
      <c r="F19" s="71" t="s">
        <v>14</v>
      </c>
      <c r="G19" s="67" t="s">
        <v>7</v>
      </c>
      <c r="H19" s="67"/>
      <c r="I19" s="67"/>
      <c r="J19" s="67"/>
      <c r="K19" s="67"/>
    </row>
    <row r="20" spans="1:11" ht="15" customHeight="1" x14ac:dyDescent="0.15">
      <c r="A20" s="69"/>
      <c r="B20" s="11" t="s">
        <v>15</v>
      </c>
      <c r="C20" s="11" t="s">
        <v>16</v>
      </c>
      <c r="D20" s="11" t="s">
        <v>15</v>
      </c>
      <c r="E20" s="11" t="s">
        <v>16</v>
      </c>
      <c r="F20" s="72"/>
      <c r="G20" s="67"/>
      <c r="H20" s="67"/>
      <c r="I20" s="67"/>
      <c r="J20" s="67"/>
      <c r="K20" s="67"/>
    </row>
    <row r="21" spans="1:11" x14ac:dyDescent="0.15">
      <c r="A21" s="8" t="s">
        <v>8</v>
      </c>
      <c r="B21" s="12"/>
      <c r="C21" s="12"/>
      <c r="D21" s="12"/>
      <c r="E21" s="12"/>
      <c r="F21" s="10" t="str">
        <f>IF(D21=0,"",(E21-C21)/(C21-B21))</f>
        <v/>
      </c>
      <c r="G21" s="73"/>
      <c r="H21" s="73"/>
      <c r="I21" s="73"/>
      <c r="J21" s="73"/>
      <c r="K21" s="73"/>
    </row>
    <row r="22" spans="1:11" x14ac:dyDescent="0.15">
      <c r="A22" s="8" t="s">
        <v>9</v>
      </c>
      <c r="B22" s="12"/>
      <c r="C22" s="12"/>
      <c r="D22" s="12"/>
      <c r="E22" s="12"/>
      <c r="F22" s="10" t="str">
        <f>IF(E22=0,"",(E22-C22)/(C22-B21))</f>
        <v/>
      </c>
      <c r="G22" s="66"/>
      <c r="H22" s="66"/>
      <c r="I22" s="66"/>
      <c r="J22" s="66"/>
      <c r="K22" s="66"/>
    </row>
    <row r="23" spans="1:11" x14ac:dyDescent="0.15">
      <c r="A23" s="8" t="s">
        <v>10</v>
      </c>
      <c r="B23" s="12"/>
      <c r="C23" s="12"/>
      <c r="D23" s="12"/>
      <c r="E23" s="12"/>
      <c r="F23" s="10" t="str">
        <f>IF(E23=0,"",(E23-C23)/(C23-B21))</f>
        <v/>
      </c>
      <c r="G23" s="66"/>
      <c r="H23" s="66"/>
      <c r="I23" s="66"/>
      <c r="J23" s="66"/>
      <c r="K23" s="66"/>
    </row>
    <row r="24" spans="1:11" x14ac:dyDescent="0.15">
      <c r="A24" s="8" t="s">
        <v>11</v>
      </c>
      <c r="B24" s="12"/>
      <c r="C24" s="12"/>
      <c r="D24" s="12"/>
      <c r="E24" s="12"/>
      <c r="F24" s="10" t="str">
        <f>IF(E24=0,"",(E24-C24)/(C24-B21))</f>
        <v/>
      </c>
      <c r="G24" s="66"/>
      <c r="H24" s="66"/>
      <c r="I24" s="66"/>
      <c r="J24" s="66"/>
      <c r="K24" s="66"/>
    </row>
    <row r="25" spans="1:11" x14ac:dyDescent="0.15">
      <c r="A25" s="8" t="s">
        <v>12</v>
      </c>
      <c r="B25" s="12"/>
      <c r="C25" s="12"/>
      <c r="D25" s="12"/>
      <c r="E25" s="12"/>
      <c r="F25" s="10" t="str">
        <f>IF(E25=0,"",(E25-C25)/(C25-B21))</f>
        <v/>
      </c>
      <c r="G25" s="66"/>
      <c r="H25" s="66"/>
      <c r="I25" s="66"/>
      <c r="J25" s="66"/>
      <c r="K25" s="66"/>
    </row>
    <row r="26" spans="1:11" ht="21" x14ac:dyDescent="0.15">
      <c r="A26" s="56" t="s">
        <v>27</v>
      </c>
      <c r="B26" s="56"/>
      <c r="C26" s="56"/>
      <c r="D26" s="56"/>
      <c r="E26" s="56"/>
      <c r="F26" s="56"/>
      <c r="G26" s="56"/>
      <c r="H26" s="56"/>
      <c r="I26" s="56"/>
      <c r="J26" s="56"/>
      <c r="K26" s="56"/>
    </row>
    <row r="27" spans="1:11" x14ac:dyDescent="0.15">
      <c r="A27" s="57" t="s">
        <v>28</v>
      </c>
      <c r="B27" s="57"/>
      <c r="C27" s="8" t="s">
        <v>29</v>
      </c>
      <c r="D27" s="8" t="s">
        <v>31</v>
      </c>
      <c r="E27" s="8" t="s">
        <v>30</v>
      </c>
      <c r="F27" s="8" t="s">
        <v>32</v>
      </c>
      <c r="G27" s="57" t="s">
        <v>7</v>
      </c>
      <c r="H27" s="57"/>
      <c r="I27" s="57"/>
      <c r="J27" s="57"/>
      <c r="K27" s="57"/>
    </row>
    <row r="28" spans="1:11" x14ac:dyDescent="0.15">
      <c r="A28" s="53" t="s">
        <v>33</v>
      </c>
      <c r="B28" s="53"/>
      <c r="C28" s="14"/>
      <c r="D28" s="14"/>
      <c r="E28" s="14"/>
      <c r="F28" s="14"/>
      <c r="G28" s="52"/>
      <c r="H28" s="52"/>
      <c r="I28" s="52"/>
      <c r="J28" s="52"/>
      <c r="K28" s="52"/>
    </row>
    <row r="29" spans="1:11" x14ac:dyDescent="0.15">
      <c r="A29" s="53" t="s">
        <v>34</v>
      </c>
      <c r="B29" s="53"/>
      <c r="C29" s="14"/>
      <c r="D29" s="14"/>
      <c r="E29" s="14"/>
      <c r="F29" s="14"/>
      <c r="G29" s="52"/>
      <c r="H29" s="52"/>
      <c r="I29" s="52"/>
      <c r="J29" s="52"/>
      <c r="K29" s="52"/>
    </row>
    <row r="30" spans="1:11" x14ac:dyDescent="0.15">
      <c r="A30" s="54" t="s">
        <v>78</v>
      </c>
      <c r="B30" s="55"/>
      <c r="C30" s="14"/>
      <c r="D30" s="14"/>
      <c r="E30" s="14"/>
      <c r="F30" s="14"/>
      <c r="G30" s="52"/>
      <c r="H30" s="52"/>
      <c r="I30" s="52"/>
      <c r="J30" s="52"/>
      <c r="K30" s="52"/>
    </row>
    <row r="31" spans="1:11" x14ac:dyDescent="0.15">
      <c r="A31" s="53" t="s">
        <v>35</v>
      </c>
      <c r="B31" s="53"/>
      <c r="C31" s="14"/>
      <c r="D31" s="14"/>
      <c r="E31" s="14"/>
      <c r="F31" s="14"/>
      <c r="G31" s="52"/>
      <c r="H31" s="52"/>
      <c r="I31" s="52"/>
      <c r="J31" s="52"/>
      <c r="K31" s="52"/>
    </row>
    <row r="32" spans="1:11" x14ac:dyDescent="0.15">
      <c r="A32" s="53" t="s">
        <v>36</v>
      </c>
      <c r="B32" s="53"/>
      <c r="C32" s="14"/>
      <c r="D32" s="14"/>
      <c r="E32" s="14"/>
      <c r="F32" s="14"/>
      <c r="G32" s="52"/>
      <c r="H32" s="52"/>
      <c r="I32" s="52"/>
      <c r="J32" s="52"/>
      <c r="K32" s="52"/>
    </row>
    <row r="33" spans="1:11" x14ac:dyDescent="0.15">
      <c r="A33" s="53" t="s">
        <v>38</v>
      </c>
      <c r="B33" s="53"/>
      <c r="C33" s="14"/>
      <c r="D33" s="14"/>
      <c r="E33" s="14"/>
      <c r="F33" s="14"/>
      <c r="G33" s="52"/>
      <c r="H33" s="52"/>
      <c r="I33" s="52"/>
      <c r="J33" s="52"/>
      <c r="K33" s="52"/>
    </row>
    <row r="34" spans="1:11" ht="19.5" customHeight="1" x14ac:dyDescent="0.15">
      <c r="A34" s="53" t="s">
        <v>37</v>
      </c>
      <c r="B34" s="53"/>
      <c r="C34" s="14"/>
      <c r="D34" s="14"/>
      <c r="E34" s="14"/>
      <c r="F34" s="14"/>
      <c r="G34" s="52"/>
      <c r="H34" s="52"/>
      <c r="I34" s="52"/>
      <c r="J34" s="52"/>
      <c r="K34" s="52"/>
    </row>
    <row r="35" spans="1:11" x14ac:dyDescent="0.15">
      <c r="A35" s="53" t="s">
        <v>39</v>
      </c>
      <c r="B35" s="53"/>
      <c r="C35" s="14"/>
      <c r="D35" s="14"/>
      <c r="E35" s="14"/>
      <c r="F35" s="14"/>
      <c r="G35" s="52"/>
      <c r="H35" s="52"/>
      <c r="I35" s="52"/>
      <c r="J35" s="52"/>
      <c r="K35" s="52"/>
    </row>
    <row r="36" spans="1:11" x14ac:dyDescent="0.15">
      <c r="A36" s="53" t="s">
        <v>40</v>
      </c>
      <c r="B36" s="53"/>
      <c r="C36" s="14"/>
      <c r="D36" s="14"/>
      <c r="E36" s="14"/>
      <c r="F36" s="14"/>
      <c r="G36" s="52"/>
      <c r="H36" s="52"/>
      <c r="I36" s="52"/>
      <c r="J36" s="52"/>
      <c r="K36" s="52"/>
    </row>
    <row r="37" spans="1:11" x14ac:dyDescent="0.15">
      <c r="A37" s="53" t="s">
        <v>41</v>
      </c>
      <c r="B37" s="53"/>
      <c r="C37" s="14"/>
      <c r="D37" s="14"/>
      <c r="E37" s="14"/>
      <c r="F37" s="14"/>
      <c r="G37" s="52"/>
      <c r="H37" s="52"/>
      <c r="I37" s="52"/>
      <c r="J37" s="52"/>
      <c r="K37" s="52"/>
    </row>
    <row r="38" spans="1:11" x14ac:dyDescent="0.15">
      <c r="A38" s="13"/>
      <c r="B38" s="13"/>
    </row>
  </sheetData>
  <mergeCells count="51">
    <mergeCell ref="E4:K5"/>
    <mergeCell ref="A3:K3"/>
    <mergeCell ref="A1:K1"/>
    <mergeCell ref="B2:C2"/>
    <mergeCell ref="J2:K2"/>
    <mergeCell ref="E2:F2"/>
    <mergeCell ref="A4:A5"/>
    <mergeCell ref="B4:C4"/>
    <mergeCell ref="D4:D5"/>
    <mergeCell ref="G21:K21"/>
    <mergeCell ref="E6:K6"/>
    <mergeCell ref="E7:K7"/>
    <mergeCell ref="E8:K8"/>
    <mergeCell ref="E9:K9"/>
    <mergeCell ref="E10:K10"/>
    <mergeCell ref="A26:K26"/>
    <mergeCell ref="A27:B27"/>
    <mergeCell ref="G27:K27"/>
    <mergeCell ref="A11:K11"/>
    <mergeCell ref="A12:K12"/>
    <mergeCell ref="A18:K18"/>
    <mergeCell ref="B17:K17"/>
    <mergeCell ref="G22:K22"/>
    <mergeCell ref="G23:K23"/>
    <mergeCell ref="G24:K24"/>
    <mergeCell ref="G25:K25"/>
    <mergeCell ref="G19:K20"/>
    <mergeCell ref="A19:A20"/>
    <mergeCell ref="B19:C19"/>
    <mergeCell ref="D19:E19"/>
    <mergeCell ref="F19:F20"/>
    <mergeCell ref="A28:B28"/>
    <mergeCell ref="A29:B29"/>
    <mergeCell ref="A31:B31"/>
    <mergeCell ref="A32:B32"/>
    <mergeCell ref="A34:B34"/>
    <mergeCell ref="A30:B30"/>
    <mergeCell ref="G28:K28"/>
    <mergeCell ref="G29:K29"/>
    <mergeCell ref="G31:K31"/>
    <mergeCell ref="G32:K32"/>
    <mergeCell ref="G33:K33"/>
    <mergeCell ref="G30:K30"/>
    <mergeCell ref="G36:K36"/>
    <mergeCell ref="G37:K37"/>
    <mergeCell ref="A36:B36"/>
    <mergeCell ref="A37:B37"/>
    <mergeCell ref="A33:B33"/>
    <mergeCell ref="G34:K34"/>
    <mergeCell ref="G35:K35"/>
    <mergeCell ref="A35:B35"/>
  </mergeCells>
  <phoneticPr fontId="2" type="noConversion"/>
  <conditionalFormatting sqref="D6:D10">
    <cfRule type="cellIs" dxfId="11" priority="4" stopIfTrue="1" operator="equal">
      <formula>""</formula>
    </cfRule>
    <cfRule type="cellIs" dxfId="10" priority="5" stopIfTrue="1" operator="lessThanOrEqual">
      <formula>#REF!</formula>
    </cfRule>
    <cfRule type="cellIs" dxfId="9" priority="6" stopIfTrue="1" operator="greaterThanOrEqual">
      <formula>#REF!</formula>
    </cfRule>
  </conditionalFormatting>
  <conditionalFormatting sqref="F21:F25">
    <cfRule type="cellIs" dxfId="8" priority="1" stopIfTrue="1" operator="equal">
      <formula>""</formula>
    </cfRule>
    <cfRule type="cellIs" dxfId="7" priority="2" stopIfTrue="1" operator="lessThanOrEqual">
      <formula>#REF!</formula>
    </cfRule>
    <cfRule type="cellIs" dxfId="6" priority="3" stopIfTrue="1" operator="greaterThanOrEqual">
      <formula>#REF!</formula>
    </cfRule>
  </conditionalFormatting>
  <dataValidations count="1">
    <dataValidation type="list" allowBlank="1" showInputMessage="1" showErrorMessage="1" sqref="H2">
      <formula1>"需求阶段,设计阶段,开发阶段,测试阶段,验收阶段"</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A24" sqref="A24:D24"/>
    </sheetView>
  </sheetViews>
  <sheetFormatPr defaultRowHeight="13.5" x14ac:dyDescent="0.15"/>
  <cols>
    <col min="1" max="1" width="13.875" customWidth="1"/>
    <col min="2" max="2" width="23.125" customWidth="1"/>
    <col min="3" max="3" width="24.75" customWidth="1"/>
    <col min="4" max="4" width="39.75" customWidth="1"/>
  </cols>
  <sheetData>
    <row r="1" spans="1:4" ht="16.5" x14ac:dyDescent="0.15">
      <c r="A1" s="92" t="s">
        <v>77</v>
      </c>
      <c r="B1" s="92"/>
      <c r="C1" s="92"/>
      <c r="D1" s="92"/>
    </row>
    <row r="2" spans="1:4" ht="55.5" customHeight="1" x14ac:dyDescent="0.15">
      <c r="A2" s="89" t="s">
        <v>89</v>
      </c>
      <c r="B2" s="90"/>
      <c r="C2" s="90"/>
      <c r="D2" s="91"/>
    </row>
    <row r="3" spans="1:4" ht="18" customHeight="1" x14ac:dyDescent="0.15">
      <c r="A3" s="92" t="s">
        <v>69</v>
      </c>
      <c r="B3" s="92"/>
      <c r="C3" s="92"/>
      <c r="D3" s="92"/>
    </row>
    <row r="4" spans="1:4" ht="16.5" x14ac:dyDescent="0.15">
      <c r="A4" s="27" t="s">
        <v>68</v>
      </c>
      <c r="B4" s="27" t="s">
        <v>70</v>
      </c>
      <c r="C4" s="27" t="s">
        <v>71</v>
      </c>
      <c r="D4" s="27"/>
    </row>
    <row r="5" spans="1:4" ht="27" x14ac:dyDescent="0.15">
      <c r="A5" s="25" t="s">
        <v>90</v>
      </c>
      <c r="B5" s="33" t="s">
        <v>91</v>
      </c>
      <c r="C5" s="33" t="s">
        <v>92</v>
      </c>
      <c r="D5" s="26"/>
    </row>
    <row r="6" spans="1:4" ht="40.5" x14ac:dyDescent="0.15">
      <c r="A6" s="25" t="s">
        <v>93</v>
      </c>
      <c r="B6" s="33" t="s">
        <v>94</v>
      </c>
      <c r="C6" s="33" t="s">
        <v>95</v>
      </c>
      <c r="D6" s="26"/>
    </row>
    <row r="7" spans="1:4" x14ac:dyDescent="0.15">
      <c r="A7" s="25"/>
      <c r="B7" s="33"/>
      <c r="C7" s="26"/>
      <c r="D7" s="26"/>
    </row>
    <row r="8" spans="1:4" x14ac:dyDescent="0.15">
      <c r="A8" s="25"/>
      <c r="B8" s="26"/>
      <c r="C8" s="26"/>
      <c r="D8" s="26"/>
    </row>
    <row r="9" spans="1:4" x14ac:dyDescent="0.15">
      <c r="A9" s="25"/>
      <c r="B9" s="26"/>
      <c r="C9" s="26"/>
      <c r="D9" s="26"/>
    </row>
    <row r="10" spans="1:4" x14ac:dyDescent="0.15">
      <c r="A10" s="25"/>
      <c r="B10" s="26"/>
      <c r="C10" s="26"/>
      <c r="D10" s="26"/>
    </row>
    <row r="11" spans="1:4" ht="16.5" x14ac:dyDescent="0.15">
      <c r="A11" s="92" t="s">
        <v>72</v>
      </c>
      <c r="B11" s="92"/>
      <c r="C11" s="92"/>
      <c r="D11" s="92"/>
    </row>
    <row r="12" spans="1:4" ht="16.5" x14ac:dyDescent="0.15">
      <c r="A12" s="27" t="s">
        <v>73</v>
      </c>
      <c r="B12" s="98" t="s">
        <v>74</v>
      </c>
      <c r="C12" s="99"/>
      <c r="D12" s="27" t="s">
        <v>75</v>
      </c>
    </row>
    <row r="13" spans="1:4" ht="35.25" customHeight="1" x14ac:dyDescent="0.15">
      <c r="A13" s="25" t="s">
        <v>90</v>
      </c>
      <c r="B13" s="100" t="s">
        <v>96</v>
      </c>
      <c r="C13" s="101"/>
      <c r="D13" s="28"/>
    </row>
    <row r="14" spans="1:4" ht="16.5" x14ac:dyDescent="0.15">
      <c r="A14" s="25"/>
      <c r="B14" s="96"/>
      <c r="C14" s="97"/>
      <c r="D14" s="28"/>
    </row>
    <row r="15" spans="1:4" ht="16.5" x14ac:dyDescent="0.15">
      <c r="A15" s="25"/>
      <c r="B15" s="96"/>
      <c r="C15" s="97"/>
      <c r="D15" s="28"/>
    </row>
    <row r="16" spans="1:4" ht="16.5" x14ac:dyDescent="0.15">
      <c r="A16" s="92" t="s">
        <v>76</v>
      </c>
      <c r="B16" s="92"/>
      <c r="C16" s="92"/>
      <c r="D16" s="92"/>
    </row>
    <row r="17" spans="1:4" x14ac:dyDescent="0.15">
      <c r="A17" s="93" t="s">
        <v>97</v>
      </c>
      <c r="B17" s="94"/>
      <c r="C17" s="94"/>
      <c r="D17" s="95"/>
    </row>
    <row r="18" spans="1:4" x14ac:dyDescent="0.15">
      <c r="A18" s="93"/>
      <c r="B18" s="94"/>
      <c r="C18" s="94"/>
      <c r="D18" s="95"/>
    </row>
    <row r="19" spans="1:4" x14ac:dyDescent="0.15">
      <c r="A19" s="89"/>
      <c r="B19" s="90"/>
      <c r="C19" s="90"/>
      <c r="D19" s="91"/>
    </row>
    <row r="20" spans="1:4" x14ac:dyDescent="0.15">
      <c r="A20" s="89"/>
      <c r="B20" s="90"/>
      <c r="C20" s="90"/>
      <c r="D20" s="91"/>
    </row>
    <row r="21" spans="1:4" ht="16.5" x14ac:dyDescent="0.15">
      <c r="A21" s="92" t="s">
        <v>156</v>
      </c>
      <c r="B21" s="92"/>
      <c r="C21" s="92"/>
      <c r="D21" s="92"/>
    </row>
    <row r="22" spans="1:4" x14ac:dyDescent="0.15">
      <c r="A22" s="93" t="s">
        <v>157</v>
      </c>
      <c r="B22" s="94"/>
      <c r="C22" s="94"/>
      <c r="D22" s="95"/>
    </row>
    <row r="23" spans="1:4" x14ac:dyDescent="0.15">
      <c r="A23" s="93"/>
      <c r="B23" s="94"/>
      <c r="C23" s="94"/>
      <c r="D23" s="95"/>
    </row>
    <row r="24" spans="1:4" x14ac:dyDescent="0.15">
      <c r="A24" s="89"/>
      <c r="B24" s="90"/>
      <c r="C24" s="90"/>
      <c r="D24" s="91"/>
    </row>
    <row r="25" spans="1:4" x14ac:dyDescent="0.15">
      <c r="A25" s="89"/>
      <c r="B25" s="90"/>
      <c r="C25" s="90"/>
      <c r="D25" s="91"/>
    </row>
  </sheetData>
  <mergeCells count="18">
    <mergeCell ref="A21:D21"/>
    <mergeCell ref="A22:D22"/>
    <mergeCell ref="A23:D23"/>
    <mergeCell ref="A24:D24"/>
    <mergeCell ref="A25:D25"/>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5:A10 A13:A15">
      <formula1>"沟通问题,需求分析,项目管理,技术问题,流程规范,其他"</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
  <sheetViews>
    <sheetView workbookViewId="0">
      <selection activeCell="A25" sqref="A25:K25"/>
    </sheetView>
  </sheetViews>
  <sheetFormatPr defaultRowHeight="13.5" outlineLevelRow="1" x14ac:dyDescent="0.15"/>
  <cols>
    <col min="1" max="1" width="11.375" customWidth="1"/>
    <col min="2" max="2" width="13.75" customWidth="1"/>
    <col min="3" max="3" width="10" bestFit="1" customWidth="1"/>
    <col min="4" max="4" width="15.25" customWidth="1"/>
    <col min="5" max="5" width="11.5" customWidth="1"/>
    <col min="6" max="6" width="9" customWidth="1"/>
    <col min="7" max="7" width="14.25" customWidth="1"/>
    <col min="8" max="8" width="10.875" customWidth="1"/>
    <col min="9" max="9" width="12.25" customWidth="1"/>
    <col min="10" max="10" width="9.625" customWidth="1"/>
    <col min="12" max="12" width="10.375" bestFit="1" customWidth="1"/>
    <col min="13" max="20" width="9.375" bestFit="1" customWidth="1"/>
    <col min="21" max="22" width="10.375" bestFit="1" customWidth="1"/>
  </cols>
  <sheetData>
    <row r="1" spans="1:23" ht="21" x14ac:dyDescent="0.15">
      <c r="A1" s="56" t="s">
        <v>98</v>
      </c>
      <c r="B1" s="56"/>
      <c r="C1" s="56"/>
      <c r="D1" s="56"/>
      <c r="E1" s="56"/>
      <c r="F1" s="56"/>
      <c r="G1" s="56"/>
      <c r="H1" s="56"/>
      <c r="I1" s="56"/>
      <c r="J1" s="56"/>
      <c r="K1" s="56"/>
    </row>
    <row r="2" spans="1:23" ht="18" x14ac:dyDescent="0.15">
      <c r="A2" s="31" t="s">
        <v>99</v>
      </c>
      <c r="B2" s="81" t="s">
        <v>122</v>
      </c>
      <c r="C2" s="82"/>
      <c r="D2" s="31" t="s">
        <v>100</v>
      </c>
      <c r="E2" s="83" t="s">
        <v>123</v>
      </c>
      <c r="F2" s="84"/>
      <c r="G2" s="31" t="s">
        <v>101</v>
      </c>
      <c r="H2" s="6" t="s">
        <v>124</v>
      </c>
      <c r="I2" s="31" t="s">
        <v>102</v>
      </c>
      <c r="J2" s="81" t="s">
        <v>125</v>
      </c>
      <c r="K2" s="82"/>
    </row>
    <row r="3" spans="1:23" ht="21" x14ac:dyDescent="0.15">
      <c r="A3" s="56" t="s">
        <v>103</v>
      </c>
      <c r="B3" s="56"/>
      <c r="C3" s="56"/>
      <c r="D3" s="56"/>
      <c r="E3" s="56"/>
      <c r="F3" s="56"/>
      <c r="G3" s="56"/>
      <c r="H3" s="56"/>
      <c r="I3" s="56"/>
      <c r="J3" s="56"/>
      <c r="K3" s="56"/>
    </row>
    <row r="4" spans="1:23" ht="16.5" x14ac:dyDescent="0.15">
      <c r="A4" s="68" t="s">
        <v>104</v>
      </c>
      <c r="B4" s="85" t="s">
        <v>105</v>
      </c>
      <c r="C4" s="86"/>
      <c r="D4" s="87" t="s">
        <v>106</v>
      </c>
      <c r="E4" s="75" t="s">
        <v>107</v>
      </c>
      <c r="F4" s="76"/>
      <c r="G4" s="76"/>
      <c r="H4" s="76"/>
      <c r="I4" s="76"/>
      <c r="J4" s="76"/>
      <c r="K4" s="77"/>
    </row>
    <row r="5" spans="1:23" ht="16.5" x14ac:dyDescent="0.15">
      <c r="A5" s="69"/>
      <c r="B5" s="32" t="s">
        <v>108</v>
      </c>
      <c r="C5" s="32" t="s">
        <v>6</v>
      </c>
      <c r="D5" s="88"/>
      <c r="E5" s="78"/>
      <c r="F5" s="79"/>
      <c r="G5" s="79"/>
      <c r="H5" s="79"/>
      <c r="I5" s="79"/>
      <c r="J5" s="79"/>
      <c r="K5" s="80"/>
    </row>
    <row r="6" spans="1:23" ht="16.5" x14ac:dyDescent="0.15">
      <c r="A6" s="31" t="s">
        <v>126</v>
      </c>
      <c r="B6" s="9">
        <v>8.68</v>
      </c>
      <c r="C6" s="9">
        <v>6</v>
      </c>
      <c r="D6" s="10">
        <f>IF(B6=0,"",(C6-B6)/B6)</f>
        <v>-0.30875576036866359</v>
      </c>
      <c r="E6" s="74" t="s">
        <v>129</v>
      </c>
      <c r="F6" s="74"/>
      <c r="G6" s="74"/>
      <c r="H6" s="74"/>
      <c r="I6" s="74"/>
      <c r="J6" s="74"/>
      <c r="K6" s="74"/>
    </row>
    <row r="7" spans="1:23" ht="16.5" x14ac:dyDescent="0.15">
      <c r="A7" s="31" t="s">
        <v>127</v>
      </c>
      <c r="B7" s="9">
        <v>188.09049999999999</v>
      </c>
      <c r="C7" s="9"/>
      <c r="D7" s="10">
        <f>IF(B7=0,"",((C6-B6)+(C7-B7))/(B6+B7))</f>
        <v>-0.9695076243644245</v>
      </c>
      <c r="E7" s="74"/>
      <c r="F7" s="74"/>
      <c r="G7" s="74"/>
      <c r="H7" s="74"/>
      <c r="I7" s="74"/>
      <c r="J7" s="74"/>
      <c r="K7" s="74"/>
    </row>
    <row r="8" spans="1:23" ht="16.5" x14ac:dyDescent="0.15">
      <c r="A8" s="31" t="s">
        <v>128</v>
      </c>
      <c r="B8" s="9">
        <v>86.811000000000007</v>
      </c>
      <c r="C8" s="9"/>
      <c r="D8" s="10">
        <f>IF(B8=0,"",((C6-B6)+(C7-B7)+(C8-B8))/(B6+B7+B8))</f>
        <v>-0.97884206127691686</v>
      </c>
      <c r="E8" s="126"/>
      <c r="F8" s="74"/>
      <c r="G8" s="74"/>
      <c r="H8" s="74"/>
      <c r="I8" s="74"/>
      <c r="J8" s="74"/>
      <c r="K8" s="74"/>
    </row>
    <row r="9" spans="1:23" ht="16.5" x14ac:dyDescent="0.15">
      <c r="A9" s="31" t="s">
        <v>109</v>
      </c>
      <c r="B9" s="9">
        <v>5.7873999999999999</v>
      </c>
      <c r="C9" s="9"/>
      <c r="D9" s="10">
        <f>IF(B9=0,"",((C6-B6)+(C7-B7)+(C8-B8)+(C9-B9))/(B6+B7+B8+B9))</f>
        <v>-0.9792652216599641</v>
      </c>
      <c r="E9" s="74"/>
      <c r="F9" s="74"/>
      <c r="G9" s="74"/>
      <c r="H9" s="74"/>
      <c r="I9" s="74"/>
      <c r="J9" s="74"/>
      <c r="K9" s="74"/>
    </row>
    <row r="10" spans="1:23" ht="21" x14ac:dyDescent="0.15">
      <c r="A10" s="56" t="s">
        <v>110</v>
      </c>
      <c r="B10" s="56"/>
      <c r="C10" s="56"/>
      <c r="D10" s="56"/>
      <c r="E10" s="56"/>
      <c r="F10" s="56"/>
      <c r="G10" s="56"/>
      <c r="H10" s="56"/>
      <c r="I10" s="56"/>
      <c r="J10" s="56"/>
      <c r="K10" s="56"/>
    </row>
    <row r="11" spans="1:23" ht="16.5" x14ac:dyDescent="0.15">
      <c r="A11" s="58" t="s">
        <v>111</v>
      </c>
      <c r="B11" s="59"/>
      <c r="C11" s="59"/>
      <c r="D11" s="59"/>
      <c r="E11" s="59"/>
      <c r="F11" s="59"/>
      <c r="G11" s="59"/>
      <c r="H11" s="59"/>
      <c r="I11" s="59"/>
      <c r="J11" s="59"/>
      <c r="K11" s="60"/>
    </row>
    <row r="12" spans="1:23" ht="16.5" x14ac:dyDescent="0.15">
      <c r="A12" s="2"/>
      <c r="B12" s="34">
        <v>43231</v>
      </c>
      <c r="C12" s="34">
        <v>43238</v>
      </c>
      <c r="D12" s="34">
        <v>43245</v>
      </c>
      <c r="E12" s="34">
        <v>43252</v>
      </c>
      <c r="F12" s="34">
        <v>43259</v>
      </c>
      <c r="G12" s="34">
        <v>43266</v>
      </c>
      <c r="H12" s="34">
        <v>43273</v>
      </c>
      <c r="I12" s="34">
        <v>43280</v>
      </c>
      <c r="J12" s="34">
        <v>43287</v>
      </c>
      <c r="K12" s="34">
        <v>43294</v>
      </c>
    </row>
    <row r="13" spans="1:23" s="37" customFormat="1" ht="16.5" hidden="1" x14ac:dyDescent="0.15">
      <c r="A13" s="35"/>
      <c r="B13" s="36">
        <v>1</v>
      </c>
      <c r="C13" s="36">
        <v>2</v>
      </c>
      <c r="D13" s="36">
        <v>3</v>
      </c>
      <c r="E13" s="36">
        <v>4</v>
      </c>
      <c r="F13" s="36">
        <v>5</v>
      </c>
      <c r="G13" s="36">
        <v>6</v>
      </c>
      <c r="H13" s="36">
        <v>7</v>
      </c>
      <c r="I13" s="36">
        <v>8</v>
      </c>
      <c r="J13" s="36">
        <v>9</v>
      </c>
      <c r="K13" s="36">
        <v>10</v>
      </c>
      <c r="L13"/>
      <c r="M13"/>
      <c r="N13"/>
      <c r="O13"/>
      <c r="P13"/>
      <c r="Q13"/>
      <c r="R13"/>
      <c r="S13"/>
      <c r="T13"/>
      <c r="U13"/>
      <c r="V13"/>
      <c r="W13"/>
    </row>
    <row r="14" spans="1:23" ht="16.5" x14ac:dyDescent="0.15">
      <c r="A14" s="31" t="s">
        <v>112</v>
      </c>
      <c r="B14" s="3">
        <v>0.03</v>
      </c>
      <c r="C14" s="3">
        <v>0.1</v>
      </c>
      <c r="D14" s="3">
        <v>0.2</v>
      </c>
      <c r="E14" s="3">
        <v>0.6</v>
      </c>
      <c r="F14" s="3">
        <v>0.63700000000000001</v>
      </c>
      <c r="G14" s="3">
        <v>0.78</v>
      </c>
      <c r="H14" s="3">
        <v>0.86</v>
      </c>
      <c r="I14" s="3">
        <v>0.96</v>
      </c>
      <c r="J14" s="3">
        <v>1</v>
      </c>
      <c r="K14" s="3"/>
    </row>
    <row r="15" spans="1:23" ht="16.5" x14ac:dyDescent="0.15">
      <c r="A15" s="31" t="s">
        <v>113</v>
      </c>
      <c r="B15" s="3">
        <v>0.03</v>
      </c>
      <c r="C15" s="3"/>
      <c r="D15" s="3"/>
      <c r="E15" s="3"/>
      <c r="F15" s="3"/>
      <c r="G15" s="3"/>
      <c r="H15" s="3"/>
      <c r="I15" s="3"/>
      <c r="J15" s="3"/>
      <c r="K15" s="3"/>
    </row>
    <row r="16" spans="1:23" ht="16.5" x14ac:dyDescent="0.15">
      <c r="A16" s="31" t="s">
        <v>114</v>
      </c>
      <c r="B16" s="3">
        <f>B14-B15</f>
        <v>0</v>
      </c>
      <c r="C16" s="3">
        <f t="shared" ref="C16:J16" si="0">C14-C15</f>
        <v>0.1</v>
      </c>
      <c r="D16" s="3">
        <f t="shared" si="0"/>
        <v>0.2</v>
      </c>
      <c r="E16" s="3">
        <f t="shared" si="0"/>
        <v>0.6</v>
      </c>
      <c r="F16" s="3">
        <f t="shared" si="0"/>
        <v>0.63700000000000001</v>
      </c>
      <c r="G16" s="3">
        <f t="shared" si="0"/>
        <v>0.78</v>
      </c>
      <c r="H16" s="3">
        <f t="shared" si="0"/>
        <v>0.86</v>
      </c>
      <c r="I16" s="3">
        <f t="shared" si="0"/>
        <v>0.96</v>
      </c>
      <c r="J16" s="3">
        <f t="shared" si="0"/>
        <v>1</v>
      </c>
      <c r="K16" s="3"/>
    </row>
    <row r="17" spans="1:23" ht="16.5" x14ac:dyDescent="0.15">
      <c r="A17" s="31" t="s">
        <v>115</v>
      </c>
      <c r="B17" s="64"/>
      <c r="C17" s="64"/>
      <c r="D17" s="64"/>
      <c r="E17" s="64"/>
      <c r="F17" s="64"/>
      <c r="G17" s="64"/>
      <c r="H17" s="64"/>
      <c r="I17" s="64"/>
      <c r="J17" s="64"/>
      <c r="K17" s="65"/>
    </row>
    <row r="18" spans="1:23" ht="16.5" x14ac:dyDescent="0.15">
      <c r="A18" s="61" t="s">
        <v>116</v>
      </c>
      <c r="B18" s="62"/>
      <c r="C18" s="62"/>
      <c r="D18" s="62"/>
      <c r="E18" s="62"/>
      <c r="F18" s="62"/>
      <c r="G18" s="62"/>
      <c r="H18" s="62"/>
      <c r="I18" s="62"/>
      <c r="J18" s="62"/>
      <c r="K18" s="63"/>
    </row>
    <row r="19" spans="1:23" ht="16.5" x14ac:dyDescent="0.15">
      <c r="A19" s="68" t="s">
        <v>104</v>
      </c>
      <c r="B19" s="70" t="s">
        <v>108</v>
      </c>
      <c r="C19" s="70"/>
      <c r="D19" s="70" t="s">
        <v>117</v>
      </c>
      <c r="E19" s="70"/>
      <c r="F19" s="71" t="s">
        <v>118</v>
      </c>
      <c r="G19" s="67" t="s">
        <v>107</v>
      </c>
      <c r="H19" s="67"/>
      <c r="I19" s="67"/>
      <c r="J19" s="67"/>
      <c r="K19" s="67"/>
    </row>
    <row r="20" spans="1:23" ht="16.5" x14ac:dyDescent="0.15">
      <c r="A20" s="69"/>
      <c r="B20" s="11" t="s">
        <v>119</v>
      </c>
      <c r="C20" s="11" t="s">
        <v>120</v>
      </c>
      <c r="D20" s="11" t="s">
        <v>119</v>
      </c>
      <c r="E20" s="11" t="s">
        <v>120</v>
      </c>
      <c r="F20" s="72"/>
      <c r="G20" s="67"/>
      <c r="H20" s="67"/>
      <c r="I20" s="67"/>
      <c r="J20" s="67"/>
      <c r="K20" s="67"/>
    </row>
    <row r="21" spans="1:23" ht="17.25" x14ac:dyDescent="0.15">
      <c r="A21" s="31" t="s">
        <v>126</v>
      </c>
      <c r="B21" s="12">
        <v>43224</v>
      </c>
      <c r="C21" s="12">
        <v>43231</v>
      </c>
      <c r="D21" s="12">
        <v>43224</v>
      </c>
      <c r="E21" s="12">
        <v>43231</v>
      </c>
      <c r="F21" s="45">
        <f>IF(D21=0,"",(E21-C21)/(C21-B21))</f>
        <v>0</v>
      </c>
      <c r="G21" s="73"/>
      <c r="H21" s="73"/>
      <c r="I21" s="73"/>
      <c r="J21" s="73"/>
      <c r="K21" s="73"/>
      <c r="L21" s="38"/>
      <c r="M21" s="38"/>
      <c r="N21" s="38"/>
      <c r="O21" s="38"/>
      <c r="P21" s="38"/>
      <c r="Q21" s="38"/>
      <c r="R21" s="38"/>
      <c r="S21" s="38"/>
      <c r="T21" s="38"/>
      <c r="U21" s="38"/>
      <c r="V21" s="38"/>
      <c r="W21" s="38"/>
    </row>
    <row r="22" spans="1:23" ht="17.25" x14ac:dyDescent="0.15">
      <c r="A22" s="31" t="s">
        <v>127</v>
      </c>
      <c r="B22" s="12">
        <v>43224</v>
      </c>
      <c r="C22" s="12"/>
      <c r="D22" s="12"/>
      <c r="E22" s="12"/>
      <c r="F22" s="45" t="str">
        <f>IF(E22=0,"",(E22-C22)/(C22-B21))</f>
        <v/>
      </c>
      <c r="G22" s="66"/>
      <c r="H22" s="66"/>
      <c r="I22" s="66"/>
      <c r="J22" s="66"/>
      <c r="K22" s="66"/>
      <c r="L22" s="41"/>
      <c r="M22" s="38"/>
      <c r="N22" s="38"/>
      <c r="O22" s="38"/>
      <c r="P22" s="38"/>
      <c r="Q22" s="38"/>
      <c r="R22" s="38"/>
      <c r="S22" s="38"/>
      <c r="T22" s="38"/>
      <c r="U22" s="38"/>
      <c r="V22" s="38"/>
      <c r="W22" s="38"/>
    </row>
    <row r="23" spans="1:23" ht="17.25" x14ac:dyDescent="0.15">
      <c r="A23" s="31" t="s">
        <v>128</v>
      </c>
      <c r="B23" s="12">
        <v>43285</v>
      </c>
      <c r="C23" s="12"/>
      <c r="D23" s="12"/>
      <c r="E23" s="12"/>
      <c r="F23" s="45" t="str">
        <f>IF(E23=0,"",(E23-C23)/(C23-B21))</f>
        <v/>
      </c>
      <c r="G23" s="66"/>
      <c r="H23" s="66"/>
      <c r="I23" s="66"/>
      <c r="J23" s="66"/>
      <c r="K23" s="66"/>
      <c r="L23" s="41"/>
      <c r="M23" s="38"/>
      <c r="N23" s="38"/>
      <c r="O23" s="38"/>
      <c r="P23" s="38"/>
      <c r="Q23" s="38"/>
      <c r="R23" s="38"/>
      <c r="S23" s="38"/>
      <c r="T23" s="38"/>
      <c r="U23" s="38"/>
      <c r="V23" s="38"/>
      <c r="W23" s="38"/>
    </row>
    <row r="24" spans="1:23" ht="17.25" x14ac:dyDescent="0.15">
      <c r="A24" s="31" t="s">
        <v>109</v>
      </c>
      <c r="B24" s="12">
        <v>43356</v>
      </c>
      <c r="C24" s="12"/>
      <c r="D24" s="12"/>
      <c r="E24" s="12"/>
      <c r="F24" s="45" t="str">
        <f>IF(E24=0,"",(E24-C24)/(C24-B21))</f>
        <v/>
      </c>
      <c r="G24" s="66"/>
      <c r="H24" s="66"/>
      <c r="I24" s="66"/>
      <c r="J24" s="66"/>
      <c r="K24" s="66"/>
      <c r="L24" s="41"/>
      <c r="M24" s="38"/>
      <c r="N24" s="38"/>
      <c r="O24" s="38"/>
      <c r="P24" s="38"/>
      <c r="Q24" s="38"/>
      <c r="R24" s="38"/>
      <c r="S24" s="38"/>
      <c r="T24" s="38"/>
      <c r="U24" s="38"/>
      <c r="V24" s="38"/>
      <c r="W24" s="38"/>
    </row>
    <row r="25" spans="1:23" ht="21" x14ac:dyDescent="0.15">
      <c r="A25" s="56" t="s">
        <v>121</v>
      </c>
      <c r="B25" s="56"/>
      <c r="C25" s="56"/>
      <c r="D25" s="56"/>
      <c r="E25" s="56"/>
      <c r="F25" s="56"/>
      <c r="G25" s="56"/>
      <c r="H25" s="56"/>
      <c r="I25" s="56"/>
      <c r="J25" s="56"/>
      <c r="K25" s="56"/>
      <c r="L25" s="41"/>
      <c r="M25" s="38"/>
      <c r="N25" s="38"/>
      <c r="O25" s="38"/>
      <c r="P25" s="38"/>
      <c r="Q25" s="38"/>
      <c r="R25" s="38"/>
      <c r="S25" s="38"/>
      <c r="T25" s="38"/>
      <c r="U25" s="38"/>
      <c r="V25" s="38"/>
      <c r="W25" s="38"/>
    </row>
    <row r="26" spans="1:23" s="38" customFormat="1" ht="21" customHeight="1" x14ac:dyDescent="0.15">
      <c r="A26" s="122" t="s">
        <v>130</v>
      </c>
      <c r="B26" s="123"/>
      <c r="C26" s="123"/>
      <c r="D26" s="123"/>
      <c r="E26" s="44" t="s">
        <v>153</v>
      </c>
      <c r="F26" s="106" t="s">
        <v>154</v>
      </c>
      <c r="G26" s="106"/>
      <c r="H26" s="106" t="s">
        <v>155</v>
      </c>
      <c r="I26" s="106"/>
      <c r="J26" s="127" t="s">
        <v>131</v>
      </c>
      <c r="K26" s="128"/>
      <c r="L26" s="41"/>
    </row>
    <row r="27" spans="1:23" s="38" customFormat="1" ht="18.75" customHeight="1" outlineLevel="1" x14ac:dyDescent="0.15">
      <c r="A27" s="39">
        <v>1</v>
      </c>
      <c r="B27" s="129" t="s">
        <v>132</v>
      </c>
      <c r="C27" s="130"/>
      <c r="D27" s="43" t="s">
        <v>133</v>
      </c>
      <c r="E27" s="40" t="s">
        <v>134</v>
      </c>
      <c r="F27" s="113" t="s">
        <v>135</v>
      </c>
      <c r="G27" s="114"/>
      <c r="H27" s="107"/>
      <c r="I27" s="108"/>
      <c r="J27" s="107"/>
      <c r="K27" s="108"/>
      <c r="L27" s="41"/>
    </row>
    <row r="28" spans="1:23" s="38" customFormat="1" ht="17.25" outlineLevel="1" x14ac:dyDescent="0.15">
      <c r="A28" s="39">
        <v>2</v>
      </c>
      <c r="B28" s="111" t="s">
        <v>136</v>
      </c>
      <c r="C28" s="112"/>
      <c r="D28" s="43" t="s">
        <v>137</v>
      </c>
      <c r="E28" s="40" t="s">
        <v>138</v>
      </c>
      <c r="F28" s="113"/>
      <c r="G28" s="114"/>
      <c r="H28" s="102"/>
      <c r="I28" s="103"/>
      <c r="J28" s="117"/>
      <c r="K28" s="117"/>
      <c r="L28" s="41"/>
    </row>
    <row r="29" spans="1:23" s="38" customFormat="1" ht="17.25" outlineLevel="1" x14ac:dyDescent="0.15">
      <c r="A29" s="39">
        <v>3</v>
      </c>
      <c r="B29" s="111" t="s">
        <v>139</v>
      </c>
      <c r="C29" s="112"/>
      <c r="D29" s="43" t="s">
        <v>140</v>
      </c>
      <c r="E29" s="40" t="s">
        <v>134</v>
      </c>
      <c r="F29" s="113"/>
      <c r="G29" s="114"/>
      <c r="H29" s="109"/>
      <c r="I29" s="110"/>
      <c r="J29" s="118"/>
      <c r="K29" s="118"/>
      <c r="L29"/>
      <c r="M29"/>
      <c r="N29"/>
      <c r="O29"/>
      <c r="P29"/>
      <c r="Q29"/>
      <c r="R29"/>
      <c r="S29"/>
      <c r="T29"/>
      <c r="U29"/>
      <c r="V29"/>
      <c r="W29"/>
    </row>
    <row r="30" spans="1:23" s="38" customFormat="1" ht="17.25" outlineLevel="1" x14ac:dyDescent="0.15">
      <c r="A30" s="39">
        <v>4</v>
      </c>
      <c r="B30" s="111" t="s">
        <v>141</v>
      </c>
      <c r="C30" s="112"/>
      <c r="D30" s="43" t="s">
        <v>142</v>
      </c>
      <c r="E30" s="40" t="s">
        <v>134</v>
      </c>
      <c r="F30" s="113"/>
      <c r="G30" s="114"/>
      <c r="H30" s="104"/>
      <c r="I30" s="105"/>
      <c r="J30" s="119"/>
      <c r="K30" s="119"/>
      <c r="L30"/>
      <c r="M30"/>
      <c r="N30"/>
      <c r="O30"/>
      <c r="P30"/>
      <c r="Q30"/>
      <c r="R30"/>
      <c r="S30"/>
      <c r="T30"/>
      <c r="U30"/>
      <c r="V30"/>
      <c r="W30"/>
    </row>
    <row r="31" spans="1:23" s="38" customFormat="1" ht="17.25" customHeight="1" outlineLevel="1" x14ac:dyDescent="0.15">
      <c r="A31" s="39">
        <v>5</v>
      </c>
      <c r="B31" s="111" t="s">
        <v>143</v>
      </c>
      <c r="C31" s="112"/>
      <c r="D31" s="42" t="s">
        <v>144</v>
      </c>
      <c r="E31" s="40" t="s">
        <v>134</v>
      </c>
      <c r="F31" s="115" t="s">
        <v>145</v>
      </c>
      <c r="G31" s="116"/>
      <c r="H31" s="104"/>
      <c r="I31" s="105"/>
      <c r="J31" s="120"/>
      <c r="K31" s="120"/>
      <c r="L31"/>
      <c r="M31"/>
      <c r="N31"/>
      <c r="O31"/>
      <c r="P31"/>
      <c r="Q31"/>
      <c r="R31"/>
      <c r="S31"/>
      <c r="T31"/>
      <c r="U31"/>
      <c r="V31"/>
      <c r="W31"/>
    </row>
    <row r="32" spans="1:23" s="38" customFormat="1" ht="17.25" outlineLevel="1" x14ac:dyDescent="0.15">
      <c r="A32" s="39">
        <v>6</v>
      </c>
      <c r="B32" s="111" t="s">
        <v>146</v>
      </c>
      <c r="C32" s="112"/>
      <c r="D32" s="43" t="s">
        <v>147</v>
      </c>
      <c r="E32" s="40" t="s">
        <v>134</v>
      </c>
      <c r="F32" s="113" t="s">
        <v>148</v>
      </c>
      <c r="G32" s="114"/>
      <c r="H32" s="102"/>
      <c r="I32" s="103"/>
      <c r="J32" s="117"/>
      <c r="K32" s="117"/>
      <c r="L32"/>
      <c r="M32"/>
      <c r="N32"/>
      <c r="O32"/>
      <c r="P32"/>
      <c r="Q32"/>
      <c r="R32"/>
      <c r="S32"/>
      <c r="T32"/>
      <c r="U32"/>
      <c r="V32"/>
      <c r="W32"/>
    </row>
    <row r="33" spans="1:23" s="38" customFormat="1" ht="17.25" outlineLevel="1" x14ac:dyDescent="0.15">
      <c r="A33" s="39">
        <v>7</v>
      </c>
      <c r="B33" s="111" t="s">
        <v>149</v>
      </c>
      <c r="C33" s="112"/>
      <c r="D33" s="43" t="s">
        <v>150</v>
      </c>
      <c r="E33" s="40" t="s">
        <v>151</v>
      </c>
      <c r="F33" s="124" t="s">
        <v>152</v>
      </c>
      <c r="G33" s="125"/>
      <c r="H33" s="104"/>
      <c r="I33" s="105"/>
      <c r="J33" s="121"/>
      <c r="K33" s="121"/>
      <c r="L33"/>
      <c r="M33"/>
      <c r="N33"/>
      <c r="O33"/>
      <c r="P33"/>
      <c r="Q33"/>
      <c r="R33"/>
      <c r="S33"/>
      <c r="T33"/>
      <c r="U33"/>
      <c r="V33"/>
      <c r="W33"/>
    </row>
  </sheetData>
  <mergeCells count="59">
    <mergeCell ref="E8:K8"/>
    <mergeCell ref="A1:K1"/>
    <mergeCell ref="B2:C2"/>
    <mergeCell ref="E2:F2"/>
    <mergeCell ref="J2:K2"/>
    <mergeCell ref="A3:K3"/>
    <mergeCell ref="A4:A5"/>
    <mergeCell ref="B4:C4"/>
    <mergeCell ref="D4:D5"/>
    <mergeCell ref="E4:K5"/>
    <mergeCell ref="E6:K6"/>
    <mergeCell ref="E7:K7"/>
    <mergeCell ref="E9:K9"/>
    <mergeCell ref="A10:K10"/>
    <mergeCell ref="A11:K11"/>
    <mergeCell ref="B17:K17"/>
    <mergeCell ref="A18:K18"/>
    <mergeCell ref="G23:K23"/>
    <mergeCell ref="G24:K24"/>
    <mergeCell ref="A25:K25"/>
    <mergeCell ref="A19:A20"/>
    <mergeCell ref="B19:C19"/>
    <mergeCell ref="D19:E19"/>
    <mergeCell ref="F19:F20"/>
    <mergeCell ref="G19:K20"/>
    <mergeCell ref="G21:K21"/>
    <mergeCell ref="G22:K22"/>
    <mergeCell ref="J32:K32"/>
    <mergeCell ref="J33:K33"/>
    <mergeCell ref="B29:C29"/>
    <mergeCell ref="A26:D26"/>
    <mergeCell ref="F33:G33"/>
    <mergeCell ref="J26:K26"/>
    <mergeCell ref="B27:C27"/>
    <mergeCell ref="B28:C28"/>
    <mergeCell ref="J27:K27"/>
    <mergeCell ref="J28:K28"/>
    <mergeCell ref="J29:K29"/>
    <mergeCell ref="J30:K30"/>
    <mergeCell ref="J31:K31"/>
    <mergeCell ref="B30:C30"/>
    <mergeCell ref="B31:C31"/>
    <mergeCell ref="B32:C32"/>
    <mergeCell ref="B33:C33"/>
    <mergeCell ref="F27:G27"/>
    <mergeCell ref="F28:G28"/>
    <mergeCell ref="F29:G29"/>
    <mergeCell ref="F30:G30"/>
    <mergeCell ref="F31:G31"/>
    <mergeCell ref="F32:G32"/>
    <mergeCell ref="H32:I32"/>
    <mergeCell ref="H33:I33"/>
    <mergeCell ref="H26:I26"/>
    <mergeCell ref="F26:G26"/>
    <mergeCell ref="H27:I27"/>
    <mergeCell ref="H28:I28"/>
    <mergeCell ref="H29:I29"/>
    <mergeCell ref="H30:I30"/>
    <mergeCell ref="H31:I31"/>
  </mergeCells>
  <phoneticPr fontId="1" type="noConversion"/>
  <conditionalFormatting sqref="D6:D9">
    <cfRule type="cellIs" dxfId="5" priority="1" stopIfTrue="1" operator="equal">
      <formula>""</formula>
    </cfRule>
    <cfRule type="cellIs" dxfId="4" priority="2" stopIfTrue="1" operator="lessThanOrEqual">
      <formula>#REF!</formula>
    </cfRule>
    <cfRule type="cellIs" dxfId="3" priority="3" stopIfTrue="1" operator="greaterThanOrEqual">
      <formula>#REF!</formula>
    </cfRule>
  </conditionalFormatting>
  <conditionalFormatting sqref="F21:F24">
    <cfRule type="cellIs" dxfId="2" priority="4" stopIfTrue="1" operator="equal">
      <formula>""</formula>
    </cfRule>
    <cfRule type="cellIs" dxfId="1" priority="4" stopIfTrue="1" operator="lessThanOrEqual">
      <formula>#REF!</formula>
    </cfRule>
    <cfRule type="cellIs" dxfId="0" priority="4" stopIfTrue="1" operator="greaterThanOrEqual">
      <formula>#REF!</formula>
    </cfRule>
  </conditionalFormatting>
  <dataValidations count="2">
    <dataValidation type="list" allowBlank="1" showInputMessage="1" showErrorMessage="1" sqref="H2">
      <formula1>"产品立项阶段,迭代一,迭代二,验收阶段"</formula1>
    </dataValidation>
    <dataValidation type="list" allowBlank="1" showInputMessage="1" showErrorMessage="1" sqref="WVL27:WVL33 IZ27:IZ33 SV27:SV33 ACR27:ACR33 AMN27:AMN33 AWJ27:AWJ33 BGF27:BGF33 BQB27:BQB33 BZX27:BZX33 CJT27:CJT33 CTP27:CTP33 DDL27:DDL33 DNH27:DNH33 DXD27:DXD33 EGZ27:EGZ33 EQV27:EQV33 FAR27:FAR33 FKN27:FKN33 FUJ27:FUJ33 GEF27:GEF33 GOB27:GOB33 GXX27:GXX33 HHT27:HHT33 HRP27:HRP33 IBL27:IBL33 ILH27:ILH33 IVD27:IVD33 JEZ27:JEZ33 JOV27:JOV33 JYR27:JYR33 KIN27:KIN33 KSJ27:KSJ33 LCF27:LCF33 LMB27:LMB33 LVX27:LVX33 MFT27:MFT33 MPP27:MPP33 MZL27:MZL33 NJH27:NJH33 NTD27:NTD33 OCZ27:OCZ33 OMV27:OMV33 OWR27:OWR33 PGN27:PGN33 PQJ27:PQJ33 QAF27:QAF33 QKB27:QKB33 QTX27:QTX33 RDT27:RDT33 RNP27:RNP33 RXL27:RXL33 SHH27:SHH33 SRD27:SRD33 TAZ27:TAZ33 TKV27:TKV33 TUR27:TUR33 UEN27:UEN33 UOJ27:UOJ33 UYF27:UYF33 VIB27:VIB33 VRX27:VRX33 WBT27:WBT33 WLP27:WLP33 E27:E33">
      <formula1>"高,中,低"</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封面</vt:lpstr>
      <vt:lpstr>度量数据分析</vt:lpstr>
      <vt:lpstr>项目阶段总结</vt:lpstr>
      <vt:lpstr>度量数据分析1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齐仁丽</cp:lastModifiedBy>
  <dcterms:created xsi:type="dcterms:W3CDTF">2014-10-28T01:57:16Z</dcterms:created>
  <dcterms:modified xsi:type="dcterms:W3CDTF">2018-11-15T05:37:40Z</dcterms:modified>
</cp:coreProperties>
</file>