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600" yWindow="165" windowWidth="15600" windowHeight="9765" activeTab="1"/>
  </bookViews>
  <sheets>
    <sheet name="封面" sheetId="4" r:id="rId1"/>
    <sheet name="项目阶段总结" sheetId="2" r:id="rId2"/>
    <sheet name="度量数据分析" sheetId="5" r:id="rId3"/>
  </sheets>
  <calcPr calcId="144525"/>
</workbook>
</file>

<file path=xl/calcChain.xml><?xml version="1.0" encoding="utf-8"?>
<calcChain xmlns="http://schemas.openxmlformats.org/spreadsheetml/2006/main">
  <c r="J16" i="5" l="1"/>
  <c r="C16" i="5"/>
  <c r="D16" i="5"/>
  <c r="E16" i="5"/>
  <c r="F16" i="5"/>
  <c r="G16" i="5"/>
  <c r="H16" i="5"/>
  <c r="I16" i="5"/>
  <c r="B16" i="5"/>
  <c r="F24" i="5" l="1"/>
  <c r="F23" i="5"/>
  <c r="F22" i="5"/>
  <c r="F21" i="5"/>
  <c r="D9" i="5"/>
  <c r="D8" i="5"/>
  <c r="D7" i="5"/>
  <c r="D6" i="5"/>
</calcChain>
</file>

<file path=xl/comments1.xml><?xml version="1.0" encoding="utf-8"?>
<comments xmlns="http://schemas.openxmlformats.org/spreadsheetml/2006/main">
  <authors>
    <author>作者</author>
    <author>gta</author>
  </authors>
  <commentList>
    <comment ref="D27" authorId="0">
      <text>
        <r>
          <rPr>
            <b/>
            <sz val="9"/>
            <rFont val="宋体"/>
            <family val="3"/>
            <charset val="134"/>
          </rPr>
          <t>EPG:</t>
        </r>
        <r>
          <rPr>
            <sz val="9"/>
            <rFont val="宋体"/>
            <family val="3"/>
            <charset val="134"/>
          </rPr>
          <t xml:space="preserve">
的估算结果。即估算表中项目预计开始日期到项目预计结束日期的工作日数。</t>
        </r>
      </text>
    </comment>
    <comment ref="D28" authorId="0">
      <text>
        <r>
          <rPr>
            <b/>
            <sz val="9"/>
            <rFont val="宋体"/>
            <family val="3"/>
            <charset val="134"/>
          </rPr>
          <t>EPG:</t>
        </r>
        <r>
          <rPr>
            <sz val="9"/>
            <rFont val="宋体"/>
            <family val="3"/>
            <charset val="134"/>
          </rPr>
          <t xml:space="preserve">
估算表的估算结果。即估算表中计划总工期
/估算规模</t>
        </r>
      </text>
    </comment>
    <comment ref="D29" authorId="1">
      <text>
        <r>
          <rPr>
            <b/>
            <sz val="9"/>
            <rFont val="宋体"/>
            <family val="3"/>
            <charset val="134"/>
          </rPr>
          <t>gta:</t>
        </r>
        <r>
          <rPr>
            <sz val="9"/>
            <rFont val="宋体"/>
            <family val="3"/>
            <charset val="134"/>
          </rPr>
          <t xml:space="preserve">
来源于估算表“项目总工作量（人天）”</t>
        </r>
      </text>
    </comment>
    <comment ref="D30" authorId="1">
      <text>
        <r>
          <rPr>
            <b/>
            <sz val="9"/>
            <rFont val="宋体"/>
            <family val="3"/>
            <charset val="134"/>
          </rPr>
          <t>gta:</t>
        </r>
        <r>
          <rPr>
            <sz val="9"/>
            <rFont val="宋体"/>
            <family val="3"/>
            <charset val="134"/>
          </rPr>
          <t xml:space="preserve">
来源于估算表“项目总工作量（人天）”</t>
        </r>
      </text>
    </comment>
    <comment ref="D32" authorId="0">
      <text>
        <r>
          <rPr>
            <b/>
            <sz val="9"/>
            <rFont val="宋体"/>
            <family val="3"/>
            <charset val="134"/>
          </rPr>
          <t>EPG:</t>
        </r>
        <r>
          <rPr>
            <sz val="9"/>
            <rFont val="宋体"/>
            <family val="3"/>
            <charset val="134"/>
          </rPr>
          <t xml:space="preserve">
生产率=估算的SFP/估算计划工作量</t>
        </r>
      </text>
    </comment>
  </commentList>
</comments>
</file>

<file path=xl/sharedStrings.xml><?xml version="1.0" encoding="utf-8"?>
<sst xmlns="http://schemas.openxmlformats.org/spreadsheetml/2006/main" count="128" uniqueCount="116">
  <si>
    <t>实际</t>
  </si>
  <si>
    <t xml:space="preserve">          项目阶段报告 </t>
    <phoneticPr fontId="2" type="noConversion"/>
  </si>
  <si>
    <t>修订历史记录（A-添加，M-修改，D-删除）</t>
    <phoneticPr fontId="2" type="noConversion"/>
  </si>
  <si>
    <t>版本　</t>
  </si>
  <si>
    <t>日期　</t>
  </si>
  <si>
    <r>
      <t>A/M/D</t>
    </r>
    <r>
      <rPr>
        <sz val="12"/>
        <color indexed="8"/>
        <rFont val="宋体"/>
        <family val="3"/>
        <charset val="134"/>
      </rPr>
      <t>　</t>
    </r>
  </si>
  <si>
    <t>修订者　　</t>
  </si>
  <si>
    <t>说明　　　</t>
  </si>
  <si>
    <r>
      <t>V</t>
    </r>
    <r>
      <rPr>
        <sz val="12"/>
        <rFont val="宋体"/>
        <family val="3"/>
        <charset val="134"/>
      </rPr>
      <t>0.1</t>
    </r>
    <phoneticPr fontId="2" type="noConversion"/>
  </si>
  <si>
    <t>A</t>
    <phoneticPr fontId="2" type="noConversion"/>
  </si>
  <si>
    <t>许友权</t>
    <phoneticPr fontId="2" type="noConversion"/>
  </si>
  <si>
    <t>创建文档</t>
    <phoneticPr fontId="2" type="noConversion"/>
  </si>
  <si>
    <t>V1.0</t>
    <phoneticPr fontId="2" type="noConversion"/>
  </si>
  <si>
    <t>M</t>
    <phoneticPr fontId="2" type="noConversion"/>
  </si>
  <si>
    <t>付艳华</t>
    <phoneticPr fontId="2" type="noConversion"/>
  </si>
  <si>
    <t>重要声明</t>
  </si>
  <si>
    <t>版权声明</t>
  </si>
  <si>
    <t>商标声明</t>
  </si>
  <si>
    <r>
      <t>不作保证声明</t>
    </r>
    <r>
      <rPr>
        <b/>
        <u/>
        <sz val="12"/>
        <color indexed="8"/>
        <rFont val="Arial"/>
        <family val="2"/>
      </rPr>
      <t xml:space="preserve"> </t>
    </r>
  </si>
  <si>
    <t>保密声明</t>
  </si>
  <si>
    <t>本文档（包括任何附件）包含的信息是保密信息。接收人了解其获得的本文档是保密的，除用于规定的目的外不得用于任何目的，也不得将本文档泄露给任何第三方。</t>
    <phoneticPr fontId="2" type="noConversion"/>
  </si>
  <si>
    <t>M</t>
    <phoneticPr fontId="1" type="noConversion"/>
  </si>
  <si>
    <t>刘梦碟</t>
    <phoneticPr fontId="1" type="noConversion"/>
  </si>
  <si>
    <t>根据试点检查的结果修改文档 完善质量度量指标，对实际值增加注释</t>
    <phoneticPr fontId="2" type="noConversion"/>
  </si>
  <si>
    <t>V1.1</t>
    <phoneticPr fontId="1" type="noConversion"/>
  </si>
  <si>
    <t>增加进度偏差统计、更改模板样式、修改阶段总结</t>
    <phoneticPr fontId="1" type="noConversion"/>
  </si>
  <si>
    <t>问题类型</t>
    <phoneticPr fontId="1" type="noConversion"/>
  </si>
  <si>
    <t>项目问题总结</t>
    <phoneticPr fontId="2" type="noConversion"/>
  </si>
  <si>
    <t>问题描述</t>
    <phoneticPr fontId="1" type="noConversion"/>
  </si>
  <si>
    <t>处理措施</t>
    <phoneticPr fontId="1" type="noConversion"/>
  </si>
  <si>
    <t>优秀实践总结</t>
    <phoneticPr fontId="2" type="noConversion"/>
  </si>
  <si>
    <t>类型</t>
    <phoneticPr fontId="1" type="noConversion"/>
  </si>
  <si>
    <t>描述</t>
    <phoneticPr fontId="1" type="noConversion"/>
  </si>
  <si>
    <t>经验分享</t>
    <phoneticPr fontId="1" type="noConversion"/>
  </si>
  <si>
    <t>QA总结</t>
    <phoneticPr fontId="2" type="noConversion"/>
  </si>
  <si>
    <t>项目目前进展</t>
    <phoneticPr fontId="2" type="noConversion"/>
  </si>
  <si>
    <t>V2.0</t>
    <phoneticPr fontId="1" type="noConversion"/>
  </si>
  <si>
    <t>/</t>
    <phoneticPr fontId="1" type="noConversion"/>
  </si>
  <si>
    <t>正式发布CMMI四流程文档</t>
    <phoneticPr fontId="1" type="noConversion"/>
  </si>
  <si>
    <t>深圳国泰安教育技术股份有限公司和深圳国泰安教育技术股份有限公司的产品是深圳国泰安教育技术股份有限公司专有。在提及其他公司及其产品时将使用各自公司所拥有的商标，这种使用的目的仅限于引用。</t>
    <phoneticPr fontId="2" type="noConversion"/>
  </si>
  <si>
    <t xml:space="preserve">版权所有 © 2008, 深圳国泰安教育技术股份有限公司，保留所有权利。
</t>
    <phoneticPr fontId="2" type="noConversion"/>
  </si>
  <si>
    <t>深圳国泰安教育技术股份有限公司不对此文档中的任何内容作任何明示或暗示的陈述或保证，而且不对特定目的的适销性及适用性或者任何间接、特殊或连带的损失承担任何责任。</t>
    <phoneticPr fontId="2" type="noConversion"/>
  </si>
  <si>
    <t>迭代一结束，PC端前后台开发并测试完成，目前进行学校部署验收工作。</t>
    <phoneticPr fontId="1" type="noConversion"/>
  </si>
  <si>
    <t>沟通问题</t>
  </si>
  <si>
    <t>项目团队涉及到多个子模块，分属不同地域不同部门开发团队，沟通可能存在风险</t>
    <phoneticPr fontId="1" type="noConversion"/>
  </si>
  <si>
    <t>其他</t>
  </si>
  <si>
    <t>目前前端开发人员投入计划还未明确</t>
    <phoneticPr fontId="1" type="noConversion"/>
  </si>
  <si>
    <t>尽快与各职能经理或主管沟通，协调资源，确定开发计划</t>
    <phoneticPr fontId="1" type="noConversion"/>
  </si>
  <si>
    <t>项目基本信息</t>
  </si>
  <si>
    <t>项目名称</t>
  </si>
  <si>
    <t>国泰安梦想基地平台软件V1.0</t>
    <phoneticPr fontId="1" type="noConversion"/>
  </si>
  <si>
    <t>项目经理</t>
  </si>
  <si>
    <t>周攀</t>
    <phoneticPr fontId="1" type="noConversion"/>
  </si>
  <si>
    <t>当前阶段</t>
  </si>
  <si>
    <t>启动日期</t>
  </si>
  <si>
    <t>2018.05.04</t>
    <phoneticPr fontId="1" type="noConversion"/>
  </si>
  <si>
    <t>成本偏差分析</t>
  </si>
  <si>
    <t>阶段</t>
  </si>
  <si>
    <t xml:space="preserve">   工作量（人天）</t>
  </si>
  <si>
    <t>累计偏差率（％）</t>
  </si>
  <si>
    <t>问题分析与措施</t>
  </si>
  <si>
    <t>基准</t>
  </si>
  <si>
    <t>产品立项阶段</t>
    <phoneticPr fontId="1" type="noConversion"/>
  </si>
  <si>
    <t>迭代一</t>
    <phoneticPr fontId="1" type="noConversion"/>
  </si>
  <si>
    <t>迭代二</t>
    <phoneticPr fontId="1" type="noConversion"/>
  </si>
  <si>
    <t>验收阶段</t>
  </si>
  <si>
    <t>进度偏差统计</t>
  </si>
  <si>
    <t>使用project统计进度偏差的项目填此表格</t>
  </si>
  <si>
    <t>计划进度</t>
  </si>
  <si>
    <t>实际进度</t>
  </si>
  <si>
    <t>进度偏差</t>
  </si>
  <si>
    <t>偏差分析</t>
  </si>
  <si>
    <t>无法使用project统计进度偏差的项目填此表格</t>
  </si>
  <si>
    <t xml:space="preserve">实际 </t>
  </si>
  <si>
    <t>累计进度偏差率（％）</t>
  </si>
  <si>
    <t>开始日期</t>
  </si>
  <si>
    <t>结束日期</t>
  </si>
  <si>
    <t>产品立项阶段</t>
    <phoneticPr fontId="1" type="noConversion"/>
  </si>
  <si>
    <t>迭代一</t>
    <phoneticPr fontId="1" type="noConversion"/>
  </si>
  <si>
    <t>迭代二</t>
    <phoneticPr fontId="1" type="noConversion"/>
  </si>
  <si>
    <t>项目质量目标达成情况</t>
  </si>
  <si>
    <t>项目目标</t>
  </si>
  <si>
    <t>优先级</t>
    <phoneticPr fontId="1" type="noConversion"/>
  </si>
  <si>
    <t>设定说明</t>
    <phoneticPr fontId="1" type="noConversion"/>
  </si>
  <si>
    <t>项目实际数据</t>
    <phoneticPr fontId="1" type="noConversion"/>
  </si>
  <si>
    <t>达成情况</t>
  </si>
  <si>
    <t>工期总目标(计划工期)</t>
  </si>
  <si>
    <t>不超过103天</t>
  </si>
  <si>
    <t>中</t>
  </si>
  <si>
    <t>基于客户要求\事业部的承诺基于管理层的要求设定\</t>
  </si>
  <si>
    <t>工期总目标（单位规模工期）</t>
  </si>
  <si>
    <t>≤0.7254</t>
  </si>
  <si>
    <t>高</t>
  </si>
  <si>
    <t>工作量目标(总目标)</t>
  </si>
  <si>
    <t>不超过320人天</t>
  </si>
  <si>
    <t>工作量目标(估算目标)</t>
  </si>
  <si>
    <t>290人天</t>
  </si>
  <si>
    <t>工作量目标（工作量偏差）</t>
  </si>
  <si>
    <t>不超过30人天</t>
  </si>
  <si>
    <t>-0.3877≤x≤0.3 偏差率0.1034</t>
    <phoneticPr fontId="26" type="noConversion"/>
  </si>
  <si>
    <t>效率总目标(生产率)</t>
  </si>
  <si>
    <t>≥0.4896SFP/人天</t>
  </si>
  <si>
    <t>0.4020≤x≤0.6661</t>
  </si>
  <si>
    <t>质量总目标（遗留缺陷率）</t>
  </si>
  <si>
    <t>≤0.027</t>
    <phoneticPr fontId="26" type="noConversion"/>
  </si>
  <si>
    <t>低</t>
  </si>
  <si>
    <t>0.02≤x≤0.03</t>
  </si>
  <si>
    <t>无遗留缺陷。</t>
    <phoneticPr fontId="26" type="noConversion"/>
  </si>
  <si>
    <t>迭代一</t>
  </si>
  <si>
    <t>实际情况为迭代二同步展开，项目进行变更。</t>
    <phoneticPr fontId="1" type="noConversion"/>
  </si>
  <si>
    <t>预估工作量过大。</t>
    <phoneticPr fontId="1" type="noConversion"/>
  </si>
  <si>
    <t>CM总结</t>
    <phoneticPr fontId="2" type="noConversion"/>
  </si>
  <si>
    <t>1.需求，接口，设计等关键性文档评审需有预评审
2.每周周报反馈进度，每周项目例会</t>
    <phoneticPr fontId="1" type="noConversion"/>
  </si>
  <si>
    <t>产品经理及时催促和跟进客户验收与问题的反馈，缩短了项目验收的时间，提高了项目的效率。</t>
    <phoneticPr fontId="1" type="noConversion"/>
  </si>
  <si>
    <t>迭代一阶段所有文档已归档，迭代一的基线已建立并发出邮件通知。</t>
    <phoneticPr fontId="1" type="noConversion"/>
  </si>
  <si>
    <t>迭代二需求明确，项目经理已发起变更，结项时间修改为2018.9.20；需项目经理提供迭代二的日程表与更新度量表。</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</si>
</sst>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76" formatCode="0.0_);[Red]\(0.0\)"/>
    <numFmt numFmtId="177" formatCode="yyyy/m/d;@"/>
    <numFmt numFmtId="178" formatCode="yyyy/mm/dd"/>
    <numFmt numFmtId="179" formatCode="0.00_);[Red]\(0.00\)"/>
    <numFmt numFmtId="180" formatCode="0.0000_);[Red]\(0.0000\)"/>
  </numFmts>
  <fonts count="28" x14ac:knownFonts="1">
    <font>
      <sz val="11"/>
      <color theme="1"/>
      <name val="宋体"/>
      <family val="2"/>
      <charset val="134"/>
      <scheme val="minor"/>
    </font>
    <font>
      <sz val="9"/>
      <name val="宋体"/>
      <family val="2"/>
      <charset val="134"/>
      <scheme val="minor"/>
    </font>
    <font>
      <sz val="9"/>
      <name val="宋体"/>
      <family val="3"/>
      <charset val="134"/>
    </font>
    <font>
      <sz val="12"/>
      <name val="宋体"/>
      <family val="3"/>
      <charset val="134"/>
    </font>
    <font>
      <sz val="10"/>
      <color rgb="FFF8F8F8"/>
      <name val="微软雅黑"/>
      <family val="2"/>
      <charset val="134"/>
    </font>
    <font>
      <sz val="10"/>
      <color theme="1"/>
      <name val="微软雅黑"/>
      <family val="2"/>
      <charset val="134"/>
    </font>
    <font>
      <b/>
      <sz val="14"/>
      <color theme="1"/>
      <name val="微软雅黑"/>
      <family val="2"/>
      <charset val="134"/>
    </font>
    <font>
      <sz val="11"/>
      <color theme="1"/>
      <name val="微软雅黑"/>
      <family val="2"/>
      <charset val="134"/>
    </font>
    <font>
      <b/>
      <sz val="12"/>
      <color indexed="12"/>
      <name val="微软雅黑"/>
      <family val="2"/>
      <charset val="134"/>
    </font>
    <font>
      <sz val="10"/>
      <name val="微软雅黑"/>
      <family val="2"/>
      <charset val="134"/>
    </font>
    <font>
      <sz val="10"/>
      <color indexed="28"/>
      <name val="微软雅黑"/>
      <family val="2"/>
      <charset val="134"/>
    </font>
    <font>
      <sz val="10"/>
      <color rgb="FFFF0000"/>
      <name val="微软雅黑"/>
      <family val="2"/>
      <charset val="134"/>
    </font>
    <font>
      <b/>
      <sz val="18"/>
      <color indexed="8"/>
      <name val="宋体"/>
      <family val="3"/>
      <charset val="134"/>
    </font>
    <font>
      <sz val="12"/>
      <color indexed="8"/>
      <name val="宋体"/>
      <family val="3"/>
      <charset val="134"/>
    </font>
    <font>
      <sz val="12"/>
      <color indexed="8"/>
      <name val="Times New Roman"/>
      <family val="1"/>
    </font>
    <font>
      <b/>
      <sz val="12"/>
      <color indexed="8"/>
      <name val="宋体"/>
      <family val="3"/>
      <charset val="134"/>
    </font>
    <font>
      <b/>
      <u/>
      <sz val="12"/>
      <color indexed="8"/>
      <name val="宋体"/>
      <family val="3"/>
      <charset val="134"/>
    </font>
    <font>
      <b/>
      <u/>
      <sz val="12"/>
      <color indexed="8"/>
      <name val="Arial"/>
      <family val="2"/>
    </font>
    <font>
      <sz val="11"/>
      <name val="微软雅黑"/>
      <family val="2"/>
      <charset val="134"/>
    </font>
    <font>
      <sz val="11"/>
      <color indexed="9"/>
      <name val="Calibri"/>
      <family val="2"/>
    </font>
    <font>
      <b/>
      <sz val="14"/>
      <color indexed="9"/>
      <name val="微软雅黑"/>
      <family val="2"/>
      <charset val="134"/>
    </font>
    <font>
      <sz val="11"/>
      <color theme="1"/>
      <name val="宋体"/>
      <family val="3"/>
      <charset val="134"/>
      <scheme val="minor"/>
    </font>
    <font>
      <b/>
      <sz val="14"/>
      <color theme="0"/>
      <name val="微软雅黑"/>
      <family val="2"/>
      <charset val="134"/>
    </font>
    <font>
      <sz val="12"/>
      <name val="微软雅黑"/>
      <family val="2"/>
      <charset val="134"/>
    </font>
    <font>
      <sz val="10"/>
      <name val="宋体"/>
      <family val="3"/>
      <charset val="134"/>
    </font>
    <font>
      <i/>
      <sz val="10"/>
      <color rgb="FF0000FF"/>
      <name val="微软雅黑"/>
      <family val="2"/>
      <charset val="134"/>
    </font>
    <font>
      <sz val="9"/>
      <name val="宋体"/>
      <family val="3"/>
      <charset val="134"/>
      <scheme val="minor"/>
    </font>
    <font>
      <b/>
      <sz val="9"/>
      <name val="宋体"/>
      <family val="3"/>
      <charset val="134"/>
    </font>
  </fonts>
  <fills count="13">
    <fill>
      <patternFill patternType="none"/>
    </fill>
    <fill>
      <patternFill patternType="gray125"/>
    </fill>
    <fill>
      <patternFill patternType="solid">
        <fgColor indexed="26"/>
        <bgColor indexed="64"/>
      </patternFill>
    </fill>
    <fill>
      <patternFill patternType="solid">
        <fgColor indexed="65"/>
        <bgColor indexed="64"/>
      </patternFill>
    </fill>
    <fill>
      <patternFill patternType="solid">
        <fgColor indexed="27"/>
        <bgColor indexed="64"/>
      </patternFill>
    </fill>
    <fill>
      <patternFill patternType="solid">
        <fgColor indexed="41"/>
        <bgColor indexed="64"/>
      </patternFill>
    </fill>
    <fill>
      <patternFill patternType="solid">
        <fgColor indexed="47"/>
        <bgColor indexed="64"/>
      </patternFill>
    </fill>
    <fill>
      <patternFill patternType="solid">
        <fgColor theme="0"/>
        <bgColor indexed="64"/>
      </patternFill>
    </fill>
    <fill>
      <patternFill patternType="solid">
        <fgColor theme="8" tint="0.79995117038483843"/>
        <bgColor indexed="64"/>
      </patternFill>
    </fill>
    <fill>
      <patternFill patternType="solid">
        <fgColor indexed="25"/>
        <bgColor indexed="25"/>
      </patternFill>
    </fill>
    <fill>
      <patternFill patternType="solid">
        <fgColor theme="4" tint="-0.249977111117893"/>
        <bgColor indexed="25"/>
      </patternFill>
    </fill>
    <fill>
      <patternFill patternType="solid">
        <fgColor theme="4" tint="-0.249977111117893"/>
        <bgColor indexed="64"/>
      </patternFill>
    </fill>
    <fill>
      <patternFill patternType="solid">
        <fgColor theme="4" tint="0.59999389629810485"/>
        <bgColor theme="4" tint="0.59999389629810485"/>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diagonal/>
    </border>
    <border>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style="thin">
        <color theme="0"/>
      </left>
      <right/>
      <top style="thin">
        <color auto="1"/>
      </top>
      <bottom/>
      <diagonal/>
    </border>
    <border>
      <left/>
      <right style="thin">
        <color theme="0"/>
      </right>
      <top style="thin">
        <color indexed="64"/>
      </top>
      <bottom style="thin">
        <color auto="1"/>
      </bottom>
      <diagonal/>
    </border>
    <border>
      <left style="thin">
        <color theme="0"/>
      </left>
      <right style="thin">
        <color theme="0"/>
      </right>
      <top style="thin">
        <color theme="0"/>
      </top>
      <bottom style="thin">
        <color theme="0"/>
      </bottom>
      <diagonal/>
    </border>
    <border>
      <left/>
      <right style="thin">
        <color theme="0"/>
      </right>
      <top style="thin">
        <color theme="0"/>
      </top>
      <bottom style="thin">
        <color theme="0"/>
      </bottom>
      <diagonal/>
    </border>
    <border>
      <left style="thin">
        <color theme="0"/>
      </left>
      <right/>
      <top/>
      <bottom/>
      <diagonal/>
    </border>
  </borders>
  <cellStyleXfs count="4">
    <xf numFmtId="0" fontId="0" fillId="0" borderId="0">
      <alignment vertical="center"/>
    </xf>
    <xf numFmtId="0" fontId="19" fillId="9" borderId="0" applyNumberFormat="0" applyBorder="0" applyAlignment="0" applyProtection="0"/>
    <xf numFmtId="0" fontId="21" fillId="0" borderId="0">
      <alignment vertical="center"/>
    </xf>
    <xf numFmtId="0" fontId="24" fillId="0" borderId="0"/>
  </cellStyleXfs>
  <cellXfs count="120">
    <xf numFmtId="0" fontId="0" fillId="0" borderId="0" xfId="0">
      <alignment vertical="center"/>
    </xf>
    <xf numFmtId="0" fontId="0" fillId="0" borderId="0" xfId="0" applyAlignment="1">
      <alignment horizontal="center" vertical="center"/>
    </xf>
    <xf numFmtId="0" fontId="4" fillId="0" borderId="1" xfId="0" applyFont="1" applyBorder="1" applyAlignment="1">
      <alignment horizontal="center" vertical="center"/>
    </xf>
    <xf numFmtId="10" fontId="5" fillId="0" borderId="1" xfId="0" applyNumberFormat="1" applyFont="1" applyBorder="1" applyAlignment="1">
      <alignment horizontal="center" vertical="center"/>
    </xf>
    <xf numFmtId="0" fontId="8" fillId="3" borderId="1" xfId="0" applyFont="1" applyFill="1" applyBorder="1" applyAlignment="1" applyProtection="1">
      <alignment horizontal="left" vertical="center"/>
      <protection locked="0"/>
    </xf>
    <xf numFmtId="176" fontId="10" fillId="2" borderId="1" xfId="0" applyNumberFormat="1" applyFont="1" applyFill="1" applyBorder="1" applyAlignment="1" applyProtection="1">
      <alignment vertical="center"/>
      <protection locked="0"/>
    </xf>
    <xf numFmtId="9" fontId="9" fillId="6" borderId="1" xfId="0" applyNumberFormat="1" applyFont="1" applyFill="1" applyBorder="1" applyAlignment="1" applyProtection="1">
      <alignment vertical="center" wrapText="1"/>
    </xf>
    <xf numFmtId="0" fontId="9" fillId="4" borderId="1" xfId="0" applyNumberFormat="1" applyFont="1" applyFill="1" applyBorder="1" applyAlignment="1" applyProtection="1">
      <alignment horizontal="center" vertical="center" wrapText="1"/>
    </xf>
    <xf numFmtId="177" fontId="9" fillId="2" borderId="1" xfId="0" applyNumberFormat="1" applyFont="1" applyFill="1" applyBorder="1" applyAlignment="1" applyProtection="1">
      <alignment horizontal="left" vertical="center" wrapText="1"/>
      <protection locked="0"/>
    </xf>
    <xf numFmtId="0" fontId="0" fillId="0" borderId="0" xfId="0" applyAlignment="1"/>
    <xf numFmtId="0" fontId="3" fillId="0" borderId="0" xfId="0" applyFont="1" applyAlignment="1">
      <alignment vertical="center"/>
    </xf>
    <xf numFmtId="0" fontId="13" fillId="0" borderId="1" xfId="0" applyFont="1" applyBorder="1" applyAlignment="1">
      <alignment vertical="center"/>
    </xf>
    <xf numFmtId="0" fontId="14" fillId="0" borderId="1" xfId="0" applyFont="1" applyBorder="1" applyAlignment="1">
      <alignment vertical="center"/>
    </xf>
    <xf numFmtId="49" fontId="3" fillId="0" borderId="1" xfId="0" applyNumberFormat="1" applyFont="1" applyBorder="1" applyAlignment="1">
      <alignment horizontal="center" vertical="center"/>
    </xf>
    <xf numFmtId="178" fontId="3" fillId="0" borderId="1" xfId="0" applyNumberFormat="1" applyFont="1" applyBorder="1" applyAlignment="1">
      <alignment horizontal="center" vertical="center"/>
    </xf>
    <xf numFmtId="0" fontId="3" fillId="0" borderId="1" xfId="0" applyFont="1" applyBorder="1" applyAlignment="1">
      <alignment horizontal="center" vertical="center"/>
    </xf>
    <xf numFmtId="0" fontId="3" fillId="0" borderId="1" xfId="0" applyFont="1" applyBorder="1" applyAlignment="1">
      <alignment horizontal="left" vertical="center" wrapText="1"/>
    </xf>
    <xf numFmtId="0" fontId="16" fillId="0" borderId="1" xfId="0" applyFont="1" applyBorder="1" applyAlignment="1">
      <alignment horizontal="left" vertical="center" wrapText="1"/>
    </xf>
    <xf numFmtId="14" fontId="3" fillId="0" borderId="1" xfId="0" applyNumberFormat="1" applyFont="1" applyBorder="1" applyAlignment="1">
      <alignment horizontal="center" vertical="center"/>
    </xf>
    <xf numFmtId="0" fontId="0" fillId="0" borderId="1" xfId="0" applyBorder="1">
      <alignment vertical="center"/>
    </xf>
    <xf numFmtId="0" fontId="0" fillId="0" borderId="1" xfId="0" applyBorder="1" applyAlignment="1">
      <alignment horizontal="center" vertical="center"/>
    </xf>
    <xf numFmtId="176" fontId="9" fillId="2" borderId="1" xfId="0" applyNumberFormat="1" applyFont="1" applyFill="1" applyBorder="1" applyAlignment="1" applyProtection="1">
      <alignment horizontal="center" vertical="center"/>
      <protection locked="0"/>
    </xf>
    <xf numFmtId="0" fontId="0" fillId="0" borderId="3" xfId="0" applyBorder="1" applyAlignment="1">
      <alignment vertical="center"/>
    </xf>
    <xf numFmtId="0" fontId="3" fillId="0" borderId="1" xfId="0" applyFont="1" applyBorder="1" applyAlignment="1">
      <alignment horizontal="center" vertical="center"/>
    </xf>
    <xf numFmtId="0" fontId="3" fillId="0" borderId="1" xfId="0" applyFont="1" applyBorder="1" applyAlignment="1">
      <alignment horizontal="left" vertical="center" wrapText="1"/>
    </xf>
    <xf numFmtId="10" fontId="9" fillId="5" borderId="1" xfId="0" applyNumberFormat="1" applyFont="1" applyFill="1" applyBorder="1" applyAlignment="1" applyProtection="1">
      <alignment horizontal="center" vertical="center"/>
    </xf>
    <xf numFmtId="0" fontId="9" fillId="4" borderId="1" xfId="0" applyNumberFormat="1" applyFont="1" applyFill="1" applyBorder="1" applyAlignment="1" applyProtection="1">
      <alignment horizontal="center" vertical="center"/>
    </xf>
    <xf numFmtId="0" fontId="0" fillId="0" borderId="1" xfId="0" applyBorder="1" applyAlignment="1">
      <alignment horizontal="center" vertical="center" wrapText="1"/>
    </xf>
    <xf numFmtId="58" fontId="5" fillId="8" borderId="1" xfId="0" applyNumberFormat="1" applyFont="1" applyFill="1" applyBorder="1" applyAlignment="1">
      <alignment horizontal="center" vertical="center"/>
    </xf>
    <xf numFmtId="179" fontId="4" fillId="0" borderId="1" xfId="0" applyNumberFormat="1" applyFont="1" applyBorder="1" applyAlignment="1">
      <alignment horizontal="center" vertical="center"/>
    </xf>
    <xf numFmtId="179" fontId="5" fillId="8" borderId="1" xfId="0" applyNumberFormat="1" applyFont="1" applyFill="1" applyBorder="1" applyAlignment="1">
      <alignment horizontal="center" vertical="center"/>
    </xf>
    <xf numFmtId="179" fontId="0" fillId="0" borderId="0" xfId="0" applyNumberFormat="1">
      <alignment vertical="center"/>
    </xf>
    <xf numFmtId="9" fontId="9" fillId="6" borderId="1" xfId="0" applyNumberFormat="1" applyFont="1" applyFill="1" applyBorder="1" applyAlignment="1" applyProtection="1">
      <alignment horizontal="center" vertical="center" wrapText="1"/>
    </xf>
    <xf numFmtId="0" fontId="20" fillId="10" borderId="6" xfId="1" applyFont="1" applyFill="1" applyBorder="1" applyAlignment="1">
      <alignment vertical="center" wrapText="1"/>
    </xf>
    <xf numFmtId="0" fontId="23" fillId="0" borderId="16" xfId="2" applyFont="1" applyBorder="1" applyAlignment="1">
      <alignment vertical="center"/>
    </xf>
    <xf numFmtId="0" fontId="5" fillId="12" borderId="16" xfId="3" applyFont="1" applyFill="1" applyBorder="1" applyAlignment="1">
      <alignment horizontal="center" vertical="center"/>
    </xf>
    <xf numFmtId="0" fontId="5" fillId="0" borderId="2" xfId="3" applyFont="1" applyFill="1" applyBorder="1" applyAlignment="1">
      <alignment vertical="center"/>
    </xf>
    <xf numFmtId="0" fontId="5" fillId="0" borderId="1" xfId="3" applyFont="1" applyFill="1" applyBorder="1" applyAlignment="1">
      <alignment horizontal="center" vertical="center"/>
    </xf>
    <xf numFmtId="0" fontId="23" fillId="0" borderId="17" xfId="2" applyFont="1" applyBorder="1" applyAlignment="1">
      <alignment vertical="center"/>
    </xf>
    <xf numFmtId="0" fontId="5" fillId="0" borderId="2" xfId="3" applyFont="1" applyFill="1" applyBorder="1" applyAlignment="1">
      <alignment horizontal="left" vertical="center"/>
    </xf>
    <xf numFmtId="0" fontId="12" fillId="0" borderId="0" xfId="0" applyFont="1" applyAlignment="1">
      <alignment horizontal="center" vertical="center"/>
    </xf>
    <xf numFmtId="0" fontId="3" fillId="0" borderId="1" xfId="0" applyFont="1" applyBorder="1" applyAlignment="1">
      <alignment horizontal="center" vertical="center"/>
    </xf>
    <xf numFmtId="0" fontId="15" fillId="0" borderId="4" xfId="0" applyFont="1" applyBorder="1" applyAlignment="1">
      <alignment horizontal="left" vertical="center" wrapText="1"/>
    </xf>
    <xf numFmtId="0" fontId="15" fillId="0" borderId="13" xfId="0" applyFont="1" applyBorder="1" applyAlignment="1">
      <alignment horizontal="left" vertical="center" wrapText="1"/>
    </xf>
    <xf numFmtId="0" fontId="15" fillId="0" borderId="5" xfId="0" applyFont="1" applyBorder="1" applyAlignment="1">
      <alignment horizontal="left" vertical="center" wrapText="1"/>
    </xf>
    <xf numFmtId="0" fontId="3" fillId="0" borderId="1" xfId="0" applyFont="1" applyBorder="1" applyAlignment="1">
      <alignment horizontal="left" vertical="center" wrapText="1"/>
    </xf>
    <xf numFmtId="0" fontId="6" fillId="0" borderId="1" xfId="0" applyFont="1" applyBorder="1" applyAlignment="1">
      <alignment horizontal="center" vertical="center"/>
    </xf>
    <xf numFmtId="10" fontId="11" fillId="7" borderId="2" xfId="0" applyNumberFormat="1" applyFont="1" applyFill="1" applyBorder="1" applyAlignment="1" applyProtection="1">
      <alignment horizontal="left" vertical="center"/>
    </xf>
    <xf numFmtId="10" fontId="11" fillId="7" borderId="7" xfId="0" applyNumberFormat="1" applyFont="1" applyFill="1" applyBorder="1" applyAlignment="1" applyProtection="1">
      <alignment horizontal="left" vertical="center"/>
    </xf>
    <xf numFmtId="10" fontId="11" fillId="7" borderId="3" xfId="0" applyNumberFormat="1" applyFont="1" applyFill="1" applyBorder="1" applyAlignment="1" applyProtection="1">
      <alignment horizontal="left" vertical="center"/>
    </xf>
    <xf numFmtId="0" fontId="11" fillId="0" borderId="8" xfId="0" applyFont="1" applyBorder="1" applyAlignment="1">
      <alignment horizontal="left" vertical="center"/>
    </xf>
    <xf numFmtId="0" fontId="11" fillId="0" borderId="9" xfId="0" applyFont="1" applyBorder="1" applyAlignment="1">
      <alignment horizontal="left" vertical="center"/>
    </xf>
    <xf numFmtId="0" fontId="11" fillId="0" borderId="10" xfId="0" applyFont="1" applyBorder="1" applyAlignment="1">
      <alignment horizontal="left" vertical="center"/>
    </xf>
    <xf numFmtId="10" fontId="5" fillId="0" borderId="7" xfId="0" applyNumberFormat="1" applyFont="1" applyBorder="1" applyAlignment="1">
      <alignment horizontal="center" vertical="center"/>
    </xf>
    <xf numFmtId="10" fontId="5" fillId="0" borderId="3" xfId="0" applyNumberFormat="1" applyFont="1" applyBorder="1" applyAlignment="1">
      <alignment horizontal="center" vertical="center"/>
    </xf>
    <xf numFmtId="0" fontId="7" fillId="3" borderId="1" xfId="0" applyFont="1" applyFill="1" applyBorder="1" applyAlignment="1" applyProtection="1">
      <alignment horizontal="left" vertical="center"/>
      <protection locked="0"/>
    </xf>
    <xf numFmtId="10" fontId="9" fillId="4" borderId="1" xfId="0" applyNumberFormat="1" applyFont="1" applyFill="1" applyBorder="1" applyAlignment="1" applyProtection="1">
      <alignment horizontal="center" vertical="center" wrapText="1"/>
    </xf>
    <xf numFmtId="0" fontId="9" fillId="4" borderId="4" xfId="0" applyNumberFormat="1" applyFont="1" applyFill="1" applyBorder="1" applyAlignment="1" applyProtection="1">
      <alignment horizontal="center" vertical="center"/>
    </xf>
    <xf numFmtId="0" fontId="9" fillId="4" borderId="5" xfId="0" applyNumberFormat="1" applyFont="1" applyFill="1" applyBorder="1" applyAlignment="1" applyProtection="1">
      <alignment horizontal="center" vertical="center"/>
    </xf>
    <xf numFmtId="0" fontId="9" fillId="4" borderId="1" xfId="0" applyNumberFormat="1" applyFont="1" applyFill="1" applyBorder="1" applyAlignment="1" applyProtection="1">
      <alignment horizontal="center" vertical="center"/>
    </xf>
    <xf numFmtId="0" fontId="9" fillId="4" borderId="4" xfId="0" applyNumberFormat="1" applyFont="1" applyFill="1" applyBorder="1" applyAlignment="1" applyProtection="1">
      <alignment horizontal="center" vertical="center" wrapText="1"/>
    </xf>
    <xf numFmtId="0" fontId="9" fillId="4" borderId="5" xfId="0" applyNumberFormat="1" applyFont="1" applyFill="1" applyBorder="1" applyAlignment="1" applyProtection="1">
      <alignment horizontal="center" vertical="center" wrapText="1"/>
    </xf>
    <xf numFmtId="0" fontId="7" fillId="3" borderId="1" xfId="0" applyFont="1" applyFill="1" applyBorder="1" applyAlignment="1" applyProtection="1">
      <alignment horizontal="left" vertical="center" wrapText="1"/>
      <protection locked="0"/>
    </xf>
    <xf numFmtId="0" fontId="7" fillId="3" borderId="1" xfId="0" applyFont="1" applyFill="1" applyBorder="1" applyAlignment="1" applyProtection="1">
      <alignment horizontal="center" vertical="center"/>
      <protection locked="0"/>
    </xf>
    <xf numFmtId="10" fontId="9" fillId="4" borderId="11" xfId="0" applyNumberFormat="1" applyFont="1" applyFill="1" applyBorder="1" applyAlignment="1" applyProtection="1">
      <alignment horizontal="center" vertical="center" wrapText="1"/>
    </xf>
    <xf numFmtId="10" fontId="9" fillId="4" borderId="6" xfId="0" applyNumberFormat="1" applyFont="1" applyFill="1" applyBorder="1" applyAlignment="1" applyProtection="1">
      <alignment horizontal="center" vertical="center" wrapText="1"/>
    </xf>
    <xf numFmtId="10" fontId="9" fillId="4" borderId="12" xfId="0" applyNumberFormat="1" applyFont="1" applyFill="1" applyBorder="1" applyAlignment="1" applyProtection="1">
      <alignment horizontal="center" vertical="center" wrapText="1"/>
    </xf>
    <xf numFmtId="10" fontId="9" fillId="4" borderId="8" xfId="0" applyNumberFormat="1" applyFont="1" applyFill="1" applyBorder="1" applyAlignment="1" applyProtection="1">
      <alignment horizontal="center" vertical="center" wrapText="1"/>
    </xf>
    <xf numFmtId="10" fontId="9" fillId="4" borderId="9" xfId="0" applyNumberFormat="1" applyFont="1" applyFill="1" applyBorder="1" applyAlignment="1" applyProtection="1">
      <alignment horizontal="center" vertical="center" wrapText="1"/>
    </xf>
    <xf numFmtId="10" fontId="9" fillId="4" borderId="10" xfId="0" applyNumberFormat="1" applyFont="1" applyFill="1" applyBorder="1" applyAlignment="1" applyProtection="1">
      <alignment horizontal="center" vertical="center" wrapText="1"/>
    </xf>
    <xf numFmtId="0" fontId="8" fillId="3" borderId="2" xfId="0" applyFont="1" applyFill="1" applyBorder="1" applyAlignment="1" applyProtection="1">
      <alignment horizontal="left" vertical="center"/>
      <protection locked="0"/>
    </xf>
    <xf numFmtId="0" fontId="8" fillId="3" borderId="3" xfId="0" applyFont="1" applyFill="1" applyBorder="1" applyAlignment="1" applyProtection="1">
      <alignment horizontal="left" vertical="center"/>
      <protection locked="0"/>
    </xf>
    <xf numFmtId="0" fontId="8" fillId="3" borderId="2" xfId="0" applyFont="1" applyFill="1" applyBorder="1" applyAlignment="1" applyProtection="1">
      <alignment horizontal="center" vertical="center"/>
      <protection locked="0"/>
    </xf>
    <xf numFmtId="0" fontId="8" fillId="3" borderId="3" xfId="0" applyFont="1" applyFill="1" applyBorder="1" applyAlignment="1" applyProtection="1">
      <alignment horizontal="center" vertical="center"/>
      <protection locked="0"/>
    </xf>
    <xf numFmtId="0" fontId="9" fillId="4" borderId="2" xfId="0" applyNumberFormat="1" applyFont="1" applyFill="1" applyBorder="1" applyAlignment="1" applyProtection="1">
      <alignment horizontal="center" vertical="center"/>
    </xf>
    <xf numFmtId="0" fontId="9" fillId="4" borderId="3" xfId="0" applyNumberFormat="1" applyFont="1" applyFill="1" applyBorder="1" applyAlignment="1" applyProtection="1">
      <alignment horizontal="center" vertical="center"/>
    </xf>
    <xf numFmtId="10" fontId="9" fillId="4" borderId="4" xfId="0" applyNumberFormat="1" applyFont="1" applyFill="1" applyBorder="1" applyAlignment="1" applyProtection="1">
      <alignment horizontal="center" vertical="center" wrapText="1"/>
    </xf>
    <xf numFmtId="10" fontId="9" fillId="4" borderId="5" xfId="0" applyNumberFormat="1" applyFont="1" applyFill="1" applyBorder="1" applyAlignment="1" applyProtection="1">
      <alignment horizontal="center" vertical="center" wrapText="1"/>
    </xf>
    <xf numFmtId="0" fontId="0" fillId="0" borderId="2" xfId="0" applyBorder="1" applyAlignment="1">
      <alignment horizontal="center" vertical="center"/>
    </xf>
    <xf numFmtId="0" fontId="0" fillId="0" borderId="7" xfId="0" applyBorder="1" applyAlignment="1">
      <alignment horizontal="center" vertical="center"/>
    </xf>
    <xf numFmtId="0" fontId="0" fillId="0" borderId="3" xfId="0" applyBorder="1" applyAlignment="1">
      <alignment horizontal="center" vertical="center"/>
    </xf>
    <xf numFmtId="10" fontId="18" fillId="5" borderId="1" xfId="0" applyNumberFormat="1" applyFont="1" applyFill="1" applyBorder="1" applyAlignment="1" applyProtection="1">
      <alignment horizontal="center" vertical="center"/>
    </xf>
    <xf numFmtId="0" fontId="0" fillId="0" borderId="11" xfId="0" applyBorder="1" applyAlignment="1">
      <alignment horizontal="center" vertical="center"/>
    </xf>
    <xf numFmtId="0" fontId="0" fillId="0" borderId="6" xfId="0" applyBorder="1" applyAlignment="1">
      <alignment horizontal="center" vertical="center"/>
    </xf>
    <xf numFmtId="0" fontId="0" fillId="0" borderId="12" xfId="0" applyBorder="1" applyAlignment="1">
      <alignment horizontal="center" vertical="center"/>
    </xf>
    <xf numFmtId="176" fontId="9" fillId="7" borderId="2" xfId="0" applyNumberFormat="1" applyFont="1" applyFill="1" applyBorder="1" applyAlignment="1" applyProtection="1">
      <alignment horizontal="center" vertical="center"/>
      <protection locked="0"/>
    </xf>
    <xf numFmtId="176" fontId="9" fillId="7" borderId="3" xfId="0" applyNumberFormat="1" applyFont="1" applyFill="1" applyBorder="1" applyAlignment="1" applyProtection="1">
      <alignment horizontal="center" vertical="center"/>
      <protection locked="0"/>
    </xf>
    <xf numFmtId="176" fontId="9" fillId="2" borderId="2" xfId="0" applyNumberFormat="1" applyFont="1" applyFill="1" applyBorder="1" applyAlignment="1" applyProtection="1">
      <alignment horizontal="center" vertical="center"/>
      <protection locked="0"/>
    </xf>
    <xf numFmtId="176" fontId="9" fillId="2" borderId="3" xfId="0" applyNumberFormat="1" applyFont="1" applyFill="1" applyBorder="1" applyAlignment="1" applyProtection="1">
      <alignment horizontal="center" vertical="center"/>
      <protection locked="0"/>
    </xf>
    <xf numFmtId="176" fontId="9" fillId="7" borderId="2" xfId="0" applyNumberFormat="1" applyFont="1" applyFill="1" applyBorder="1" applyAlignment="1" applyProtection="1">
      <alignment horizontal="center" vertical="center" wrapText="1"/>
      <protection locked="0"/>
    </xf>
    <xf numFmtId="176" fontId="9" fillId="7" borderId="3" xfId="0" applyNumberFormat="1" applyFont="1" applyFill="1" applyBorder="1" applyAlignment="1" applyProtection="1">
      <alignment horizontal="center" vertical="center" wrapText="1"/>
      <protection locked="0"/>
    </xf>
    <xf numFmtId="0" fontId="7" fillId="3" borderId="1" xfId="0" applyFont="1" applyFill="1" applyBorder="1" applyAlignment="1" applyProtection="1">
      <alignment horizontal="center" vertical="center" wrapText="1"/>
      <protection locked="0"/>
    </xf>
    <xf numFmtId="0" fontId="20" fillId="10" borderId="14" xfId="1" applyFont="1" applyFill="1" applyBorder="1" applyAlignment="1">
      <alignment horizontal="center" vertical="center" wrapText="1"/>
    </xf>
    <xf numFmtId="0" fontId="20" fillId="10" borderId="6" xfId="1" applyFont="1" applyFill="1" applyBorder="1" applyAlignment="1">
      <alignment horizontal="center" vertical="center" wrapText="1"/>
    </xf>
    <xf numFmtId="0" fontId="20" fillId="10" borderId="7" xfId="1" applyFont="1" applyFill="1" applyBorder="1" applyAlignment="1">
      <alignment horizontal="center" vertical="center" wrapText="1"/>
    </xf>
    <xf numFmtId="0" fontId="22" fillId="11" borderId="7" xfId="2" applyFont="1" applyFill="1" applyBorder="1" applyAlignment="1">
      <alignment horizontal="center" vertical="center"/>
    </xf>
    <xf numFmtId="0" fontId="22" fillId="11" borderId="15" xfId="2" applyFont="1" applyFill="1" applyBorder="1" applyAlignment="1">
      <alignment horizontal="center" vertical="center"/>
    </xf>
    <xf numFmtId="0" fontId="5" fillId="12" borderId="14" xfId="3" applyFont="1" applyFill="1" applyBorder="1" applyAlignment="1">
      <alignment horizontal="center" vertical="center"/>
    </xf>
    <xf numFmtId="0" fontId="5" fillId="12" borderId="6" xfId="3" applyFont="1" applyFill="1" applyBorder="1" applyAlignment="1">
      <alignment horizontal="center" vertical="center"/>
    </xf>
    <xf numFmtId="0" fontId="25" fillId="0" borderId="2" xfId="3" applyFont="1" applyFill="1" applyBorder="1" applyAlignment="1">
      <alignment horizontal="center" vertical="center"/>
    </xf>
    <xf numFmtId="0" fontId="25" fillId="0" borderId="3" xfId="3" applyFont="1" applyFill="1" applyBorder="1" applyAlignment="1">
      <alignment horizontal="center" vertical="center"/>
    </xf>
    <xf numFmtId="0" fontId="5" fillId="0" borderId="2" xfId="3" applyFont="1" applyFill="1" applyBorder="1" applyAlignment="1">
      <alignment horizontal="center" vertical="center"/>
    </xf>
    <xf numFmtId="0" fontId="5" fillId="0" borderId="3" xfId="3" applyFont="1" applyFill="1" applyBorder="1" applyAlignment="1">
      <alignment horizontal="center" vertical="center"/>
    </xf>
    <xf numFmtId="0" fontId="5" fillId="12" borderId="18" xfId="3" applyFont="1" applyFill="1" applyBorder="1" applyAlignment="1">
      <alignment horizontal="center" vertical="center"/>
    </xf>
    <xf numFmtId="0" fontId="5" fillId="12" borderId="0" xfId="3" applyFont="1" applyFill="1" applyBorder="1" applyAlignment="1">
      <alignment horizontal="center" vertical="center"/>
    </xf>
    <xf numFmtId="180" fontId="11" fillId="0" borderId="2" xfId="3" applyNumberFormat="1" applyFont="1" applyFill="1" applyBorder="1" applyAlignment="1">
      <alignment horizontal="center" vertical="center"/>
    </xf>
    <xf numFmtId="180" fontId="11" fillId="0" borderId="3" xfId="3" applyNumberFormat="1" applyFont="1" applyFill="1" applyBorder="1" applyAlignment="1">
      <alignment horizontal="center" vertical="center"/>
    </xf>
    <xf numFmtId="180" fontId="11" fillId="0" borderId="1" xfId="3" applyNumberFormat="1" applyFont="1" applyFill="1" applyBorder="1" applyAlignment="1">
      <alignment horizontal="center" vertical="center"/>
    </xf>
    <xf numFmtId="0" fontId="11" fillId="0" borderId="2" xfId="3" applyNumberFormat="1" applyFont="1" applyFill="1" applyBorder="1" applyAlignment="1">
      <alignment horizontal="center" vertical="center"/>
    </xf>
    <xf numFmtId="0" fontId="11" fillId="0" borderId="3" xfId="3" applyNumberFormat="1" applyFont="1" applyFill="1" applyBorder="1" applyAlignment="1">
      <alignment horizontal="center" vertical="center"/>
    </xf>
    <xf numFmtId="0" fontId="11" fillId="0" borderId="1" xfId="3" applyNumberFormat="1" applyFont="1" applyFill="1" applyBorder="1" applyAlignment="1">
      <alignment horizontal="center" vertical="center"/>
    </xf>
    <xf numFmtId="179" fontId="11" fillId="0" borderId="2" xfId="3" applyNumberFormat="1" applyFont="1" applyFill="1" applyBorder="1" applyAlignment="1">
      <alignment horizontal="center" vertical="center"/>
    </xf>
    <xf numFmtId="179" fontId="11" fillId="0" borderId="3" xfId="3" applyNumberFormat="1" applyFont="1" applyFill="1" applyBorder="1" applyAlignment="1">
      <alignment horizontal="center" vertical="center"/>
    </xf>
    <xf numFmtId="179" fontId="11" fillId="0" borderId="1" xfId="3" applyNumberFormat="1" applyFont="1" applyFill="1" applyBorder="1" applyAlignment="1">
      <alignment horizontal="center" vertical="center"/>
    </xf>
    <xf numFmtId="0" fontId="9" fillId="0" borderId="2" xfId="3" applyFont="1" applyFill="1" applyBorder="1" applyAlignment="1">
      <alignment horizontal="center" vertical="center"/>
    </xf>
    <xf numFmtId="0" fontId="9" fillId="0" borderId="3" xfId="3" applyFont="1" applyFill="1" applyBorder="1" applyAlignment="1">
      <alignment horizontal="center" vertical="center"/>
    </xf>
    <xf numFmtId="0" fontId="5" fillId="0" borderId="1" xfId="3" applyFont="1" applyFill="1" applyBorder="1" applyAlignment="1">
      <alignment horizontal="center" vertical="center"/>
    </xf>
    <xf numFmtId="0" fontId="9" fillId="0" borderId="2" xfId="3" quotePrefix="1" applyFont="1" applyFill="1" applyBorder="1" applyAlignment="1">
      <alignment horizontal="center" vertical="center"/>
    </xf>
    <xf numFmtId="0" fontId="9" fillId="0" borderId="3" xfId="3" quotePrefix="1" applyFont="1" applyFill="1" applyBorder="1" applyAlignment="1">
      <alignment horizontal="center" vertical="center"/>
    </xf>
    <xf numFmtId="0" fontId="5" fillId="0" borderId="1" xfId="3" applyFont="1" applyFill="1" applyBorder="1" applyAlignment="1">
      <alignment horizontal="center" vertical="center" wrapText="1"/>
    </xf>
  </cellXfs>
  <cellStyles count="4">
    <cellStyle name="Accent2" xfId="1"/>
    <cellStyle name="常规" xfId="0" builtinId="0"/>
    <cellStyle name="常规 16" xfId="3"/>
    <cellStyle name="常规 2 6" xfId="2"/>
  </cellStyles>
  <dxfs count="3">
    <dxf>
      <fill>
        <patternFill patternType="solid">
          <bgColor indexed="10"/>
        </patternFill>
      </fill>
    </dxf>
    <dxf>
      <fill>
        <patternFill patternType="solid">
          <bgColor indexed="10"/>
        </patternFill>
      </fill>
    </dxf>
    <dxf>
      <font>
        <b val="0"/>
        <i val="0"/>
        <color auto="1"/>
      </font>
      <fill>
        <patternFill patternType="solid">
          <bgColor indexed="47"/>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xdr:colOff>
      <xdr:row>0</xdr:row>
      <xdr:rowOff>0</xdr:rowOff>
    </xdr:from>
    <xdr:to>
      <xdr:col>1</xdr:col>
      <xdr:colOff>590551</xdr:colOff>
      <xdr:row>2</xdr:row>
      <xdr:rowOff>167640</xdr:rowOff>
    </xdr:to>
    <xdr:pic>
      <xdr:nvPicPr>
        <xdr:cNvPr id="3" name="图片 2" descr="国泰安新标志（彩色）"/>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t="21819" b="25455"/>
        <a:stretch>
          <a:fillRect/>
        </a:stretch>
      </xdr:blipFill>
      <xdr:spPr bwMode="auto">
        <a:xfrm>
          <a:off x="1" y="0"/>
          <a:ext cx="1276350" cy="5105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0F0F0"/>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4"/>
  <sheetViews>
    <sheetView workbookViewId="0">
      <selection activeCell="E18" sqref="E18"/>
    </sheetView>
  </sheetViews>
  <sheetFormatPr defaultRowHeight="13.5" x14ac:dyDescent="0.15"/>
  <cols>
    <col min="1" max="1" width="9" style="9"/>
    <col min="2" max="2" width="11.75" style="9" customWidth="1"/>
    <col min="3" max="6" width="19.25" style="9" customWidth="1"/>
    <col min="7" max="257" width="9" style="9"/>
    <col min="258" max="258" width="11.75" style="9" customWidth="1"/>
    <col min="259" max="262" width="19.25" style="9" customWidth="1"/>
    <col min="263" max="513" width="9" style="9"/>
    <col min="514" max="514" width="11.75" style="9" customWidth="1"/>
    <col min="515" max="518" width="19.25" style="9" customWidth="1"/>
    <col min="519" max="769" width="9" style="9"/>
    <col min="770" max="770" width="11.75" style="9" customWidth="1"/>
    <col min="771" max="774" width="19.25" style="9" customWidth="1"/>
    <col min="775" max="1025" width="9" style="9"/>
    <col min="1026" max="1026" width="11.75" style="9" customWidth="1"/>
    <col min="1027" max="1030" width="19.25" style="9" customWidth="1"/>
    <col min="1031" max="1281" width="9" style="9"/>
    <col min="1282" max="1282" width="11.75" style="9" customWidth="1"/>
    <col min="1283" max="1286" width="19.25" style="9" customWidth="1"/>
    <col min="1287" max="1537" width="9" style="9"/>
    <col min="1538" max="1538" width="11.75" style="9" customWidth="1"/>
    <col min="1539" max="1542" width="19.25" style="9" customWidth="1"/>
    <col min="1543" max="1793" width="9" style="9"/>
    <col min="1794" max="1794" width="11.75" style="9" customWidth="1"/>
    <col min="1795" max="1798" width="19.25" style="9" customWidth="1"/>
    <col min="1799" max="2049" width="9" style="9"/>
    <col min="2050" max="2050" width="11.75" style="9" customWidth="1"/>
    <col min="2051" max="2054" width="19.25" style="9" customWidth="1"/>
    <col min="2055" max="2305" width="9" style="9"/>
    <col min="2306" max="2306" width="11.75" style="9" customWidth="1"/>
    <col min="2307" max="2310" width="19.25" style="9" customWidth="1"/>
    <col min="2311" max="2561" width="9" style="9"/>
    <col min="2562" max="2562" width="11.75" style="9" customWidth="1"/>
    <col min="2563" max="2566" width="19.25" style="9" customWidth="1"/>
    <col min="2567" max="2817" width="9" style="9"/>
    <col min="2818" max="2818" width="11.75" style="9" customWidth="1"/>
    <col min="2819" max="2822" width="19.25" style="9" customWidth="1"/>
    <col min="2823" max="3073" width="9" style="9"/>
    <col min="3074" max="3074" width="11.75" style="9" customWidth="1"/>
    <col min="3075" max="3078" width="19.25" style="9" customWidth="1"/>
    <col min="3079" max="3329" width="9" style="9"/>
    <col min="3330" max="3330" width="11.75" style="9" customWidth="1"/>
    <col min="3331" max="3334" width="19.25" style="9" customWidth="1"/>
    <col min="3335" max="3585" width="9" style="9"/>
    <col min="3586" max="3586" width="11.75" style="9" customWidth="1"/>
    <col min="3587" max="3590" width="19.25" style="9" customWidth="1"/>
    <col min="3591" max="3841" width="9" style="9"/>
    <col min="3842" max="3842" width="11.75" style="9" customWidth="1"/>
    <col min="3843" max="3846" width="19.25" style="9" customWidth="1"/>
    <col min="3847" max="4097" width="9" style="9"/>
    <col min="4098" max="4098" width="11.75" style="9" customWidth="1"/>
    <col min="4099" max="4102" width="19.25" style="9" customWidth="1"/>
    <col min="4103" max="4353" width="9" style="9"/>
    <col min="4354" max="4354" width="11.75" style="9" customWidth="1"/>
    <col min="4355" max="4358" width="19.25" style="9" customWidth="1"/>
    <col min="4359" max="4609" width="9" style="9"/>
    <col min="4610" max="4610" width="11.75" style="9" customWidth="1"/>
    <col min="4611" max="4614" width="19.25" style="9" customWidth="1"/>
    <col min="4615" max="4865" width="9" style="9"/>
    <col min="4866" max="4866" width="11.75" style="9" customWidth="1"/>
    <col min="4867" max="4870" width="19.25" style="9" customWidth="1"/>
    <col min="4871" max="5121" width="9" style="9"/>
    <col min="5122" max="5122" width="11.75" style="9" customWidth="1"/>
    <col min="5123" max="5126" width="19.25" style="9" customWidth="1"/>
    <col min="5127" max="5377" width="9" style="9"/>
    <col min="5378" max="5378" width="11.75" style="9" customWidth="1"/>
    <col min="5379" max="5382" width="19.25" style="9" customWidth="1"/>
    <col min="5383" max="5633" width="9" style="9"/>
    <col min="5634" max="5634" width="11.75" style="9" customWidth="1"/>
    <col min="5635" max="5638" width="19.25" style="9" customWidth="1"/>
    <col min="5639" max="5889" width="9" style="9"/>
    <col min="5890" max="5890" width="11.75" style="9" customWidth="1"/>
    <col min="5891" max="5894" width="19.25" style="9" customWidth="1"/>
    <col min="5895" max="6145" width="9" style="9"/>
    <col min="6146" max="6146" width="11.75" style="9" customWidth="1"/>
    <col min="6147" max="6150" width="19.25" style="9" customWidth="1"/>
    <col min="6151" max="6401" width="9" style="9"/>
    <col min="6402" max="6402" width="11.75" style="9" customWidth="1"/>
    <col min="6403" max="6406" width="19.25" style="9" customWidth="1"/>
    <col min="6407" max="6657" width="9" style="9"/>
    <col min="6658" max="6658" width="11.75" style="9" customWidth="1"/>
    <col min="6659" max="6662" width="19.25" style="9" customWidth="1"/>
    <col min="6663" max="6913" width="9" style="9"/>
    <col min="6914" max="6914" width="11.75" style="9" customWidth="1"/>
    <col min="6915" max="6918" width="19.25" style="9" customWidth="1"/>
    <col min="6919" max="7169" width="9" style="9"/>
    <col min="7170" max="7170" width="11.75" style="9" customWidth="1"/>
    <col min="7171" max="7174" width="19.25" style="9" customWidth="1"/>
    <col min="7175" max="7425" width="9" style="9"/>
    <col min="7426" max="7426" width="11.75" style="9" customWidth="1"/>
    <col min="7427" max="7430" width="19.25" style="9" customWidth="1"/>
    <col min="7431" max="7681" width="9" style="9"/>
    <col min="7682" max="7682" width="11.75" style="9" customWidth="1"/>
    <col min="7683" max="7686" width="19.25" style="9" customWidth="1"/>
    <col min="7687" max="7937" width="9" style="9"/>
    <col min="7938" max="7938" width="11.75" style="9" customWidth="1"/>
    <col min="7939" max="7942" width="19.25" style="9" customWidth="1"/>
    <col min="7943" max="8193" width="9" style="9"/>
    <col min="8194" max="8194" width="11.75" style="9" customWidth="1"/>
    <col min="8195" max="8198" width="19.25" style="9" customWidth="1"/>
    <col min="8199" max="8449" width="9" style="9"/>
    <col min="8450" max="8450" width="11.75" style="9" customWidth="1"/>
    <col min="8451" max="8454" width="19.25" style="9" customWidth="1"/>
    <col min="8455" max="8705" width="9" style="9"/>
    <col min="8706" max="8706" width="11.75" style="9" customWidth="1"/>
    <col min="8707" max="8710" width="19.25" style="9" customWidth="1"/>
    <col min="8711" max="8961" width="9" style="9"/>
    <col min="8962" max="8962" width="11.75" style="9" customWidth="1"/>
    <col min="8963" max="8966" width="19.25" style="9" customWidth="1"/>
    <col min="8967" max="9217" width="9" style="9"/>
    <col min="9218" max="9218" width="11.75" style="9" customWidth="1"/>
    <col min="9219" max="9222" width="19.25" style="9" customWidth="1"/>
    <col min="9223" max="9473" width="9" style="9"/>
    <col min="9474" max="9474" width="11.75" style="9" customWidth="1"/>
    <col min="9475" max="9478" width="19.25" style="9" customWidth="1"/>
    <col min="9479" max="9729" width="9" style="9"/>
    <col min="9730" max="9730" width="11.75" style="9" customWidth="1"/>
    <col min="9731" max="9734" width="19.25" style="9" customWidth="1"/>
    <col min="9735" max="9985" width="9" style="9"/>
    <col min="9986" max="9986" width="11.75" style="9" customWidth="1"/>
    <col min="9987" max="9990" width="19.25" style="9" customWidth="1"/>
    <col min="9991" max="10241" width="9" style="9"/>
    <col min="10242" max="10242" width="11.75" style="9" customWidth="1"/>
    <col min="10243" max="10246" width="19.25" style="9" customWidth="1"/>
    <col min="10247" max="10497" width="9" style="9"/>
    <col min="10498" max="10498" width="11.75" style="9" customWidth="1"/>
    <col min="10499" max="10502" width="19.25" style="9" customWidth="1"/>
    <col min="10503" max="10753" width="9" style="9"/>
    <col min="10754" max="10754" width="11.75" style="9" customWidth="1"/>
    <col min="10755" max="10758" width="19.25" style="9" customWidth="1"/>
    <col min="10759" max="11009" width="9" style="9"/>
    <col min="11010" max="11010" width="11.75" style="9" customWidth="1"/>
    <col min="11011" max="11014" width="19.25" style="9" customWidth="1"/>
    <col min="11015" max="11265" width="9" style="9"/>
    <col min="11266" max="11266" width="11.75" style="9" customWidth="1"/>
    <col min="11267" max="11270" width="19.25" style="9" customWidth="1"/>
    <col min="11271" max="11521" width="9" style="9"/>
    <col min="11522" max="11522" width="11.75" style="9" customWidth="1"/>
    <col min="11523" max="11526" width="19.25" style="9" customWidth="1"/>
    <col min="11527" max="11777" width="9" style="9"/>
    <col min="11778" max="11778" width="11.75" style="9" customWidth="1"/>
    <col min="11779" max="11782" width="19.25" style="9" customWidth="1"/>
    <col min="11783" max="12033" width="9" style="9"/>
    <col min="12034" max="12034" width="11.75" style="9" customWidth="1"/>
    <col min="12035" max="12038" width="19.25" style="9" customWidth="1"/>
    <col min="12039" max="12289" width="9" style="9"/>
    <col min="12290" max="12290" width="11.75" style="9" customWidth="1"/>
    <col min="12291" max="12294" width="19.25" style="9" customWidth="1"/>
    <col min="12295" max="12545" width="9" style="9"/>
    <col min="12546" max="12546" width="11.75" style="9" customWidth="1"/>
    <col min="12547" max="12550" width="19.25" style="9" customWidth="1"/>
    <col min="12551" max="12801" width="9" style="9"/>
    <col min="12802" max="12802" width="11.75" style="9" customWidth="1"/>
    <col min="12803" max="12806" width="19.25" style="9" customWidth="1"/>
    <col min="12807" max="13057" width="9" style="9"/>
    <col min="13058" max="13058" width="11.75" style="9" customWidth="1"/>
    <col min="13059" max="13062" width="19.25" style="9" customWidth="1"/>
    <col min="13063" max="13313" width="9" style="9"/>
    <col min="13314" max="13314" width="11.75" style="9" customWidth="1"/>
    <col min="13315" max="13318" width="19.25" style="9" customWidth="1"/>
    <col min="13319" max="13569" width="9" style="9"/>
    <col min="13570" max="13570" width="11.75" style="9" customWidth="1"/>
    <col min="13571" max="13574" width="19.25" style="9" customWidth="1"/>
    <col min="13575" max="13825" width="9" style="9"/>
    <col min="13826" max="13826" width="11.75" style="9" customWidth="1"/>
    <col min="13827" max="13830" width="19.25" style="9" customWidth="1"/>
    <col min="13831" max="14081" width="9" style="9"/>
    <col min="14082" max="14082" width="11.75" style="9" customWidth="1"/>
    <col min="14083" max="14086" width="19.25" style="9" customWidth="1"/>
    <col min="14087" max="14337" width="9" style="9"/>
    <col min="14338" max="14338" width="11.75" style="9" customWidth="1"/>
    <col min="14339" max="14342" width="19.25" style="9" customWidth="1"/>
    <col min="14343" max="14593" width="9" style="9"/>
    <col min="14594" max="14594" width="11.75" style="9" customWidth="1"/>
    <col min="14595" max="14598" width="19.25" style="9" customWidth="1"/>
    <col min="14599" max="14849" width="9" style="9"/>
    <col min="14850" max="14850" width="11.75" style="9" customWidth="1"/>
    <col min="14851" max="14854" width="19.25" style="9" customWidth="1"/>
    <col min="14855" max="15105" width="9" style="9"/>
    <col min="15106" max="15106" width="11.75" style="9" customWidth="1"/>
    <col min="15107" max="15110" width="19.25" style="9" customWidth="1"/>
    <col min="15111" max="15361" width="9" style="9"/>
    <col min="15362" max="15362" width="11.75" style="9" customWidth="1"/>
    <col min="15363" max="15366" width="19.25" style="9" customWidth="1"/>
    <col min="15367" max="15617" width="9" style="9"/>
    <col min="15618" max="15618" width="11.75" style="9" customWidth="1"/>
    <col min="15619" max="15622" width="19.25" style="9" customWidth="1"/>
    <col min="15623" max="15873" width="9" style="9"/>
    <col min="15874" max="15874" width="11.75" style="9" customWidth="1"/>
    <col min="15875" max="15878" width="19.25" style="9" customWidth="1"/>
    <col min="15879" max="16129" width="9" style="9"/>
    <col min="16130" max="16130" width="11.75" style="9" customWidth="1"/>
    <col min="16131" max="16134" width="19.25" style="9" customWidth="1"/>
    <col min="16135" max="16384" width="9" style="9"/>
  </cols>
  <sheetData>
    <row r="1" spans="1:6" x14ac:dyDescent="0.15">
      <c r="A1" s="40" t="s">
        <v>1</v>
      </c>
      <c r="B1" s="40"/>
      <c r="C1" s="40"/>
      <c r="D1" s="40"/>
      <c r="E1" s="40"/>
      <c r="F1" s="40"/>
    </row>
    <row r="2" spans="1:6" x14ac:dyDescent="0.15">
      <c r="A2" s="40"/>
      <c r="B2" s="40"/>
      <c r="C2" s="40"/>
      <c r="D2" s="40"/>
      <c r="E2" s="40"/>
      <c r="F2" s="40"/>
    </row>
    <row r="3" spans="1:6" x14ac:dyDescent="0.15">
      <c r="A3" s="1"/>
      <c r="B3" s="1"/>
      <c r="C3" s="1"/>
      <c r="D3" s="1"/>
      <c r="E3" s="1"/>
      <c r="F3" s="1"/>
    </row>
    <row r="4" spans="1:6" ht="14.25" x14ac:dyDescent="0.15">
      <c r="A4" s="10"/>
      <c r="B4" s="41" t="s">
        <v>2</v>
      </c>
      <c r="C4" s="41"/>
      <c r="D4" s="41"/>
      <c r="E4" s="41"/>
      <c r="F4" s="41"/>
    </row>
    <row r="5" spans="1:6" ht="15.75" x14ac:dyDescent="0.15">
      <c r="A5" s="10"/>
      <c r="B5" s="11" t="s">
        <v>3</v>
      </c>
      <c r="C5" s="11" t="s">
        <v>4</v>
      </c>
      <c r="D5" s="12" t="s">
        <v>5</v>
      </c>
      <c r="E5" s="11" t="s">
        <v>6</v>
      </c>
      <c r="F5" s="11" t="s">
        <v>7</v>
      </c>
    </row>
    <row r="6" spans="1:6" ht="14.25" x14ac:dyDescent="0.15">
      <c r="A6" s="10"/>
      <c r="B6" s="13" t="s">
        <v>8</v>
      </c>
      <c r="C6" s="14">
        <v>40758</v>
      </c>
      <c r="D6" s="15" t="s">
        <v>9</v>
      </c>
      <c r="E6" s="15" t="s">
        <v>10</v>
      </c>
      <c r="F6" s="15" t="s">
        <v>11</v>
      </c>
    </row>
    <row r="7" spans="1:6" ht="57" x14ac:dyDescent="0.15">
      <c r="A7" s="10"/>
      <c r="B7" s="15" t="s">
        <v>12</v>
      </c>
      <c r="C7" s="14">
        <v>40890</v>
      </c>
      <c r="D7" s="15" t="s">
        <v>13</v>
      </c>
      <c r="E7" s="15" t="s">
        <v>14</v>
      </c>
      <c r="F7" s="16" t="s">
        <v>23</v>
      </c>
    </row>
    <row r="8" spans="1:6" ht="42.75" x14ac:dyDescent="0.15">
      <c r="A8" s="10"/>
      <c r="B8" s="23" t="s">
        <v>24</v>
      </c>
      <c r="C8" s="18">
        <v>41940</v>
      </c>
      <c r="D8" s="23" t="s">
        <v>21</v>
      </c>
      <c r="E8" s="23" t="s">
        <v>22</v>
      </c>
      <c r="F8" s="24" t="s">
        <v>25</v>
      </c>
    </row>
    <row r="9" spans="1:6" ht="45" customHeight="1" x14ac:dyDescent="0.15">
      <c r="A9" s="10"/>
      <c r="B9" s="15" t="s">
        <v>36</v>
      </c>
      <c r="C9" s="18">
        <v>42307</v>
      </c>
      <c r="D9" s="15" t="s">
        <v>37</v>
      </c>
      <c r="E9" s="15" t="s">
        <v>37</v>
      </c>
      <c r="F9" s="16" t="s">
        <v>38</v>
      </c>
    </row>
    <row r="10" spans="1:6" ht="14.25" x14ac:dyDescent="0.15">
      <c r="A10" s="10"/>
      <c r="B10" s="10"/>
      <c r="C10" s="10"/>
      <c r="D10" s="10"/>
      <c r="E10" s="10"/>
      <c r="F10" s="10"/>
    </row>
    <row r="11" spans="1:6" ht="14.25" x14ac:dyDescent="0.15">
      <c r="A11" s="42" t="s">
        <v>15</v>
      </c>
      <c r="B11" s="17" t="s">
        <v>16</v>
      </c>
      <c r="C11" s="45" t="s">
        <v>40</v>
      </c>
      <c r="D11" s="45"/>
      <c r="E11" s="45"/>
      <c r="F11" s="45"/>
    </row>
    <row r="12" spans="1:6" ht="14.25" x14ac:dyDescent="0.15">
      <c r="A12" s="43"/>
      <c r="B12" s="17" t="s">
        <v>17</v>
      </c>
      <c r="C12" s="45" t="s">
        <v>39</v>
      </c>
      <c r="D12" s="45"/>
      <c r="E12" s="45"/>
      <c r="F12" s="45"/>
    </row>
    <row r="13" spans="1:6" ht="28.5" x14ac:dyDescent="0.15">
      <c r="A13" s="43"/>
      <c r="B13" s="17" t="s">
        <v>18</v>
      </c>
      <c r="C13" s="45" t="s">
        <v>41</v>
      </c>
      <c r="D13" s="45"/>
      <c r="E13" s="45"/>
      <c r="F13" s="45"/>
    </row>
    <row r="14" spans="1:6" ht="14.25" x14ac:dyDescent="0.15">
      <c r="A14" s="44"/>
      <c r="B14" s="17" t="s">
        <v>19</v>
      </c>
      <c r="C14" s="45" t="s">
        <v>20</v>
      </c>
      <c r="D14" s="45"/>
      <c r="E14" s="45"/>
      <c r="F14" s="45"/>
    </row>
  </sheetData>
  <mergeCells count="7">
    <mergeCell ref="A1:F2"/>
    <mergeCell ref="B4:F4"/>
    <mergeCell ref="A11:A14"/>
    <mergeCell ref="C11:F11"/>
    <mergeCell ref="C12:F12"/>
    <mergeCell ref="C13:F13"/>
    <mergeCell ref="C14:F14"/>
  </mergeCells>
  <phoneticPr fontId="1"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5"/>
  <sheetViews>
    <sheetView tabSelected="1" workbookViewId="0">
      <selection activeCell="G16" sqref="G16"/>
    </sheetView>
  </sheetViews>
  <sheetFormatPr defaultRowHeight="13.5" x14ac:dyDescent="0.15"/>
  <cols>
    <col min="1" max="1" width="13.875" customWidth="1"/>
    <col min="2" max="2" width="23.125" customWidth="1"/>
    <col min="3" max="3" width="24.75" customWidth="1"/>
    <col min="4" max="4" width="39.75" customWidth="1"/>
  </cols>
  <sheetData>
    <row r="1" spans="1:4" ht="16.5" x14ac:dyDescent="0.15">
      <c r="A1" s="81" t="s">
        <v>35</v>
      </c>
      <c r="B1" s="81"/>
      <c r="C1" s="81"/>
      <c r="D1" s="81"/>
    </row>
    <row r="2" spans="1:4" ht="55.5" customHeight="1" x14ac:dyDescent="0.15">
      <c r="A2" s="78" t="s">
        <v>42</v>
      </c>
      <c r="B2" s="79"/>
      <c r="C2" s="79"/>
      <c r="D2" s="80"/>
    </row>
    <row r="3" spans="1:4" ht="18" customHeight="1" x14ac:dyDescent="0.15">
      <c r="A3" s="81" t="s">
        <v>27</v>
      </c>
      <c r="B3" s="81"/>
      <c r="C3" s="81"/>
      <c r="D3" s="81"/>
    </row>
    <row r="4" spans="1:4" ht="16.5" x14ac:dyDescent="0.15">
      <c r="A4" s="21" t="s">
        <v>26</v>
      </c>
      <c r="B4" s="21" t="s">
        <v>28</v>
      </c>
      <c r="C4" s="21" t="s">
        <v>29</v>
      </c>
      <c r="D4" s="21"/>
    </row>
    <row r="5" spans="1:4" ht="54" x14ac:dyDescent="0.15">
      <c r="A5" s="19" t="s">
        <v>43</v>
      </c>
      <c r="B5" s="27" t="s">
        <v>44</v>
      </c>
      <c r="C5" s="27" t="s">
        <v>112</v>
      </c>
      <c r="D5" s="20"/>
    </row>
    <row r="6" spans="1:4" x14ac:dyDescent="0.15">
      <c r="A6" s="19" t="s">
        <v>45</v>
      </c>
      <c r="B6" s="20" t="s">
        <v>46</v>
      </c>
      <c r="C6" s="20" t="s">
        <v>47</v>
      </c>
      <c r="D6" s="20"/>
    </row>
    <row r="7" spans="1:4" x14ac:dyDescent="0.15">
      <c r="A7" s="19"/>
      <c r="B7" s="20"/>
      <c r="C7" s="20"/>
      <c r="D7" s="20"/>
    </row>
    <row r="8" spans="1:4" x14ac:dyDescent="0.15">
      <c r="A8" s="19"/>
      <c r="B8" s="20"/>
      <c r="C8" s="20"/>
      <c r="D8" s="20"/>
    </row>
    <row r="9" spans="1:4" x14ac:dyDescent="0.15">
      <c r="A9" s="19"/>
      <c r="B9" s="20"/>
      <c r="C9" s="20"/>
      <c r="D9" s="20"/>
    </row>
    <row r="10" spans="1:4" x14ac:dyDescent="0.15">
      <c r="A10" s="19"/>
      <c r="B10" s="20"/>
      <c r="C10" s="20"/>
      <c r="D10" s="20"/>
    </row>
    <row r="11" spans="1:4" ht="16.5" x14ac:dyDescent="0.15">
      <c r="A11" s="81" t="s">
        <v>30</v>
      </c>
      <c r="B11" s="81"/>
      <c r="C11" s="81"/>
      <c r="D11" s="81"/>
    </row>
    <row r="12" spans="1:4" ht="16.5" x14ac:dyDescent="0.15">
      <c r="A12" s="21" t="s">
        <v>31</v>
      </c>
      <c r="B12" s="87" t="s">
        <v>32</v>
      </c>
      <c r="C12" s="88"/>
      <c r="D12" s="21" t="s">
        <v>33</v>
      </c>
    </row>
    <row r="13" spans="1:4" ht="39.75" customHeight="1" x14ac:dyDescent="0.15">
      <c r="A13" s="19" t="s">
        <v>45</v>
      </c>
      <c r="B13" s="89" t="s">
        <v>113</v>
      </c>
      <c r="C13" s="90"/>
      <c r="D13" s="22"/>
    </row>
    <row r="14" spans="1:4" ht="16.5" x14ac:dyDescent="0.15">
      <c r="A14" s="19"/>
      <c r="B14" s="85"/>
      <c r="C14" s="86"/>
      <c r="D14" s="22"/>
    </row>
    <row r="15" spans="1:4" ht="16.5" x14ac:dyDescent="0.15">
      <c r="A15" s="19"/>
      <c r="B15" s="85"/>
      <c r="C15" s="86"/>
      <c r="D15" s="22"/>
    </row>
    <row r="16" spans="1:4" ht="16.5" x14ac:dyDescent="0.15">
      <c r="A16" s="81" t="s">
        <v>34</v>
      </c>
      <c r="B16" s="81"/>
      <c r="C16" s="81"/>
      <c r="D16" s="81"/>
    </row>
    <row r="17" spans="1:4" x14ac:dyDescent="0.15">
      <c r="A17" s="82" t="s">
        <v>115</v>
      </c>
      <c r="B17" s="83"/>
      <c r="C17" s="83"/>
      <c r="D17" s="84"/>
    </row>
    <row r="18" spans="1:4" x14ac:dyDescent="0.15">
      <c r="A18" s="82"/>
      <c r="B18" s="83"/>
      <c r="C18" s="83"/>
      <c r="D18" s="84"/>
    </row>
    <row r="19" spans="1:4" x14ac:dyDescent="0.15">
      <c r="A19" s="78"/>
      <c r="B19" s="79"/>
      <c r="C19" s="79"/>
      <c r="D19" s="80"/>
    </row>
    <row r="20" spans="1:4" x14ac:dyDescent="0.15">
      <c r="A20" s="78"/>
      <c r="B20" s="79"/>
      <c r="C20" s="79"/>
      <c r="D20" s="80"/>
    </row>
    <row r="21" spans="1:4" ht="16.5" x14ac:dyDescent="0.15">
      <c r="A21" s="81" t="s">
        <v>111</v>
      </c>
      <c r="B21" s="81"/>
      <c r="C21" s="81"/>
      <c r="D21" s="81"/>
    </row>
    <row r="22" spans="1:4" x14ac:dyDescent="0.15">
      <c r="A22" s="82" t="s">
        <v>114</v>
      </c>
      <c r="B22" s="83"/>
      <c r="C22" s="83"/>
      <c r="D22" s="84"/>
    </row>
    <row r="23" spans="1:4" x14ac:dyDescent="0.15">
      <c r="A23" s="82"/>
      <c r="B23" s="83"/>
      <c r="C23" s="83"/>
      <c r="D23" s="84"/>
    </row>
    <row r="24" spans="1:4" x14ac:dyDescent="0.15">
      <c r="A24" s="78"/>
      <c r="B24" s="79"/>
      <c r="C24" s="79"/>
      <c r="D24" s="80"/>
    </row>
    <row r="25" spans="1:4" x14ac:dyDescent="0.15">
      <c r="A25" s="78"/>
      <c r="B25" s="79"/>
      <c r="C25" s="79"/>
      <c r="D25" s="80"/>
    </row>
  </sheetData>
  <mergeCells count="18">
    <mergeCell ref="A21:D21"/>
    <mergeCell ref="A22:D22"/>
    <mergeCell ref="A23:D23"/>
    <mergeCell ref="A24:D24"/>
    <mergeCell ref="A25:D25"/>
    <mergeCell ref="A20:D20"/>
    <mergeCell ref="A19:D19"/>
    <mergeCell ref="A1:D1"/>
    <mergeCell ref="A2:D2"/>
    <mergeCell ref="A3:D3"/>
    <mergeCell ref="A17:D17"/>
    <mergeCell ref="A18:D18"/>
    <mergeCell ref="B15:C15"/>
    <mergeCell ref="A11:D11"/>
    <mergeCell ref="A16:D16"/>
    <mergeCell ref="B12:C12"/>
    <mergeCell ref="B13:C13"/>
    <mergeCell ref="B14:C14"/>
  </mergeCells>
  <phoneticPr fontId="1" type="noConversion"/>
  <dataValidations count="1">
    <dataValidation type="list" allowBlank="1" showInputMessage="1" showErrorMessage="1" sqref="A5:A10 A13:A15">
      <formula1>"沟通问题,需求分析,项目管理,技术问题,流程规范,其他"</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V33"/>
  <sheetViews>
    <sheetView topLeftCell="A11" workbookViewId="0">
      <selection activeCell="D7" sqref="D7"/>
    </sheetView>
  </sheetViews>
  <sheetFormatPr defaultRowHeight="13.5" outlineLevelRow="1" x14ac:dyDescent="0.15"/>
  <cols>
    <col min="1" max="1" width="11.375" customWidth="1"/>
    <col min="2" max="2" width="13.75" customWidth="1"/>
    <col min="3" max="3" width="10" bestFit="1" customWidth="1"/>
    <col min="4" max="4" width="15.25" customWidth="1"/>
    <col min="5" max="5" width="11.5" customWidth="1"/>
    <col min="6" max="6" width="9" customWidth="1"/>
    <col min="7" max="7" width="14.25" customWidth="1"/>
    <col min="8" max="8" width="10.875" customWidth="1"/>
    <col min="9" max="9" width="12.25" customWidth="1"/>
    <col min="10" max="10" width="9.625" customWidth="1"/>
    <col min="12" max="12" width="10.375" bestFit="1" customWidth="1"/>
    <col min="13" max="20" width="9.375" bestFit="1" customWidth="1"/>
    <col min="21" max="22" width="10.375" bestFit="1" customWidth="1"/>
  </cols>
  <sheetData>
    <row r="1" spans="1:22" ht="21" x14ac:dyDescent="0.15">
      <c r="A1" s="46" t="s">
        <v>48</v>
      </c>
      <c r="B1" s="46"/>
      <c r="C1" s="46"/>
      <c r="D1" s="46"/>
      <c r="E1" s="46"/>
      <c r="F1" s="46"/>
      <c r="G1" s="46"/>
      <c r="H1" s="46"/>
      <c r="I1" s="46"/>
      <c r="J1" s="46"/>
      <c r="K1" s="46"/>
    </row>
    <row r="2" spans="1:22" ht="18" x14ac:dyDescent="0.15">
      <c r="A2" s="25" t="s">
        <v>49</v>
      </c>
      <c r="B2" s="70" t="s">
        <v>50</v>
      </c>
      <c r="C2" s="71"/>
      <c r="D2" s="25" t="s">
        <v>51</v>
      </c>
      <c r="E2" s="72" t="s">
        <v>52</v>
      </c>
      <c r="F2" s="73"/>
      <c r="G2" s="25" t="s">
        <v>53</v>
      </c>
      <c r="H2" s="4" t="s">
        <v>108</v>
      </c>
      <c r="I2" s="25" t="s">
        <v>54</v>
      </c>
      <c r="J2" s="70" t="s">
        <v>55</v>
      </c>
      <c r="K2" s="71"/>
    </row>
    <row r="3" spans="1:22" ht="21" x14ac:dyDescent="0.15">
      <c r="A3" s="46" t="s">
        <v>56</v>
      </c>
      <c r="B3" s="46"/>
      <c r="C3" s="46"/>
      <c r="D3" s="46"/>
      <c r="E3" s="46"/>
      <c r="F3" s="46"/>
      <c r="G3" s="46"/>
      <c r="H3" s="46"/>
      <c r="I3" s="46"/>
      <c r="J3" s="46"/>
      <c r="K3" s="46"/>
    </row>
    <row r="4" spans="1:22" ht="16.5" x14ac:dyDescent="0.15">
      <c r="A4" s="57" t="s">
        <v>57</v>
      </c>
      <c r="B4" s="74" t="s">
        <v>58</v>
      </c>
      <c r="C4" s="75"/>
      <c r="D4" s="76" t="s">
        <v>59</v>
      </c>
      <c r="E4" s="64" t="s">
        <v>60</v>
      </c>
      <c r="F4" s="65"/>
      <c r="G4" s="65"/>
      <c r="H4" s="65"/>
      <c r="I4" s="65"/>
      <c r="J4" s="65"/>
      <c r="K4" s="66"/>
    </row>
    <row r="5" spans="1:22" ht="16.5" x14ac:dyDescent="0.15">
      <c r="A5" s="58"/>
      <c r="B5" s="26" t="s">
        <v>61</v>
      </c>
      <c r="C5" s="26" t="s">
        <v>0</v>
      </c>
      <c r="D5" s="77"/>
      <c r="E5" s="67"/>
      <c r="F5" s="68"/>
      <c r="G5" s="68"/>
      <c r="H5" s="68"/>
      <c r="I5" s="68"/>
      <c r="J5" s="68"/>
      <c r="K5" s="69"/>
    </row>
    <row r="6" spans="1:22" ht="16.5" x14ac:dyDescent="0.15">
      <c r="A6" s="25" t="s">
        <v>62</v>
      </c>
      <c r="B6" s="5">
        <v>8.68</v>
      </c>
      <c r="C6" s="5">
        <v>6</v>
      </c>
      <c r="D6" s="6">
        <f>IF(B6=0,"",(C6-B6)/B6)</f>
        <v>-0.30875576036866359</v>
      </c>
      <c r="E6" s="63" t="s">
        <v>110</v>
      </c>
      <c r="F6" s="63"/>
      <c r="G6" s="63"/>
      <c r="H6" s="63"/>
      <c r="I6" s="63"/>
      <c r="J6" s="63"/>
      <c r="K6" s="63"/>
    </row>
    <row r="7" spans="1:22" ht="16.5" x14ac:dyDescent="0.15">
      <c r="A7" s="25" t="s">
        <v>63</v>
      </c>
      <c r="B7" s="5">
        <v>188.09049999999999</v>
      </c>
      <c r="C7" s="5">
        <v>190</v>
      </c>
      <c r="D7" s="6">
        <f>IF(B7=0,"",((C6-B6)+(C7-B7))/(B6+B7))</f>
        <v>-3.9157292378684374E-3</v>
      </c>
      <c r="E7" s="63"/>
      <c r="F7" s="63"/>
      <c r="G7" s="63"/>
      <c r="H7" s="63"/>
      <c r="I7" s="63"/>
      <c r="J7" s="63"/>
      <c r="K7" s="63"/>
    </row>
    <row r="8" spans="1:22" ht="16.5" x14ac:dyDescent="0.15">
      <c r="A8" s="25" t="s">
        <v>64</v>
      </c>
      <c r="B8" s="5">
        <v>86.811000000000007</v>
      </c>
      <c r="C8" s="5"/>
      <c r="D8" s="6">
        <f>IF(B8=0,"",((C6-B6)+(C7-B7)+(C8-B8))/(B6+B7+B8))</f>
        <v>-0.30884066837928426</v>
      </c>
      <c r="E8" s="91"/>
      <c r="F8" s="63"/>
      <c r="G8" s="63"/>
      <c r="H8" s="63"/>
      <c r="I8" s="63"/>
      <c r="J8" s="63"/>
      <c r="K8" s="63"/>
    </row>
    <row r="9" spans="1:22" ht="16.5" x14ac:dyDescent="0.15">
      <c r="A9" s="25" t="s">
        <v>65</v>
      </c>
      <c r="B9" s="5">
        <v>5.7873999999999999</v>
      </c>
      <c r="C9" s="5"/>
      <c r="D9" s="6">
        <f>IF(B9=0,"",((C6-B6)+(C7-B7)+(C8-B8)+(C9-B9))/(B6+B7+B8+B9))</f>
        <v>-0.3226639075588289</v>
      </c>
      <c r="E9" s="63"/>
      <c r="F9" s="63"/>
      <c r="G9" s="63"/>
      <c r="H9" s="63"/>
      <c r="I9" s="63"/>
      <c r="J9" s="63"/>
      <c r="K9" s="63"/>
    </row>
    <row r="10" spans="1:22" ht="21" x14ac:dyDescent="0.15">
      <c r="A10" s="46" t="s">
        <v>66</v>
      </c>
      <c r="B10" s="46"/>
      <c r="C10" s="46"/>
      <c r="D10" s="46"/>
      <c r="E10" s="46"/>
      <c r="F10" s="46"/>
      <c r="G10" s="46"/>
      <c r="H10" s="46"/>
      <c r="I10" s="46"/>
      <c r="J10" s="46"/>
      <c r="K10" s="46"/>
    </row>
    <row r="11" spans="1:22" ht="16.5" x14ac:dyDescent="0.15">
      <c r="A11" s="47" t="s">
        <v>67</v>
      </c>
      <c r="B11" s="48"/>
      <c r="C11" s="48"/>
      <c r="D11" s="48"/>
      <c r="E11" s="48"/>
      <c r="F11" s="48"/>
      <c r="G11" s="48"/>
      <c r="H11" s="48"/>
      <c r="I11" s="48"/>
      <c r="J11" s="48"/>
      <c r="K11" s="49"/>
    </row>
    <row r="12" spans="1:22" ht="16.5" x14ac:dyDescent="0.15">
      <c r="A12" s="2"/>
      <c r="B12" s="28">
        <v>43231</v>
      </c>
      <c r="C12" s="28">
        <v>43238</v>
      </c>
      <c r="D12" s="28">
        <v>43245</v>
      </c>
      <c r="E12" s="28">
        <v>43252</v>
      </c>
      <c r="F12" s="28">
        <v>43259</v>
      </c>
      <c r="G12" s="28">
        <v>43266</v>
      </c>
      <c r="H12" s="28">
        <v>43273</v>
      </c>
      <c r="I12" s="28">
        <v>43280</v>
      </c>
      <c r="J12" s="28">
        <v>43287</v>
      </c>
      <c r="K12" s="28"/>
    </row>
    <row r="13" spans="1:22" s="31" customFormat="1" ht="16.5" hidden="1" x14ac:dyDescent="0.15">
      <c r="A13" s="29"/>
      <c r="B13" s="30">
        <v>1</v>
      </c>
      <c r="C13" s="30">
        <v>2</v>
      </c>
      <c r="D13" s="30">
        <v>3</v>
      </c>
      <c r="E13" s="30">
        <v>4</v>
      </c>
      <c r="F13" s="30">
        <v>5</v>
      </c>
      <c r="G13" s="30">
        <v>6</v>
      </c>
      <c r="H13" s="30">
        <v>7</v>
      </c>
      <c r="I13" s="30">
        <v>8</v>
      </c>
      <c r="J13" s="30">
        <v>9</v>
      </c>
      <c r="K13" s="30"/>
      <c r="L13"/>
      <c r="M13"/>
      <c r="N13"/>
      <c r="O13"/>
      <c r="P13"/>
      <c r="Q13"/>
      <c r="R13"/>
      <c r="S13"/>
      <c r="T13"/>
      <c r="U13"/>
      <c r="V13"/>
    </row>
    <row r="14" spans="1:22" ht="16.5" x14ac:dyDescent="0.15">
      <c r="A14" s="25" t="s">
        <v>68</v>
      </c>
      <c r="B14" s="3">
        <v>0.03</v>
      </c>
      <c r="C14" s="3">
        <v>0.1</v>
      </c>
      <c r="D14" s="3">
        <v>0.2</v>
      </c>
      <c r="E14" s="3">
        <v>0.6</v>
      </c>
      <c r="F14" s="3">
        <v>0.63700000000000001</v>
      </c>
      <c r="G14" s="3">
        <v>0.78</v>
      </c>
      <c r="H14" s="3">
        <v>0.86</v>
      </c>
      <c r="I14" s="3">
        <v>0.96</v>
      </c>
      <c r="J14" s="3">
        <v>0.99</v>
      </c>
      <c r="K14" s="3"/>
    </row>
    <row r="15" spans="1:22" ht="16.5" x14ac:dyDescent="0.15">
      <c r="A15" s="25" t="s">
        <v>69</v>
      </c>
      <c r="B15" s="3">
        <v>0.03</v>
      </c>
      <c r="C15" s="3">
        <v>0.1</v>
      </c>
      <c r="D15" s="3">
        <v>0.2</v>
      </c>
      <c r="E15" s="3">
        <v>0.6</v>
      </c>
      <c r="F15" s="3">
        <v>0.61</v>
      </c>
      <c r="G15" s="3">
        <v>0.76</v>
      </c>
      <c r="H15" s="3">
        <v>0.8</v>
      </c>
      <c r="I15" s="3">
        <v>0.89</v>
      </c>
      <c r="J15" s="3">
        <v>0.93</v>
      </c>
      <c r="K15" s="3"/>
    </row>
    <row r="16" spans="1:22" ht="16.5" x14ac:dyDescent="0.15">
      <c r="A16" s="25" t="s">
        <v>70</v>
      </c>
      <c r="B16" s="3">
        <f>B14-B15</f>
        <v>0</v>
      </c>
      <c r="C16" s="3">
        <f t="shared" ref="C16:J16" si="0">C14-C15</f>
        <v>0</v>
      </c>
      <c r="D16" s="3">
        <f t="shared" si="0"/>
        <v>0</v>
      </c>
      <c r="E16" s="3">
        <f t="shared" si="0"/>
        <v>0</v>
      </c>
      <c r="F16" s="3">
        <f t="shared" si="0"/>
        <v>2.7000000000000024E-2</v>
      </c>
      <c r="G16" s="3">
        <f t="shared" si="0"/>
        <v>2.0000000000000018E-2</v>
      </c>
      <c r="H16" s="3">
        <f t="shared" si="0"/>
        <v>5.9999999999999942E-2</v>
      </c>
      <c r="I16" s="3">
        <f t="shared" si="0"/>
        <v>6.9999999999999951E-2</v>
      </c>
      <c r="J16" s="3">
        <f t="shared" si="0"/>
        <v>5.9999999999999942E-2</v>
      </c>
      <c r="K16" s="3"/>
    </row>
    <row r="17" spans="1:22" ht="16.5" x14ac:dyDescent="0.15">
      <c r="A17" s="25" t="s">
        <v>71</v>
      </c>
      <c r="B17" s="53"/>
      <c r="C17" s="53"/>
      <c r="D17" s="53"/>
      <c r="E17" s="53"/>
      <c r="F17" s="53"/>
      <c r="G17" s="53"/>
      <c r="H17" s="53"/>
      <c r="I17" s="53"/>
      <c r="J17" s="53"/>
      <c r="K17" s="54"/>
    </row>
    <row r="18" spans="1:22" ht="16.5" x14ac:dyDescent="0.15">
      <c r="A18" s="50" t="s">
        <v>72</v>
      </c>
      <c r="B18" s="51"/>
      <c r="C18" s="51"/>
      <c r="D18" s="51"/>
      <c r="E18" s="51"/>
      <c r="F18" s="51"/>
      <c r="G18" s="51"/>
      <c r="H18" s="51"/>
      <c r="I18" s="51"/>
      <c r="J18" s="51"/>
      <c r="K18" s="52"/>
    </row>
    <row r="19" spans="1:22" ht="16.5" x14ac:dyDescent="0.15">
      <c r="A19" s="57" t="s">
        <v>57</v>
      </c>
      <c r="B19" s="59" t="s">
        <v>61</v>
      </c>
      <c r="C19" s="59"/>
      <c r="D19" s="59" t="s">
        <v>73</v>
      </c>
      <c r="E19" s="59"/>
      <c r="F19" s="60" t="s">
        <v>74</v>
      </c>
      <c r="G19" s="56" t="s">
        <v>60</v>
      </c>
      <c r="H19" s="56"/>
      <c r="I19" s="56"/>
      <c r="J19" s="56"/>
      <c r="K19" s="56"/>
    </row>
    <row r="20" spans="1:22" ht="16.5" x14ac:dyDescent="0.15">
      <c r="A20" s="58"/>
      <c r="B20" s="7" t="s">
        <v>75</v>
      </c>
      <c r="C20" s="7" t="s">
        <v>76</v>
      </c>
      <c r="D20" s="7" t="s">
        <v>75</v>
      </c>
      <c r="E20" s="7" t="s">
        <v>76</v>
      </c>
      <c r="F20" s="61"/>
      <c r="G20" s="56"/>
      <c r="H20" s="56"/>
      <c r="I20" s="56"/>
      <c r="J20" s="56"/>
      <c r="K20" s="56"/>
    </row>
    <row r="21" spans="1:22" ht="16.5" x14ac:dyDescent="0.15">
      <c r="A21" s="25" t="s">
        <v>77</v>
      </c>
      <c r="B21" s="8">
        <v>43224</v>
      </c>
      <c r="C21" s="8">
        <v>43231</v>
      </c>
      <c r="D21" s="8">
        <v>43224</v>
      </c>
      <c r="E21" s="8">
        <v>43231</v>
      </c>
      <c r="F21" s="32">
        <f>IF(D21=0,"",(E21-C21)/(C21-B21))</f>
        <v>0</v>
      </c>
      <c r="G21" s="62"/>
      <c r="H21" s="62"/>
      <c r="I21" s="62"/>
      <c r="J21" s="62"/>
      <c r="K21" s="62"/>
    </row>
    <row r="22" spans="1:22" ht="17.25" x14ac:dyDescent="0.15">
      <c r="A22" s="25" t="s">
        <v>78</v>
      </c>
      <c r="B22" s="8">
        <v>43224</v>
      </c>
      <c r="C22" s="8">
        <v>43285</v>
      </c>
      <c r="D22" s="8">
        <v>43224</v>
      </c>
      <c r="E22" s="8">
        <v>43285</v>
      </c>
      <c r="F22" s="32">
        <f>IF(E22=0,"",(E22-C22)/(C22-B21))</f>
        <v>0</v>
      </c>
      <c r="G22" s="55" t="s">
        <v>109</v>
      </c>
      <c r="H22" s="55"/>
      <c r="I22" s="55"/>
      <c r="J22" s="55"/>
      <c r="K22" s="55"/>
      <c r="L22" s="34"/>
      <c r="M22" s="34"/>
      <c r="N22" s="34"/>
      <c r="O22" s="34"/>
      <c r="P22" s="34"/>
      <c r="Q22" s="34"/>
      <c r="R22" s="34"/>
      <c r="S22" s="34"/>
      <c r="T22" s="34"/>
      <c r="U22" s="34"/>
      <c r="V22" s="34"/>
    </row>
    <row r="23" spans="1:22" ht="17.25" x14ac:dyDescent="0.15">
      <c r="A23" s="25" t="s">
        <v>79</v>
      </c>
      <c r="B23" s="8">
        <v>43285</v>
      </c>
      <c r="C23" s="8">
        <v>43355</v>
      </c>
      <c r="D23" s="8"/>
      <c r="E23" s="8"/>
      <c r="F23" s="32" t="str">
        <f>IF(E23=0,"",(E23-C23)/(C23-B21))</f>
        <v/>
      </c>
      <c r="G23" s="55"/>
      <c r="H23" s="55"/>
      <c r="I23" s="55"/>
      <c r="J23" s="55"/>
      <c r="K23" s="55"/>
      <c r="L23" s="38"/>
      <c r="M23" s="34"/>
      <c r="N23" s="34"/>
      <c r="O23" s="34"/>
      <c r="P23" s="34"/>
      <c r="Q23" s="34"/>
      <c r="R23" s="34"/>
      <c r="S23" s="34"/>
      <c r="T23" s="34"/>
      <c r="U23" s="34"/>
      <c r="V23" s="34"/>
    </row>
    <row r="24" spans="1:22" ht="17.25" x14ac:dyDescent="0.15">
      <c r="A24" s="25" t="s">
        <v>65</v>
      </c>
      <c r="B24" s="8">
        <v>43356</v>
      </c>
      <c r="C24" s="8">
        <v>43363</v>
      </c>
      <c r="D24" s="8"/>
      <c r="E24" s="8"/>
      <c r="F24" s="32" t="str">
        <f>IF(E24=0,"",(E24-C24)/(C24-B21))</f>
        <v/>
      </c>
      <c r="G24" s="55"/>
      <c r="H24" s="55"/>
      <c r="I24" s="55"/>
      <c r="J24" s="55"/>
      <c r="K24" s="55"/>
      <c r="L24" s="38"/>
      <c r="M24" s="34"/>
      <c r="N24" s="34"/>
      <c r="O24" s="34"/>
      <c r="P24" s="34"/>
      <c r="Q24" s="34"/>
      <c r="R24" s="34"/>
      <c r="S24" s="34"/>
      <c r="T24" s="34"/>
      <c r="U24" s="34"/>
      <c r="V24" s="34"/>
    </row>
    <row r="25" spans="1:22" ht="21" x14ac:dyDescent="0.15">
      <c r="A25" s="46" t="s">
        <v>80</v>
      </c>
      <c r="B25" s="46"/>
      <c r="C25" s="46"/>
      <c r="D25" s="46"/>
      <c r="E25" s="46"/>
      <c r="F25" s="46"/>
      <c r="G25" s="46"/>
      <c r="H25" s="46"/>
      <c r="I25" s="46"/>
      <c r="J25" s="46"/>
      <c r="K25" s="46"/>
      <c r="L25" s="38"/>
      <c r="M25" s="34"/>
      <c r="N25" s="34"/>
      <c r="O25" s="34"/>
      <c r="P25" s="34"/>
      <c r="Q25" s="34"/>
      <c r="R25" s="34"/>
      <c r="S25" s="34"/>
      <c r="T25" s="34"/>
      <c r="U25" s="34"/>
      <c r="V25" s="34"/>
    </row>
    <row r="26" spans="1:22" s="34" customFormat="1" ht="21" customHeight="1" x14ac:dyDescent="0.15">
      <c r="A26" s="92" t="s">
        <v>81</v>
      </c>
      <c r="B26" s="93"/>
      <c r="C26" s="93"/>
      <c r="D26" s="93"/>
      <c r="E26" s="33" t="s">
        <v>82</v>
      </c>
      <c r="F26" s="94" t="s">
        <v>83</v>
      </c>
      <c r="G26" s="94"/>
      <c r="H26" s="94" t="s">
        <v>84</v>
      </c>
      <c r="I26" s="94"/>
      <c r="J26" s="95" t="s">
        <v>85</v>
      </c>
      <c r="K26" s="96"/>
      <c r="L26" s="38"/>
    </row>
    <row r="27" spans="1:22" s="34" customFormat="1" ht="17.25" outlineLevel="1" x14ac:dyDescent="0.15">
      <c r="A27" s="35">
        <v>1</v>
      </c>
      <c r="B27" s="97" t="s">
        <v>86</v>
      </c>
      <c r="C27" s="98"/>
      <c r="D27" s="36" t="s">
        <v>87</v>
      </c>
      <c r="E27" s="37" t="s">
        <v>88</v>
      </c>
      <c r="F27" s="99" t="s">
        <v>89</v>
      </c>
      <c r="G27" s="100"/>
      <c r="H27" s="101"/>
      <c r="I27" s="102"/>
      <c r="J27" s="101"/>
      <c r="K27" s="102"/>
      <c r="L27" s="38"/>
    </row>
    <row r="28" spans="1:22" s="34" customFormat="1" ht="17.25" outlineLevel="1" x14ac:dyDescent="0.15">
      <c r="A28" s="35">
        <v>2</v>
      </c>
      <c r="B28" s="103" t="s">
        <v>90</v>
      </c>
      <c r="C28" s="104"/>
      <c r="D28" s="36" t="s">
        <v>91</v>
      </c>
      <c r="E28" s="37" t="s">
        <v>92</v>
      </c>
      <c r="F28" s="99"/>
      <c r="G28" s="100"/>
      <c r="H28" s="105"/>
      <c r="I28" s="106"/>
      <c r="J28" s="107"/>
      <c r="K28" s="107"/>
      <c r="L28" s="38"/>
    </row>
    <row r="29" spans="1:22" s="34" customFormat="1" ht="17.25" outlineLevel="1" x14ac:dyDescent="0.15">
      <c r="A29" s="35">
        <v>3</v>
      </c>
      <c r="B29" s="103" t="s">
        <v>93</v>
      </c>
      <c r="C29" s="104"/>
      <c r="D29" s="36" t="s">
        <v>94</v>
      </c>
      <c r="E29" s="37" t="s">
        <v>88</v>
      </c>
      <c r="F29" s="99"/>
      <c r="G29" s="100"/>
      <c r="H29" s="108"/>
      <c r="I29" s="109"/>
      <c r="J29" s="110"/>
      <c r="K29" s="110"/>
      <c r="L29" s="38"/>
    </row>
    <row r="30" spans="1:22" s="34" customFormat="1" ht="17.25" outlineLevel="1" x14ac:dyDescent="0.15">
      <c r="A30" s="35">
        <v>4</v>
      </c>
      <c r="B30" s="103" t="s">
        <v>95</v>
      </c>
      <c r="C30" s="104"/>
      <c r="D30" s="36" t="s">
        <v>96</v>
      </c>
      <c r="E30" s="37" t="s">
        <v>88</v>
      </c>
      <c r="F30" s="99"/>
      <c r="G30" s="100"/>
      <c r="H30" s="111"/>
      <c r="I30" s="112"/>
      <c r="J30" s="113"/>
      <c r="K30" s="113"/>
      <c r="L30"/>
      <c r="M30"/>
      <c r="N30"/>
      <c r="O30"/>
      <c r="P30"/>
      <c r="Q30"/>
      <c r="R30"/>
      <c r="S30"/>
      <c r="T30"/>
      <c r="U30"/>
      <c r="V30"/>
    </row>
    <row r="31" spans="1:22" s="34" customFormat="1" ht="17.25" customHeight="1" outlineLevel="1" x14ac:dyDescent="0.15">
      <c r="A31" s="35">
        <v>5</v>
      </c>
      <c r="B31" s="103" t="s">
        <v>97</v>
      </c>
      <c r="C31" s="104"/>
      <c r="D31" s="39" t="s">
        <v>98</v>
      </c>
      <c r="E31" s="37" t="s">
        <v>88</v>
      </c>
      <c r="F31" s="117" t="s">
        <v>99</v>
      </c>
      <c r="G31" s="118"/>
      <c r="H31" s="111"/>
      <c r="I31" s="112"/>
      <c r="J31" s="119"/>
      <c r="K31" s="119"/>
      <c r="L31"/>
      <c r="M31"/>
      <c r="N31"/>
      <c r="O31"/>
      <c r="P31"/>
      <c r="Q31"/>
      <c r="R31"/>
      <c r="S31"/>
      <c r="T31"/>
      <c r="U31"/>
      <c r="V31"/>
    </row>
    <row r="32" spans="1:22" s="34" customFormat="1" ht="17.25" outlineLevel="1" x14ac:dyDescent="0.15">
      <c r="A32" s="35">
        <v>6</v>
      </c>
      <c r="B32" s="103" t="s">
        <v>100</v>
      </c>
      <c r="C32" s="104"/>
      <c r="D32" s="36" t="s">
        <v>101</v>
      </c>
      <c r="E32" s="37" t="s">
        <v>88</v>
      </c>
      <c r="F32" s="99" t="s">
        <v>102</v>
      </c>
      <c r="G32" s="100"/>
      <c r="H32" s="105"/>
      <c r="I32" s="106"/>
      <c r="J32" s="107"/>
      <c r="K32" s="107"/>
      <c r="L32"/>
      <c r="M32"/>
      <c r="N32"/>
      <c r="O32"/>
      <c r="P32"/>
      <c r="Q32"/>
      <c r="R32"/>
      <c r="S32"/>
      <c r="T32"/>
      <c r="U32"/>
      <c r="V32"/>
    </row>
    <row r="33" spans="1:22" s="34" customFormat="1" ht="17.25" outlineLevel="1" x14ac:dyDescent="0.15">
      <c r="A33" s="35">
        <v>7</v>
      </c>
      <c r="B33" s="103" t="s">
        <v>103</v>
      </c>
      <c r="C33" s="104"/>
      <c r="D33" s="36" t="s">
        <v>104</v>
      </c>
      <c r="E33" s="37" t="s">
        <v>105</v>
      </c>
      <c r="F33" s="114" t="s">
        <v>106</v>
      </c>
      <c r="G33" s="115"/>
      <c r="H33" s="111">
        <v>0</v>
      </c>
      <c r="I33" s="112"/>
      <c r="J33" s="116" t="s">
        <v>107</v>
      </c>
      <c r="K33" s="116"/>
      <c r="L33"/>
      <c r="M33"/>
      <c r="N33"/>
      <c r="O33"/>
      <c r="P33"/>
      <c r="Q33"/>
      <c r="R33"/>
      <c r="S33"/>
      <c r="T33"/>
      <c r="U33"/>
      <c r="V33"/>
    </row>
  </sheetData>
  <mergeCells count="59">
    <mergeCell ref="B33:C33"/>
    <mergeCell ref="F33:G33"/>
    <mergeCell ref="H33:I33"/>
    <mergeCell ref="J33:K33"/>
    <mergeCell ref="B31:C31"/>
    <mergeCell ref="F31:G31"/>
    <mergeCell ref="H31:I31"/>
    <mergeCell ref="J31:K31"/>
    <mergeCell ref="B32:C32"/>
    <mergeCell ref="F32:G32"/>
    <mergeCell ref="H32:I32"/>
    <mergeCell ref="J32:K32"/>
    <mergeCell ref="B29:C29"/>
    <mergeCell ref="F29:G29"/>
    <mergeCell ref="H29:I29"/>
    <mergeCell ref="J29:K29"/>
    <mergeCell ref="B30:C30"/>
    <mergeCell ref="F30:G30"/>
    <mergeCell ref="H30:I30"/>
    <mergeCell ref="J30:K30"/>
    <mergeCell ref="B27:C27"/>
    <mergeCell ref="F27:G27"/>
    <mergeCell ref="H27:I27"/>
    <mergeCell ref="J27:K27"/>
    <mergeCell ref="B28:C28"/>
    <mergeCell ref="F28:G28"/>
    <mergeCell ref="H28:I28"/>
    <mergeCell ref="J28:K28"/>
    <mergeCell ref="A26:D26"/>
    <mergeCell ref="F26:G26"/>
    <mergeCell ref="H26:I26"/>
    <mergeCell ref="J26:K26"/>
    <mergeCell ref="B17:K17"/>
    <mergeCell ref="A18:K18"/>
    <mergeCell ref="A19:A20"/>
    <mergeCell ref="B19:C19"/>
    <mergeCell ref="D19:E19"/>
    <mergeCell ref="F19:F20"/>
    <mergeCell ref="G19:K20"/>
    <mergeCell ref="G21:K21"/>
    <mergeCell ref="G22:K22"/>
    <mergeCell ref="G23:K23"/>
    <mergeCell ref="G24:K24"/>
    <mergeCell ref="A25:K25"/>
    <mergeCell ref="A11:K11"/>
    <mergeCell ref="A1:K1"/>
    <mergeCell ref="B2:C2"/>
    <mergeCell ref="E2:F2"/>
    <mergeCell ref="J2:K2"/>
    <mergeCell ref="A3:K3"/>
    <mergeCell ref="A4:A5"/>
    <mergeCell ref="B4:C4"/>
    <mergeCell ref="D4:D5"/>
    <mergeCell ref="E4:K5"/>
    <mergeCell ref="E6:K6"/>
    <mergeCell ref="E7:K7"/>
    <mergeCell ref="E8:K8"/>
    <mergeCell ref="E9:K9"/>
    <mergeCell ref="A10:K10"/>
  </mergeCells>
  <phoneticPr fontId="1" type="noConversion"/>
  <conditionalFormatting sqref="D6:D9">
    <cfRule type="cellIs" dxfId="2" priority="1" stopIfTrue="1" operator="equal">
      <formula>""</formula>
    </cfRule>
    <cfRule type="cellIs" dxfId="1" priority="2" stopIfTrue="1" operator="lessThanOrEqual">
      <formula>#REF!</formula>
    </cfRule>
    <cfRule type="cellIs" dxfId="0" priority="3" stopIfTrue="1" operator="greaterThanOrEqual">
      <formula>#REF!</formula>
    </cfRule>
  </conditionalFormatting>
  <dataValidations count="2">
    <dataValidation type="list" allowBlank="1" showInputMessage="1" showErrorMessage="1" sqref="WVL27:WVL33 IZ27:IZ33 SV27:SV33 ACR27:ACR33 AMN27:AMN33 AWJ27:AWJ33 BGF27:BGF33 BQB27:BQB33 BZX27:BZX33 CJT27:CJT33 CTP27:CTP33 DDL27:DDL33 DNH27:DNH33 DXD27:DXD33 EGZ27:EGZ33 EQV27:EQV33 FAR27:FAR33 FKN27:FKN33 FUJ27:FUJ33 GEF27:GEF33 GOB27:GOB33 GXX27:GXX33 HHT27:HHT33 HRP27:HRP33 IBL27:IBL33 ILH27:ILH33 IVD27:IVD33 JEZ27:JEZ33 JOV27:JOV33 JYR27:JYR33 KIN27:KIN33 KSJ27:KSJ33 LCF27:LCF33 LMB27:LMB33 LVX27:LVX33 MFT27:MFT33 MPP27:MPP33 MZL27:MZL33 NJH27:NJH33 NTD27:NTD33 OCZ27:OCZ33 OMV27:OMV33 OWR27:OWR33 PGN27:PGN33 PQJ27:PQJ33 QAF27:QAF33 QKB27:QKB33 QTX27:QTX33 RDT27:RDT33 RNP27:RNP33 RXL27:RXL33 SHH27:SHH33 SRD27:SRD33 TAZ27:TAZ33 TKV27:TKV33 TUR27:TUR33 UEN27:UEN33 UOJ27:UOJ33 UYF27:UYF33 VIB27:VIB33 VRX27:VRX33 WBT27:WBT33 WLP27:WLP33 E27:E33">
      <formula1>"高,中,低"</formula1>
    </dataValidation>
    <dataValidation type="list" allowBlank="1" showInputMessage="1" showErrorMessage="1" sqref="H2">
      <formula1>"产品立项阶段,迭代一,迭代二,验收阶段"</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封面</vt:lpstr>
      <vt:lpstr>项目阶段总结</vt:lpstr>
      <vt:lpstr>度量数据分析</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刘梦碟</dc:creator>
  <cp:lastModifiedBy>齐仁丽</cp:lastModifiedBy>
  <dcterms:created xsi:type="dcterms:W3CDTF">2014-10-28T01:57:16Z</dcterms:created>
  <dcterms:modified xsi:type="dcterms:W3CDTF">2018-11-15T05:36:45Z</dcterms:modified>
</cp:coreProperties>
</file>