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160" yWindow="1050" windowWidth="15975" windowHeight="8205" tabRatio="914" activeTab="1"/>
  </bookViews>
  <sheets>
    <sheet name="页签" sheetId="14" r:id="rId1"/>
    <sheet name="数据比对" sheetId="53" r:id="rId2"/>
    <sheet name="数据统计" sheetId="34" r:id="rId3"/>
    <sheet name="首页搜索" sheetId="57" r:id="rId4"/>
    <sheet name="校内资源搜索" sheetId="55" r:id="rId5"/>
    <sheet name="校内资源左栏目" sheetId="56" r:id="rId6"/>
    <sheet name="资源库首页" sheetId="58" r:id="rId7"/>
    <sheet name="我的上传页" sheetId="59" r:id="rId8"/>
    <sheet name="我的下载页" sheetId="60" r:id="rId9"/>
    <sheet name="我的收藏页" sheetId="52" r:id="rId10"/>
    <sheet name="上传文件" sheetId="54" r:id="rId11"/>
    <sheet name="混合场景" sheetId="35" r:id="rId12"/>
  </sheets>
  <calcPr calcId="145621"/>
</workbook>
</file>

<file path=xl/calcChain.xml><?xml version="1.0" encoding="utf-8"?>
<calcChain xmlns="http://schemas.openxmlformats.org/spreadsheetml/2006/main">
  <c r="C18" i="34" l="1"/>
  <c r="C17" i="34"/>
  <c r="C16" i="34"/>
  <c r="C15" i="34"/>
  <c r="C14" i="34"/>
  <c r="C13" i="34"/>
  <c r="C12" i="34"/>
  <c r="C11" i="34"/>
  <c r="B12" i="34"/>
  <c r="B13" i="34"/>
  <c r="B14" i="34"/>
  <c r="B15" i="34"/>
  <c r="B16" i="34"/>
  <c r="B17" i="34"/>
  <c r="B18" i="34"/>
  <c r="M14" i="34"/>
  <c r="M13" i="34"/>
  <c r="M12" i="34"/>
  <c r="O6" i="35"/>
  <c r="O5" i="35"/>
  <c r="O4" i="35"/>
  <c r="H14" i="53"/>
  <c r="H15" i="53"/>
  <c r="H16" i="53"/>
  <c r="C4" i="34"/>
  <c r="C5" i="34"/>
  <c r="C6" i="34"/>
  <c r="C7" i="34"/>
  <c r="C8" i="34"/>
  <c r="C9" i="34"/>
  <c r="C10" i="34"/>
  <c r="C3" i="34"/>
  <c r="B5" i="34"/>
  <c r="B6" i="34"/>
  <c r="B7" i="34"/>
  <c r="B8" i="34"/>
  <c r="B9" i="34"/>
  <c r="B10" i="34"/>
  <c r="B11" i="34"/>
  <c r="B4" i="34"/>
  <c r="B3" i="34"/>
  <c r="K11" i="53" l="1"/>
  <c r="J11" i="53"/>
  <c r="H11" i="53"/>
  <c r="H12" i="53"/>
  <c r="H13" i="53"/>
  <c r="H17" i="53"/>
  <c r="H18" i="53"/>
  <c r="O7" i="35"/>
  <c r="O8" i="35"/>
  <c r="K10" i="53"/>
  <c r="J3" i="53"/>
  <c r="K3" i="53"/>
  <c r="J4" i="53"/>
  <c r="K4" i="53"/>
  <c r="J5" i="53"/>
  <c r="K5" i="53"/>
  <c r="J6" i="53"/>
  <c r="K6" i="53"/>
  <c r="J7" i="53"/>
  <c r="K7" i="53"/>
  <c r="J8" i="53"/>
  <c r="K8" i="53"/>
  <c r="H3" i="53"/>
  <c r="H4" i="53"/>
  <c r="H5" i="53"/>
  <c r="H6" i="53"/>
  <c r="H7" i="53"/>
  <c r="H8" i="53"/>
  <c r="J10" i="53"/>
  <c r="H10" i="53"/>
  <c r="K9" i="53"/>
  <c r="J9" i="53"/>
  <c r="H9" i="53"/>
  <c r="M16" i="34"/>
  <c r="M15" i="34"/>
  <c r="M17" i="34"/>
  <c r="I17" i="53" s="1"/>
  <c r="O3" i="60"/>
  <c r="O3" i="59"/>
  <c r="O3" i="58"/>
  <c r="O3" i="57"/>
  <c r="O3" i="56"/>
  <c r="O3" i="55"/>
  <c r="O3" i="54"/>
  <c r="I13" i="53" l="1"/>
  <c r="I16" i="53"/>
  <c r="I12" i="53"/>
  <c r="I15" i="53"/>
  <c r="O3" i="52"/>
  <c r="M4" i="34"/>
  <c r="I4" i="53" s="1"/>
  <c r="M10" i="34"/>
  <c r="I10" i="53" s="1"/>
  <c r="M9" i="34"/>
  <c r="I9" i="53" s="1"/>
  <c r="M8" i="34"/>
  <c r="I8" i="53" s="1"/>
  <c r="O9" i="35"/>
  <c r="O10" i="35"/>
  <c r="O3" i="35"/>
  <c r="M5" i="34"/>
  <c r="I5" i="53" s="1"/>
  <c r="M6" i="34"/>
  <c r="I6" i="53" s="1"/>
  <c r="M7" i="34"/>
  <c r="I7" i="53" s="1"/>
  <c r="M11" i="34"/>
  <c r="M18" i="34"/>
  <c r="I18" i="53" s="1"/>
  <c r="M3" i="34"/>
  <c r="I3" i="53" s="1"/>
  <c r="I11" i="53" l="1"/>
  <c r="I14" i="53"/>
</calcChain>
</file>

<file path=xl/sharedStrings.xml><?xml version="1.0" encoding="utf-8"?>
<sst xmlns="http://schemas.openxmlformats.org/spreadsheetml/2006/main" count="434" uniqueCount="131">
  <si>
    <t>关键事务</t>
  </si>
  <si>
    <t>Load Duration</t>
  </si>
  <si>
    <t>TPS Avg.</t>
  </si>
  <si>
    <t>TPS Max.</t>
  </si>
  <si>
    <t>硬件资源情况</t>
  </si>
  <si>
    <t>其它性能指标</t>
  </si>
  <si>
    <t>并发</t>
    <phoneticPr fontId="1" type="noConversion"/>
  </si>
  <si>
    <t>分析描述</t>
  </si>
  <si>
    <t>测试场景</t>
    <phoneticPr fontId="1" type="noConversion"/>
  </si>
  <si>
    <t>响应时间</t>
    <phoneticPr fontId="1" type="noConversion"/>
  </si>
  <si>
    <t>Minimum</t>
  </si>
  <si>
    <t>Average</t>
  </si>
  <si>
    <t>Maximum</t>
  </si>
  <si>
    <t>Std. Deviation</t>
  </si>
  <si>
    <t>90 Percent</t>
  </si>
  <si>
    <t>Pass</t>
  </si>
  <si>
    <t>Fail</t>
  </si>
  <si>
    <t>Stop</t>
  </si>
  <si>
    <t>业务处理能力</t>
    <phoneticPr fontId="1" type="noConversion"/>
  </si>
  <si>
    <t>Concurrent Type</t>
    <phoneticPr fontId="1" type="noConversion"/>
  </si>
  <si>
    <t>事务成功率</t>
    <phoneticPr fontId="1" type="noConversion"/>
  </si>
  <si>
    <r>
      <rPr>
        <b/>
        <sz val="10.5"/>
        <color rgb="FF000000"/>
        <rFont val="宋体"/>
        <family val="3"/>
        <charset val="134"/>
      </rPr>
      <t>关键事务</t>
    </r>
  </si>
  <si>
    <r>
      <t>CPU</t>
    </r>
    <r>
      <rPr>
        <b/>
        <sz val="10.5"/>
        <color rgb="FF000000"/>
        <rFont val="宋体"/>
        <family val="3"/>
        <charset val="134"/>
      </rPr>
      <t>使用率峰值</t>
    </r>
  </si>
  <si>
    <r>
      <rPr>
        <b/>
        <sz val="10.5"/>
        <color rgb="FF000000"/>
        <rFont val="宋体"/>
        <family val="3"/>
        <charset val="134"/>
      </rPr>
      <t>内存平均使用率</t>
    </r>
  </si>
  <si>
    <r>
      <rPr>
        <b/>
        <sz val="10.5"/>
        <color rgb="FF000000"/>
        <rFont val="宋体"/>
        <family val="3"/>
        <charset val="134"/>
      </rPr>
      <t>内存使用率峰值</t>
    </r>
  </si>
  <si>
    <r>
      <rPr>
        <b/>
        <sz val="10.5"/>
        <color rgb="FF000000"/>
        <rFont val="宋体"/>
        <family val="3"/>
        <charset val="134"/>
      </rPr>
      <t>备注</t>
    </r>
  </si>
  <si>
    <r>
      <t>CPU</t>
    </r>
    <r>
      <rPr>
        <b/>
        <sz val="10.5"/>
        <color rgb="FF000000"/>
        <rFont val="宋体"/>
        <family val="3"/>
        <charset val="134"/>
      </rPr>
      <t>平均使用率</t>
    </r>
    <phoneticPr fontId="1" type="noConversion"/>
  </si>
  <si>
    <r>
      <rPr>
        <b/>
        <sz val="10.5"/>
        <color rgb="FF000000"/>
        <rFont val="宋体"/>
        <family val="3"/>
        <charset val="134"/>
      </rPr>
      <t>响应时间</t>
    </r>
    <r>
      <rPr>
        <b/>
        <sz val="10.5"/>
        <color rgb="FF000000"/>
        <rFont val="Arial"/>
        <family val="2"/>
      </rPr>
      <t>(s)</t>
    </r>
    <phoneticPr fontId="1" type="noConversion"/>
  </si>
  <si>
    <t>Min</t>
    <phoneticPr fontId="1" type="noConversion"/>
  </si>
  <si>
    <t>Avg</t>
    <phoneticPr fontId="1" type="noConversion"/>
  </si>
  <si>
    <t>Max</t>
    <phoneticPr fontId="1" type="noConversion"/>
  </si>
  <si>
    <r>
      <rPr>
        <b/>
        <sz val="10.5"/>
        <color rgb="FF000000"/>
        <rFont val="宋体"/>
        <family val="3"/>
        <charset val="134"/>
      </rPr>
      <t>事务</t>
    </r>
    <r>
      <rPr>
        <b/>
        <sz val="10.5"/>
        <color rgb="FF000000"/>
        <rFont val="Arial"/>
        <family val="2"/>
      </rPr>
      <t>90%</t>
    </r>
    <phoneticPr fontId="1" type="noConversion"/>
  </si>
  <si>
    <t>PASS</t>
    <phoneticPr fontId="1" type="noConversion"/>
  </si>
  <si>
    <t>FAIL</t>
    <phoneticPr fontId="1" type="noConversion"/>
  </si>
  <si>
    <t>事务
成功率</t>
    <phoneticPr fontId="1" type="noConversion"/>
  </si>
  <si>
    <t>Std. Deviation</t>
    <phoneticPr fontId="1" type="noConversion"/>
  </si>
  <si>
    <t>原始需求</t>
    <phoneticPr fontId="1" type="noConversion"/>
  </si>
  <si>
    <t>实测数据</t>
    <phoneticPr fontId="1" type="noConversion"/>
  </si>
  <si>
    <t>事务成功率</t>
    <phoneticPr fontId="1" type="noConversion"/>
  </si>
  <si>
    <r>
      <t>CPU</t>
    </r>
    <r>
      <rPr>
        <b/>
        <sz val="10.5"/>
        <color rgb="FF000000"/>
        <rFont val="宋体"/>
        <family val="3"/>
        <charset val="134"/>
      </rPr>
      <t>平均使用率</t>
    </r>
    <phoneticPr fontId="1" type="noConversion"/>
  </si>
  <si>
    <t>事务
成功率</t>
    <phoneticPr fontId="1" type="noConversion"/>
  </si>
  <si>
    <t>30m</t>
    <phoneticPr fontId="1" type="noConversion"/>
  </si>
  <si>
    <t>用户在线
及并发数</t>
    <phoneticPr fontId="1" type="noConversion"/>
  </si>
  <si>
    <t>平均响应时间</t>
    <phoneticPr fontId="1" type="noConversion"/>
  </si>
  <si>
    <t>需求编号</t>
    <phoneticPr fontId="1" type="noConversion"/>
  </si>
  <si>
    <t>业务处理能力</t>
    <phoneticPr fontId="1" type="noConversion"/>
  </si>
  <si>
    <t>TPS Avg.</t>
    <phoneticPr fontId="1" type="noConversion"/>
  </si>
  <si>
    <t>TPS Max.</t>
    <phoneticPr fontId="1" type="noConversion"/>
  </si>
  <si>
    <t>需求
编号</t>
    <phoneticPr fontId="1" type="noConversion"/>
  </si>
  <si>
    <t>混合场景</t>
    <phoneticPr fontId="1" type="noConversion"/>
  </si>
  <si>
    <t>30m</t>
    <phoneticPr fontId="1" type="noConversion"/>
  </si>
  <si>
    <t>压测半小时数据</t>
    <phoneticPr fontId="1" type="noConversion"/>
  </si>
  <si>
    <t>资源库首页</t>
  </si>
  <si>
    <t>资源库首页</t>
    <phoneticPr fontId="1" type="noConversion"/>
  </si>
  <si>
    <t>300在线200并发</t>
    <phoneticPr fontId="1" type="noConversion"/>
  </si>
  <si>
    <t>300在线200并发</t>
    <phoneticPr fontId="1" type="noConversion"/>
  </si>
  <si>
    <t>300在线200并发</t>
    <phoneticPr fontId="1" type="noConversion"/>
  </si>
  <si>
    <t>首页搜索</t>
  </si>
  <si>
    <t>首页搜索</t>
    <phoneticPr fontId="1" type="noConversion"/>
  </si>
  <si>
    <t>综上所述，“资源库首页”300在线200并发持续30mins的情况下，核心业务平均响应时间为1.463s，事务成功率100.00%，各资源情况良好，性能达到指定需求</t>
    <phoneticPr fontId="1" type="noConversion"/>
  </si>
  <si>
    <t>校内资源左栏目</t>
  </si>
  <si>
    <t>校内资源左栏目</t>
    <phoneticPr fontId="1" type="noConversion"/>
  </si>
  <si>
    <t>综上所述，“校内资源左栏目”500在线200并发持续30mins的情况下，核心业务平均响应时间为0.483s，事务成功率99.99%，各资源情况良好，性能达到指定需求</t>
    <phoneticPr fontId="1" type="noConversion"/>
  </si>
  <si>
    <t>校内资源搜索</t>
  </si>
  <si>
    <t>校内资源搜索</t>
    <phoneticPr fontId="1" type="noConversion"/>
  </si>
  <si>
    <t>校内资源搜索</t>
    <phoneticPr fontId="1" type="noConversion"/>
  </si>
  <si>
    <t>综上所述，“校内资源搜索”500在线200并发持续30mins的情况下，核心业务平均响应时间为0.169s，事务成功率100.00%，各资源情况良好，性能达到指定需求</t>
    <phoneticPr fontId="1" type="noConversion"/>
  </si>
  <si>
    <t>首页搜索</t>
    <phoneticPr fontId="1" type="noConversion"/>
  </si>
  <si>
    <t>我的上传页</t>
    <phoneticPr fontId="1" type="noConversion"/>
  </si>
  <si>
    <t>我的下载页</t>
    <phoneticPr fontId="1" type="noConversion"/>
  </si>
  <si>
    <t>我的收藏页</t>
    <phoneticPr fontId="1" type="noConversion"/>
  </si>
  <si>
    <t>我的收藏页</t>
    <phoneticPr fontId="1" type="noConversion"/>
  </si>
  <si>
    <t>上传文件</t>
  </si>
  <si>
    <t>上传文件</t>
    <phoneticPr fontId="1" type="noConversion"/>
  </si>
  <si>
    <t>50在线</t>
  </si>
  <si>
    <t>我的上传</t>
  </si>
  <si>
    <t>100在线</t>
  </si>
  <si>
    <t>我的下载</t>
  </si>
  <si>
    <t>我的收藏</t>
  </si>
  <si>
    <t>200在线</t>
  </si>
  <si>
    <t>150在线</t>
  </si>
  <si>
    <t>混合场景</t>
    <phoneticPr fontId="1" type="noConversion"/>
  </si>
  <si>
    <t>综上所述，“首页搜索”500在线200并发持续30mins的情况下，核心业务平均响应时间为0.638s，事务成功率100.00%，各资源情况良好，性能达到指定需求</t>
    <phoneticPr fontId="1" type="noConversion"/>
  </si>
  <si>
    <t>综上所述，“我的下载页”500在线50并发持续30mins的情况下，核心业务平均响应时间为10.759s，事务成功率100.00%，各资源情况良好，性能达到指定需求</t>
    <phoneticPr fontId="1" type="noConversion"/>
  </si>
  <si>
    <t>综上所述，混合场景测试，500个虚拟用户按指定要求持续8h分别100在线操作5个不同业务的情况下，各核心业务的平均响应时间都满足各业务指定需求，各事务成功率均100.00%，各资源情况良好，性能达到指定需求</t>
    <phoneticPr fontId="1" type="noConversion"/>
  </si>
  <si>
    <t>综上所述，“上传文件”500在线200并发持续30mins的情况下，核心业务平均响应时间为1.03s，事务成功率100.00%，各资源情况良好，性能达到指定需求</t>
    <phoneticPr fontId="1" type="noConversion"/>
  </si>
  <si>
    <t>1h</t>
    <phoneticPr fontId="1" type="noConversion"/>
  </si>
  <si>
    <t>压测1小时数据</t>
    <phoneticPr fontId="1" type="noConversion"/>
  </si>
  <si>
    <t>综上所述，“我的上传页”500在线200并发持续30mins的情况下，核心业务平均响应时间为1.696s，事务成功率99.99%，各资源情况良好，性能达到指定需求</t>
    <phoneticPr fontId="1" type="noConversion"/>
  </si>
  <si>
    <t>综上所述，“我的收藏页”500在线200并发持续30mins的情况下，核心业务平均响应时间为0.026s，事务成功率100.00%，各资源情况良好，性能达到指定需求</t>
    <phoneticPr fontId="1" type="noConversion"/>
  </si>
  <si>
    <t>测试结果
（PASS/FAIL）</t>
    <phoneticPr fontId="1" type="noConversion"/>
  </si>
  <si>
    <t>PASS</t>
  </si>
  <si>
    <t>PASS</t>
    <phoneticPr fontId="1" type="noConversion"/>
  </si>
  <si>
    <t>V1.0_CR001_Case.001</t>
  </si>
  <si>
    <t>V1.0_CR002_Case.002</t>
  </si>
  <si>
    <t>V1.0_CR003_Case.003</t>
  </si>
  <si>
    <t>V1.0_CR004_Case.004</t>
  </si>
  <si>
    <t>V1.0_CR005_Case.005</t>
  </si>
  <si>
    <t>V1.0_CR006_Case.006</t>
  </si>
  <si>
    <t>V1.0_CR007_Case.007</t>
  </si>
  <si>
    <t>V1.0_CR008_Case.008</t>
  </si>
  <si>
    <t>V1.0_CR009_MixedCase.001</t>
    <phoneticPr fontId="1" type="noConversion"/>
  </si>
  <si>
    <t>V1.0_CR001_Case.001</t>
    <phoneticPr fontId="1" type="noConversion"/>
  </si>
  <si>
    <t>V1.0_CR009_MixedCase.001</t>
    <phoneticPr fontId="1" type="noConversion"/>
  </si>
  <si>
    <t>V1.0_CR002_Case.002</t>
    <phoneticPr fontId="1" type="noConversion"/>
  </si>
  <si>
    <t>V1.0_CR003_Case.003</t>
    <phoneticPr fontId="1" type="noConversion"/>
  </si>
  <si>
    <t>V1.0_CR004_Case.004</t>
    <phoneticPr fontId="1" type="noConversion"/>
  </si>
  <si>
    <t>V1.0_CR005_Case.005</t>
    <phoneticPr fontId="1" type="noConversion"/>
  </si>
  <si>
    <t>V1.0_CR006_Case.006</t>
    <phoneticPr fontId="1" type="noConversion"/>
  </si>
  <si>
    <t>V1.0_CR007_Case.007</t>
    <phoneticPr fontId="1" type="noConversion"/>
  </si>
  <si>
    <t>V1.0_CR008_Case.008</t>
    <phoneticPr fontId="1" type="noConversion"/>
  </si>
  <si>
    <r>
      <rPr>
        <sz val="9"/>
        <rFont val="宋体"/>
        <family val="3"/>
        <charset val="134"/>
      </rPr>
      <t>≦</t>
    </r>
    <r>
      <rPr>
        <sz val="9"/>
        <rFont val="Arial"/>
        <family val="2"/>
      </rPr>
      <t>80%</t>
    </r>
    <phoneticPr fontId="1" type="noConversion"/>
  </si>
  <si>
    <r>
      <t>300</t>
    </r>
    <r>
      <rPr>
        <sz val="9"/>
        <rFont val="宋体"/>
        <family val="3"/>
        <charset val="134"/>
      </rPr>
      <t>在线</t>
    </r>
    <r>
      <rPr>
        <sz val="9"/>
        <rFont val="Arial"/>
        <family val="2"/>
      </rPr>
      <t>200</t>
    </r>
    <r>
      <rPr>
        <sz val="9"/>
        <rFont val="宋体"/>
        <family val="3"/>
        <charset val="134"/>
      </rPr>
      <t>并发</t>
    </r>
    <phoneticPr fontId="1" type="noConversion"/>
  </si>
  <si>
    <r>
      <t>300</t>
    </r>
    <r>
      <rPr>
        <sz val="9"/>
        <rFont val="宋体"/>
        <family val="3"/>
        <charset val="134"/>
      </rPr>
      <t>在线</t>
    </r>
    <r>
      <rPr>
        <sz val="9"/>
        <rFont val="Arial"/>
        <family val="2"/>
      </rPr>
      <t>50</t>
    </r>
    <r>
      <rPr>
        <sz val="9"/>
        <rFont val="宋体"/>
        <family val="3"/>
        <charset val="134"/>
      </rPr>
      <t>并发</t>
    </r>
    <phoneticPr fontId="1" type="noConversion"/>
  </si>
  <si>
    <r>
      <rPr>
        <sz val="9"/>
        <rFont val="宋体"/>
        <family val="3"/>
        <charset val="134"/>
      </rPr>
      <t>校内资源搜索</t>
    </r>
    <phoneticPr fontId="1" type="noConversion"/>
  </si>
  <si>
    <r>
      <rPr>
        <sz val="9"/>
        <rFont val="宋体"/>
        <family val="3"/>
        <charset val="134"/>
      </rPr>
      <t>校内资源左栏目</t>
    </r>
    <phoneticPr fontId="1" type="noConversion"/>
  </si>
  <si>
    <r>
      <rPr>
        <sz val="9"/>
        <rFont val="宋体"/>
        <family val="3"/>
        <charset val="134"/>
      </rPr>
      <t>资源库首页</t>
    </r>
    <phoneticPr fontId="1" type="noConversion"/>
  </si>
  <si>
    <r>
      <rPr>
        <sz val="9"/>
        <rFont val="宋体"/>
        <family val="3"/>
        <charset val="134"/>
      </rPr>
      <t>我的上传页</t>
    </r>
    <phoneticPr fontId="1" type="noConversion"/>
  </si>
  <si>
    <r>
      <rPr>
        <sz val="9"/>
        <rFont val="宋体"/>
        <family val="3"/>
        <charset val="134"/>
      </rPr>
      <t>我的下载页</t>
    </r>
    <phoneticPr fontId="1" type="noConversion"/>
  </si>
  <si>
    <r>
      <rPr>
        <sz val="9"/>
        <rFont val="宋体"/>
        <family val="3"/>
        <charset val="134"/>
      </rPr>
      <t>我的收藏页</t>
    </r>
    <phoneticPr fontId="1" type="noConversion"/>
  </si>
  <si>
    <r>
      <rPr>
        <sz val="9"/>
        <rFont val="宋体"/>
        <family val="3"/>
        <charset val="134"/>
      </rPr>
      <t>上传文件</t>
    </r>
    <phoneticPr fontId="1" type="noConversion"/>
  </si>
  <si>
    <r>
      <rPr>
        <sz val="9"/>
        <rFont val="宋体"/>
        <family val="3"/>
        <charset val="134"/>
      </rPr>
      <t>首页搜索</t>
    </r>
    <phoneticPr fontId="1" type="noConversion"/>
  </si>
  <si>
    <r>
      <t>300</t>
    </r>
    <r>
      <rPr>
        <sz val="9"/>
        <rFont val="宋体"/>
        <family val="3"/>
        <charset val="134"/>
      </rPr>
      <t>在线</t>
    </r>
    <r>
      <rPr>
        <sz val="9"/>
        <rFont val="Arial"/>
        <family val="2"/>
      </rPr>
      <t>200</t>
    </r>
    <r>
      <rPr>
        <sz val="9"/>
        <rFont val="宋体"/>
        <family val="3"/>
        <charset val="134"/>
      </rPr>
      <t>并发</t>
    </r>
    <phoneticPr fontId="1" type="noConversion"/>
  </si>
  <si>
    <r>
      <rPr>
        <sz val="9"/>
        <rFont val="宋体"/>
        <family val="3"/>
        <charset val="134"/>
      </rPr>
      <t>≦</t>
    </r>
    <r>
      <rPr>
        <sz val="9"/>
        <rFont val="Arial"/>
        <family val="2"/>
      </rPr>
      <t>2s</t>
    </r>
    <phoneticPr fontId="1" type="noConversion"/>
  </si>
  <si>
    <r>
      <rPr>
        <sz val="9"/>
        <rFont val="宋体"/>
        <family val="3"/>
        <charset val="134"/>
      </rPr>
      <t>≧</t>
    </r>
    <r>
      <rPr>
        <sz val="9"/>
        <rFont val="Arial"/>
        <family val="2"/>
      </rPr>
      <t>99%</t>
    </r>
  </si>
  <si>
    <r>
      <rPr>
        <sz val="9"/>
        <rFont val="宋体"/>
        <family val="3"/>
        <charset val="134"/>
      </rPr>
      <t>≦</t>
    </r>
    <r>
      <rPr>
        <sz val="9"/>
        <rFont val="Arial"/>
        <family val="2"/>
      </rPr>
      <t>80%</t>
    </r>
    <phoneticPr fontId="1" type="noConversion"/>
  </si>
  <si>
    <r>
      <rPr>
        <sz val="9"/>
        <rFont val="宋体"/>
        <family val="3"/>
        <charset val="134"/>
      </rPr>
      <t>≦</t>
    </r>
    <r>
      <rPr>
        <sz val="9"/>
        <rFont val="Arial"/>
        <family val="2"/>
      </rPr>
      <t>2s</t>
    </r>
    <phoneticPr fontId="1" type="noConversion"/>
  </si>
  <si>
    <r>
      <rPr>
        <sz val="9"/>
        <color theme="1"/>
        <rFont val="宋体"/>
        <family val="3"/>
        <charset val="134"/>
      </rPr>
      <t>≦</t>
    </r>
    <r>
      <rPr>
        <sz val="9"/>
        <color theme="1"/>
        <rFont val="Arial"/>
        <family val="2"/>
      </rPr>
      <t>3s</t>
    </r>
    <phoneticPr fontId="1" type="noConversion"/>
  </si>
  <si>
    <r>
      <rPr>
        <sz val="9"/>
        <rFont val="宋体"/>
        <family val="3"/>
        <charset val="134"/>
      </rPr>
      <t>≦</t>
    </r>
    <r>
      <rPr>
        <sz val="9"/>
        <rFont val="Arial"/>
        <family val="2"/>
      </rPr>
      <t>80%</t>
    </r>
    <phoneticPr fontId="1" type="noConversion"/>
  </si>
  <si>
    <r>
      <rPr>
        <sz val="9"/>
        <color theme="1"/>
        <rFont val="宋体"/>
        <family val="3"/>
        <charset val="134"/>
      </rPr>
      <t>≦</t>
    </r>
    <r>
      <rPr>
        <sz val="9"/>
        <color theme="1"/>
        <rFont val="Arial"/>
        <family val="2"/>
      </rPr>
      <t>3s</t>
    </r>
    <phoneticPr fontId="1" type="noConversion"/>
  </si>
  <si>
    <r>
      <rPr>
        <sz val="9"/>
        <rFont val="宋体"/>
        <family val="3"/>
        <charset val="134"/>
      </rPr>
      <t>≦</t>
    </r>
    <r>
      <rPr>
        <sz val="9"/>
        <rFont val="Arial"/>
        <family val="2"/>
      </rPr>
      <t>80%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</si>
</sst>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theme="3" tint="0.39997558519241921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b/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3" tint="0.39997558519241921"/>
      <name val="宋体"/>
      <family val="3"/>
      <charset val="134"/>
    </font>
    <font>
      <b/>
      <sz val="10"/>
      <color theme="3" tint="0.39997558519241921"/>
      <name val="宋体"/>
      <family val="3"/>
      <charset val="134"/>
      <scheme val="minor"/>
    </font>
    <font>
      <b/>
      <sz val="10.5"/>
      <color rgb="FF00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Arial"/>
      <family val="2"/>
    </font>
    <font>
      <b/>
      <sz val="10.5"/>
      <color rgb="FF000000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5" fillId="0" borderId="0" xfId="0" applyNumberFormat="1" applyFo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0" fontId="9" fillId="5" borderId="1" xfId="1" applyNumberFormat="1" applyFont="1" applyFill="1" applyBorder="1" applyAlignment="1" applyProtection="1">
      <alignment horizontal="center" vertical="center"/>
    </xf>
    <xf numFmtId="0" fontId="15" fillId="0" borderId="0" xfId="0" applyFo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3" borderId="7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5" fillId="0" borderId="0" xfId="0" applyFont="1" applyFill="1">
      <alignment vertical="center"/>
    </xf>
    <xf numFmtId="10" fontId="15" fillId="0" borderId="0" xfId="0" applyNumberFormat="1" applyFont="1" applyFill="1">
      <alignment vertical="center"/>
    </xf>
    <xf numFmtId="0" fontId="15" fillId="0" borderId="0" xfId="0" applyFont="1" applyFill="1" applyAlignment="1">
      <alignment horizontal="left" vertical="center"/>
    </xf>
    <xf numFmtId="0" fontId="6" fillId="0" borderId="0" xfId="1" applyFill="1" applyBorder="1" applyAlignment="1" applyProtection="1">
      <alignment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0" fillId="0" borderId="0" xfId="0" applyAlignment="1"/>
    <xf numFmtId="10" fontId="13" fillId="0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0" fontId="13" fillId="0" borderId="5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0" fillId="0" borderId="9" xfId="0" applyBorder="1">
      <alignment vertical="center"/>
    </xf>
    <xf numFmtId="0" fontId="6" fillId="0" borderId="9" xfId="1" applyFill="1" applyBorder="1" applyAlignment="1" applyProtection="1">
      <alignment vertical="center" wrapText="1"/>
    </xf>
    <xf numFmtId="10" fontId="13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13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>
      <alignment vertical="center"/>
    </xf>
    <xf numFmtId="9" fontId="16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3" fillId="0" borderId="0" xfId="0" applyFont="1" applyAlignment="1"/>
    <xf numFmtId="0" fontId="13" fillId="0" borderId="0" xfId="0" applyFont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10" fontId="13" fillId="0" borderId="1" xfId="0" applyNumberFormat="1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0" fontId="13" fillId="0" borderId="5" xfId="0" applyNumberFormat="1" applyFont="1" applyFill="1" applyBorder="1" applyAlignment="1">
      <alignment horizontal="center" vertical="center" wrapText="1"/>
    </xf>
    <xf numFmtId="10" fontId="13" fillId="0" borderId="6" xfId="0" applyNumberFormat="1" applyFont="1" applyFill="1" applyBorder="1" applyAlignment="1">
      <alignment horizontal="center" vertical="center" wrapText="1"/>
    </xf>
    <xf numFmtId="10" fontId="13" fillId="0" borderId="7" xfId="0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center" wrapText="1"/>
    </xf>
    <xf numFmtId="0" fontId="17" fillId="0" borderId="6" xfId="0" applyFont="1" applyFill="1" applyBorder="1" applyAlignment="1">
      <alignment horizontal="left" vertical="center" wrapText="1"/>
    </xf>
    <xf numFmtId="0" fontId="16" fillId="0" borderId="7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&#39029;&#31614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hyperlink" Target="#&#39029;&#31614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hyperlink" Target="#&#39029;&#31614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hyperlink" Target="#&#39029;&#31614;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hyperlink" Target="#&#39029;&#31614;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hyperlink" Target="#&#39029;&#31614;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hyperlink" Target="#&#39029;&#31614;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hyperlink" Target="#&#39029;&#31614;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hyperlink" Target="#&#39029;&#3161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247203</xdr:colOff>
      <xdr:row>3</xdr:row>
      <xdr:rowOff>244974</xdr:rowOff>
    </xdr:from>
    <xdr:to>
      <xdr:col>14</xdr:col>
      <xdr:colOff>785656</xdr:colOff>
      <xdr:row>3</xdr:row>
      <xdr:rowOff>1009872</xdr:rowOff>
    </xdr:to>
    <xdr:sp macro="" textlink="">
      <xdr:nvSpPr>
        <xdr:cNvPr id="2" name="爆炸形 2 1">
          <a:hlinkClick xmlns:r="http://schemas.openxmlformats.org/officeDocument/2006/relationships" r:id="rId1"/>
        </xdr:cNvPr>
        <xdr:cNvSpPr/>
      </xdr:nvSpPr>
      <xdr:spPr>
        <a:xfrm rot="20896453">
          <a:off x="9134028" y="1102224"/>
          <a:ext cx="538453" cy="764898"/>
        </a:xfrm>
        <a:prstGeom prst="irregularSeal2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返回</a:t>
          </a:r>
        </a:p>
      </xdr:txBody>
    </xdr:sp>
    <xdr:clientData/>
  </xdr:twoCellAnchor>
  <xdr:twoCellAnchor editAs="oneCell">
    <xdr:from>
      <xdr:col>3</xdr:col>
      <xdr:colOff>9525</xdr:colOff>
      <xdr:row>4</xdr:row>
      <xdr:rowOff>19050</xdr:rowOff>
    </xdr:from>
    <xdr:to>
      <xdr:col>12</xdr:col>
      <xdr:colOff>43591</xdr:colOff>
      <xdr:row>5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7950" y="3076575"/>
          <a:ext cx="5187091" cy="195262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19051</xdr:colOff>
      <xdr:row>3</xdr:row>
      <xdr:rowOff>19050</xdr:rowOff>
    </xdr:from>
    <xdr:to>
      <xdr:col>12</xdr:col>
      <xdr:colOff>228600</xdr:colOff>
      <xdr:row>3</xdr:row>
      <xdr:rowOff>2165971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57476" y="876300"/>
          <a:ext cx="5362574" cy="21469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247203</xdr:colOff>
      <xdr:row>3</xdr:row>
      <xdr:rowOff>244974</xdr:rowOff>
    </xdr:from>
    <xdr:to>
      <xdr:col>14</xdr:col>
      <xdr:colOff>785656</xdr:colOff>
      <xdr:row>3</xdr:row>
      <xdr:rowOff>1009872</xdr:rowOff>
    </xdr:to>
    <xdr:sp macro="" textlink="">
      <xdr:nvSpPr>
        <xdr:cNvPr id="2" name="爆炸形 2 1">
          <a:hlinkClick xmlns:r="http://schemas.openxmlformats.org/officeDocument/2006/relationships" r:id="rId1"/>
        </xdr:cNvPr>
        <xdr:cNvSpPr/>
      </xdr:nvSpPr>
      <xdr:spPr>
        <a:xfrm rot="20896453">
          <a:off x="9134028" y="1102224"/>
          <a:ext cx="538453" cy="764898"/>
        </a:xfrm>
        <a:prstGeom prst="irregularSeal2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返回</a:t>
          </a:r>
        </a:p>
      </xdr:txBody>
    </xdr:sp>
    <xdr:clientData/>
  </xdr:twoCellAnchor>
  <xdr:twoCellAnchor editAs="oneCell">
    <xdr:from>
      <xdr:col>3</xdr:col>
      <xdr:colOff>9525</xdr:colOff>
      <xdr:row>4</xdr:row>
      <xdr:rowOff>9525</xdr:rowOff>
    </xdr:from>
    <xdr:to>
      <xdr:col>11</xdr:col>
      <xdr:colOff>381000</xdr:colOff>
      <xdr:row>4</xdr:row>
      <xdr:rowOff>1958084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4150" y="3067050"/>
          <a:ext cx="5238750" cy="1948559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3</xdr:row>
      <xdr:rowOff>19051</xdr:rowOff>
    </xdr:from>
    <xdr:to>
      <xdr:col>12</xdr:col>
      <xdr:colOff>38100</xdr:colOff>
      <xdr:row>3</xdr:row>
      <xdr:rowOff>2168501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33675" y="876301"/>
          <a:ext cx="5305425" cy="2149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247203</xdr:colOff>
      <xdr:row>3</xdr:row>
      <xdr:rowOff>244974</xdr:rowOff>
    </xdr:from>
    <xdr:to>
      <xdr:col>14</xdr:col>
      <xdr:colOff>785656</xdr:colOff>
      <xdr:row>3</xdr:row>
      <xdr:rowOff>1009872</xdr:rowOff>
    </xdr:to>
    <xdr:sp macro="" textlink="">
      <xdr:nvSpPr>
        <xdr:cNvPr id="2" name="爆炸形 2 1">
          <a:hlinkClick xmlns:r="http://schemas.openxmlformats.org/officeDocument/2006/relationships" r:id="rId1"/>
        </xdr:cNvPr>
        <xdr:cNvSpPr/>
      </xdr:nvSpPr>
      <xdr:spPr>
        <a:xfrm rot="20896453">
          <a:off x="9134028" y="1102224"/>
          <a:ext cx="538453" cy="764898"/>
        </a:xfrm>
        <a:prstGeom prst="irregularSeal2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返回</a:t>
          </a:r>
        </a:p>
      </xdr:txBody>
    </xdr:sp>
    <xdr:clientData/>
  </xdr:twoCellAnchor>
  <xdr:twoCellAnchor editAs="oneCell">
    <xdr:from>
      <xdr:col>3</xdr:col>
      <xdr:colOff>19050</xdr:colOff>
      <xdr:row>4</xdr:row>
      <xdr:rowOff>19050</xdr:rowOff>
    </xdr:from>
    <xdr:to>
      <xdr:col>11</xdr:col>
      <xdr:colOff>323850</xdr:colOff>
      <xdr:row>4</xdr:row>
      <xdr:rowOff>1930291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7475" y="3076575"/>
          <a:ext cx="5038725" cy="1911241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3</xdr:row>
      <xdr:rowOff>19050</xdr:rowOff>
    </xdr:from>
    <xdr:to>
      <xdr:col>12</xdr:col>
      <xdr:colOff>180975</xdr:colOff>
      <xdr:row>3</xdr:row>
      <xdr:rowOff>2178985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57475" y="876300"/>
          <a:ext cx="5314950" cy="21599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247203</xdr:colOff>
      <xdr:row>3</xdr:row>
      <xdr:rowOff>244974</xdr:rowOff>
    </xdr:from>
    <xdr:to>
      <xdr:col>14</xdr:col>
      <xdr:colOff>785656</xdr:colOff>
      <xdr:row>3</xdr:row>
      <xdr:rowOff>1009872</xdr:rowOff>
    </xdr:to>
    <xdr:sp macro="" textlink="">
      <xdr:nvSpPr>
        <xdr:cNvPr id="2" name="爆炸形 2 1">
          <a:hlinkClick xmlns:r="http://schemas.openxmlformats.org/officeDocument/2006/relationships" r:id="rId1"/>
        </xdr:cNvPr>
        <xdr:cNvSpPr/>
      </xdr:nvSpPr>
      <xdr:spPr>
        <a:xfrm rot="20896453">
          <a:off x="9134028" y="1102224"/>
          <a:ext cx="538453" cy="764898"/>
        </a:xfrm>
        <a:prstGeom prst="irregularSeal2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返回</a:t>
          </a:r>
        </a:p>
      </xdr:txBody>
    </xdr:sp>
    <xdr:clientData/>
  </xdr:twoCellAnchor>
  <xdr:twoCellAnchor editAs="oneCell">
    <xdr:from>
      <xdr:col>3</xdr:col>
      <xdr:colOff>19051</xdr:colOff>
      <xdr:row>4</xdr:row>
      <xdr:rowOff>19051</xdr:rowOff>
    </xdr:from>
    <xdr:to>
      <xdr:col>11</xdr:col>
      <xdr:colOff>342900</xdr:colOff>
      <xdr:row>4</xdr:row>
      <xdr:rowOff>1937672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4176" y="3076576"/>
          <a:ext cx="5057774" cy="1918621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3</xdr:row>
      <xdr:rowOff>19051</xdr:rowOff>
    </xdr:from>
    <xdr:to>
      <xdr:col>12</xdr:col>
      <xdr:colOff>209550</xdr:colOff>
      <xdr:row>3</xdr:row>
      <xdr:rowOff>2173321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4175" y="876301"/>
          <a:ext cx="5343525" cy="21542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247203</xdr:colOff>
      <xdr:row>3</xdr:row>
      <xdr:rowOff>244974</xdr:rowOff>
    </xdr:from>
    <xdr:to>
      <xdr:col>14</xdr:col>
      <xdr:colOff>785656</xdr:colOff>
      <xdr:row>3</xdr:row>
      <xdr:rowOff>1009872</xdr:rowOff>
    </xdr:to>
    <xdr:sp macro="" textlink="">
      <xdr:nvSpPr>
        <xdr:cNvPr id="2" name="爆炸形 2 1">
          <a:hlinkClick xmlns:r="http://schemas.openxmlformats.org/officeDocument/2006/relationships" r:id="rId1"/>
        </xdr:cNvPr>
        <xdr:cNvSpPr/>
      </xdr:nvSpPr>
      <xdr:spPr>
        <a:xfrm rot="20896453">
          <a:off x="9134028" y="1102224"/>
          <a:ext cx="538453" cy="764898"/>
        </a:xfrm>
        <a:prstGeom prst="irregularSeal2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返回</a:t>
          </a:r>
        </a:p>
      </xdr:txBody>
    </xdr:sp>
    <xdr:clientData/>
  </xdr:twoCellAnchor>
  <xdr:twoCellAnchor editAs="oneCell">
    <xdr:from>
      <xdr:col>3</xdr:col>
      <xdr:colOff>28575</xdr:colOff>
      <xdr:row>4</xdr:row>
      <xdr:rowOff>38100</xdr:rowOff>
    </xdr:from>
    <xdr:to>
      <xdr:col>11</xdr:col>
      <xdr:colOff>304800</xdr:colOff>
      <xdr:row>4</xdr:row>
      <xdr:rowOff>1928555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33700" y="3095625"/>
          <a:ext cx="5010150" cy="189045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3</xdr:row>
      <xdr:rowOff>19050</xdr:rowOff>
    </xdr:from>
    <xdr:to>
      <xdr:col>12</xdr:col>
      <xdr:colOff>190500</xdr:colOff>
      <xdr:row>3</xdr:row>
      <xdr:rowOff>2147900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4175" y="876300"/>
          <a:ext cx="5324475" cy="2128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247203</xdr:colOff>
      <xdr:row>3</xdr:row>
      <xdr:rowOff>244974</xdr:rowOff>
    </xdr:from>
    <xdr:to>
      <xdr:col>14</xdr:col>
      <xdr:colOff>785656</xdr:colOff>
      <xdr:row>3</xdr:row>
      <xdr:rowOff>1009872</xdr:rowOff>
    </xdr:to>
    <xdr:sp macro="" textlink="">
      <xdr:nvSpPr>
        <xdr:cNvPr id="2" name="爆炸形 2 1">
          <a:hlinkClick xmlns:r="http://schemas.openxmlformats.org/officeDocument/2006/relationships" r:id="rId1"/>
        </xdr:cNvPr>
        <xdr:cNvSpPr/>
      </xdr:nvSpPr>
      <xdr:spPr>
        <a:xfrm rot="20896453">
          <a:off x="9134028" y="1102224"/>
          <a:ext cx="538453" cy="764898"/>
        </a:xfrm>
        <a:prstGeom prst="irregularSeal2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返回</a:t>
          </a:r>
        </a:p>
      </xdr:txBody>
    </xdr:sp>
    <xdr:clientData/>
  </xdr:twoCellAnchor>
  <xdr:twoCellAnchor editAs="oneCell">
    <xdr:from>
      <xdr:col>3</xdr:col>
      <xdr:colOff>28576</xdr:colOff>
      <xdr:row>4</xdr:row>
      <xdr:rowOff>38100</xdr:rowOff>
    </xdr:from>
    <xdr:to>
      <xdr:col>11</xdr:col>
      <xdr:colOff>128522</xdr:colOff>
      <xdr:row>4</xdr:row>
      <xdr:rowOff>1924050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47976" y="3095625"/>
          <a:ext cx="4967221" cy="18859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3</xdr:row>
      <xdr:rowOff>28575</xdr:rowOff>
    </xdr:from>
    <xdr:to>
      <xdr:col>11</xdr:col>
      <xdr:colOff>342900</xdr:colOff>
      <xdr:row>3</xdr:row>
      <xdr:rowOff>2152820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1" y="885825"/>
          <a:ext cx="5172074" cy="21242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247203</xdr:colOff>
      <xdr:row>3</xdr:row>
      <xdr:rowOff>244974</xdr:rowOff>
    </xdr:from>
    <xdr:to>
      <xdr:col>14</xdr:col>
      <xdr:colOff>785656</xdr:colOff>
      <xdr:row>3</xdr:row>
      <xdr:rowOff>1009872</xdr:rowOff>
    </xdr:to>
    <xdr:sp macro="" textlink="">
      <xdr:nvSpPr>
        <xdr:cNvPr id="2" name="爆炸形 2 1">
          <a:hlinkClick xmlns:r="http://schemas.openxmlformats.org/officeDocument/2006/relationships" r:id="rId1"/>
        </xdr:cNvPr>
        <xdr:cNvSpPr/>
      </xdr:nvSpPr>
      <xdr:spPr>
        <a:xfrm rot="20896453">
          <a:off x="9134028" y="1102224"/>
          <a:ext cx="538453" cy="764898"/>
        </a:xfrm>
        <a:prstGeom prst="irregularSeal2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返回</a:t>
          </a:r>
        </a:p>
      </xdr:txBody>
    </xdr:sp>
    <xdr:clientData/>
  </xdr:twoCellAnchor>
  <xdr:twoCellAnchor editAs="oneCell">
    <xdr:from>
      <xdr:col>3</xdr:col>
      <xdr:colOff>38099</xdr:colOff>
      <xdr:row>4</xdr:row>
      <xdr:rowOff>28574</xdr:rowOff>
    </xdr:from>
    <xdr:to>
      <xdr:col>11</xdr:col>
      <xdr:colOff>298601</xdr:colOff>
      <xdr:row>4</xdr:row>
      <xdr:rowOff>1952625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0824" y="3086099"/>
          <a:ext cx="5127777" cy="1924051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</xdr:row>
      <xdr:rowOff>19051</xdr:rowOff>
    </xdr:from>
    <xdr:to>
      <xdr:col>12</xdr:col>
      <xdr:colOff>66675</xdr:colOff>
      <xdr:row>3</xdr:row>
      <xdr:rowOff>2198107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1300" y="876301"/>
          <a:ext cx="5324475" cy="21790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247203</xdr:colOff>
      <xdr:row>3</xdr:row>
      <xdr:rowOff>244974</xdr:rowOff>
    </xdr:from>
    <xdr:to>
      <xdr:col>14</xdr:col>
      <xdr:colOff>785656</xdr:colOff>
      <xdr:row>3</xdr:row>
      <xdr:rowOff>1009872</xdr:rowOff>
    </xdr:to>
    <xdr:sp macro="" textlink="">
      <xdr:nvSpPr>
        <xdr:cNvPr id="2" name="爆炸形 2 1">
          <a:hlinkClick xmlns:r="http://schemas.openxmlformats.org/officeDocument/2006/relationships" r:id="rId1"/>
        </xdr:cNvPr>
        <xdr:cNvSpPr/>
      </xdr:nvSpPr>
      <xdr:spPr>
        <a:xfrm rot="20896453">
          <a:off x="9134028" y="1102224"/>
          <a:ext cx="538453" cy="764898"/>
        </a:xfrm>
        <a:prstGeom prst="irregularSeal2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返回</a:t>
          </a:r>
        </a:p>
      </xdr:txBody>
    </xdr:sp>
    <xdr:clientData/>
  </xdr:twoCellAnchor>
  <xdr:twoCellAnchor editAs="oneCell">
    <xdr:from>
      <xdr:col>3</xdr:col>
      <xdr:colOff>28575</xdr:colOff>
      <xdr:row>3</xdr:row>
      <xdr:rowOff>28576</xdr:rowOff>
    </xdr:from>
    <xdr:to>
      <xdr:col>11</xdr:col>
      <xdr:colOff>352425</xdr:colOff>
      <xdr:row>3</xdr:row>
      <xdr:rowOff>2163636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81350" y="885826"/>
          <a:ext cx="5191125" cy="213506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4</xdr:row>
      <xdr:rowOff>28575</xdr:rowOff>
    </xdr:from>
    <xdr:to>
      <xdr:col>11</xdr:col>
      <xdr:colOff>257175</xdr:colOff>
      <xdr:row>4</xdr:row>
      <xdr:rowOff>1951207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3086100"/>
          <a:ext cx="5114925" cy="192263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247203</xdr:colOff>
      <xdr:row>10</xdr:row>
      <xdr:rowOff>244974</xdr:rowOff>
    </xdr:from>
    <xdr:to>
      <xdr:col>14</xdr:col>
      <xdr:colOff>785656</xdr:colOff>
      <xdr:row>10</xdr:row>
      <xdr:rowOff>1009872</xdr:rowOff>
    </xdr:to>
    <xdr:sp macro="" textlink="">
      <xdr:nvSpPr>
        <xdr:cNvPr id="2" name="爆炸形 2 1">
          <a:hlinkClick xmlns:r="http://schemas.openxmlformats.org/officeDocument/2006/relationships" r:id="rId1"/>
        </xdr:cNvPr>
        <xdr:cNvSpPr/>
      </xdr:nvSpPr>
      <xdr:spPr>
        <a:xfrm rot="20896453">
          <a:off x="9734103" y="1616574"/>
          <a:ext cx="538453" cy="764898"/>
        </a:xfrm>
        <a:prstGeom prst="irregularSeal2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返回</a:t>
          </a:r>
        </a:p>
      </xdr:txBody>
    </xdr:sp>
    <xdr:clientData/>
  </xdr:twoCellAnchor>
  <xdr:twoCellAnchor editAs="oneCell">
    <xdr:from>
      <xdr:col>3</xdr:col>
      <xdr:colOff>19050</xdr:colOff>
      <xdr:row>11</xdr:row>
      <xdr:rowOff>19051</xdr:rowOff>
    </xdr:from>
    <xdr:to>
      <xdr:col>11</xdr:col>
      <xdr:colOff>190500</xdr:colOff>
      <xdr:row>11</xdr:row>
      <xdr:rowOff>1915825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00375" y="4267201"/>
          <a:ext cx="5038725" cy="1896774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10</xdr:row>
      <xdr:rowOff>38100</xdr:rowOff>
    </xdr:from>
    <xdr:to>
      <xdr:col>11</xdr:col>
      <xdr:colOff>342900</xdr:colOff>
      <xdr:row>10</xdr:row>
      <xdr:rowOff>2159650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00375" y="2095500"/>
          <a:ext cx="5191125" cy="212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C15"/>
  <sheetViews>
    <sheetView showGridLines="0" workbookViewId="0">
      <selection activeCell="B2" sqref="B2"/>
    </sheetView>
  </sheetViews>
  <sheetFormatPr defaultRowHeight="30" customHeight="1" x14ac:dyDescent="0.15"/>
  <cols>
    <col min="1" max="1" width="35" customWidth="1"/>
    <col min="2" max="2" width="27.25" bestFit="1" customWidth="1"/>
    <col min="3" max="3" width="20.875" customWidth="1"/>
    <col min="4" max="4" width="31.875" bestFit="1" customWidth="1"/>
    <col min="5" max="5" width="34.125" bestFit="1" customWidth="1"/>
    <col min="6" max="6" width="25.5" bestFit="1" customWidth="1"/>
  </cols>
  <sheetData>
    <row r="1" spans="2:3" ht="21" customHeight="1" x14ac:dyDescent="0.15"/>
    <row r="2" spans="2:3" ht="30" customHeight="1" x14ac:dyDescent="0.15">
      <c r="B2" s="36" t="s">
        <v>44</v>
      </c>
      <c r="C2" s="37" t="s">
        <v>21</v>
      </c>
    </row>
    <row r="3" spans="2:3" ht="22.5" customHeight="1" x14ac:dyDescent="0.15">
      <c r="B3" s="38" t="s">
        <v>93</v>
      </c>
      <c r="C3" s="39" t="s">
        <v>58</v>
      </c>
    </row>
    <row r="4" spans="2:3" ht="22.5" customHeight="1" x14ac:dyDescent="0.15">
      <c r="B4" s="38" t="s">
        <v>94</v>
      </c>
      <c r="C4" s="39" t="s">
        <v>64</v>
      </c>
    </row>
    <row r="5" spans="2:3" ht="22.5" customHeight="1" x14ac:dyDescent="0.15">
      <c r="B5" s="38" t="s">
        <v>95</v>
      </c>
      <c r="C5" s="39" t="s">
        <v>61</v>
      </c>
    </row>
    <row r="6" spans="2:3" ht="22.5" customHeight="1" x14ac:dyDescent="0.15">
      <c r="B6" s="38" t="s">
        <v>96</v>
      </c>
      <c r="C6" s="39" t="s">
        <v>53</v>
      </c>
    </row>
    <row r="7" spans="2:3" ht="22.5" customHeight="1" x14ac:dyDescent="0.15">
      <c r="B7" s="38" t="s">
        <v>97</v>
      </c>
      <c r="C7" s="39" t="s">
        <v>68</v>
      </c>
    </row>
    <row r="8" spans="2:3" ht="22.5" customHeight="1" x14ac:dyDescent="0.15">
      <c r="B8" s="38" t="s">
        <v>98</v>
      </c>
      <c r="C8" s="39" t="s">
        <v>69</v>
      </c>
    </row>
    <row r="9" spans="2:3" ht="22.5" customHeight="1" x14ac:dyDescent="0.15">
      <c r="B9" s="38" t="s">
        <v>99</v>
      </c>
      <c r="C9" s="39" t="s">
        <v>70</v>
      </c>
    </row>
    <row r="10" spans="2:3" ht="22.5" customHeight="1" x14ac:dyDescent="0.15">
      <c r="B10" s="38" t="s">
        <v>100</v>
      </c>
      <c r="C10" s="39" t="s">
        <v>73</v>
      </c>
    </row>
    <row r="11" spans="2:3" ht="22.5" customHeight="1" x14ac:dyDescent="0.15">
      <c r="B11" s="38" t="s">
        <v>101</v>
      </c>
      <c r="C11" s="39" t="s">
        <v>49</v>
      </c>
    </row>
    <row r="12" spans="2:3" ht="22.5" customHeight="1" x14ac:dyDescent="0.15">
      <c r="C12" s="22"/>
    </row>
    <row r="13" spans="2:3" ht="22.5" customHeight="1" x14ac:dyDescent="0.15">
      <c r="C13" s="22"/>
    </row>
    <row r="14" spans="2:3" ht="22.5" customHeight="1" x14ac:dyDescent="0.15">
      <c r="C14" s="22"/>
    </row>
    <row r="15" spans="2:3" ht="22.5" customHeight="1" x14ac:dyDescent="0.15">
      <c r="C15" s="22"/>
    </row>
  </sheetData>
  <phoneticPr fontId="1" type="noConversion"/>
  <hyperlinks>
    <hyperlink ref="C3" location="首页搜索!A1" display="首页搜索"/>
    <hyperlink ref="C5" location="校内资源左栏目!A1" display="校内资源左栏目"/>
    <hyperlink ref="C8" location="我的下载页!A1" display="我的下载页"/>
    <hyperlink ref="C6" location="资源库首页!A1" display="资源库首页"/>
    <hyperlink ref="C9" location="我的收藏页!A1" display="我的收藏页"/>
    <hyperlink ref="C7" location="我的上传页!A1" display="我的上传页"/>
    <hyperlink ref="C10" location="上传文件!A1" display="上传文件"/>
    <hyperlink ref="C11" location="混合场景!A1" display="混合场景"/>
    <hyperlink ref="C4" location="校内资源搜索!A1" display="校内资源搜索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9"/>
  <sheetViews>
    <sheetView showGridLines="0" zoomScaleNormal="100" workbookViewId="0">
      <pane xSplit="14" ySplit="3" topLeftCell="O4" activePane="bottomRight" state="frozen"/>
      <selection activeCell="B4" sqref="B4:C4"/>
      <selection pane="topRight" activeCell="B4" sqref="B4:C4"/>
      <selection pane="bottomLeft" activeCell="B4" sqref="B4:C4"/>
      <selection pane="bottomRight"/>
    </sheetView>
  </sheetViews>
  <sheetFormatPr defaultRowHeight="13.5" x14ac:dyDescent="0.15"/>
  <cols>
    <col min="1" max="1" width="10.875" customWidth="1"/>
    <col min="2" max="2" width="10.25" bestFit="1" customWidth="1"/>
    <col min="3" max="3" width="15" bestFit="1" customWidth="1"/>
    <col min="4" max="4" width="9" customWidth="1"/>
    <col min="5" max="5" width="7.625" customWidth="1"/>
    <col min="6" max="6" width="7.75" customWidth="1"/>
    <col min="7" max="7" width="8" customWidth="1"/>
    <col min="8" max="8" width="9.75" customWidth="1"/>
    <col min="9" max="9" width="8.625" customWidth="1"/>
    <col min="10" max="10" width="7.625" bestFit="1" customWidth="1"/>
    <col min="11" max="12" width="5.5" bestFit="1" customWidth="1"/>
    <col min="13" max="13" width="9.5" bestFit="1" customWidth="1"/>
    <col min="14" max="14" width="9.25" customWidth="1"/>
    <col min="15" max="15" width="12.5" customWidth="1"/>
    <col min="16" max="16" width="11.375" style="1" customWidth="1"/>
  </cols>
  <sheetData>
    <row r="1" spans="1:16" ht="20.25" customHeight="1" x14ac:dyDescent="0.15">
      <c r="A1" s="15" t="s">
        <v>8</v>
      </c>
      <c r="B1" s="71" t="s">
        <v>6</v>
      </c>
      <c r="C1" s="71"/>
      <c r="D1" s="71"/>
      <c r="E1" s="72" t="s">
        <v>9</v>
      </c>
      <c r="F1" s="72"/>
      <c r="G1" s="72"/>
      <c r="H1" s="72"/>
      <c r="I1" s="72"/>
      <c r="J1" s="72"/>
      <c r="K1" s="72"/>
      <c r="L1" s="72"/>
      <c r="M1" s="72" t="s">
        <v>18</v>
      </c>
      <c r="N1" s="72"/>
      <c r="O1" s="73" t="s">
        <v>20</v>
      </c>
      <c r="P1"/>
    </row>
    <row r="2" spans="1:16" ht="28.5" customHeight="1" x14ac:dyDescent="0.15">
      <c r="A2" s="74" t="s">
        <v>71</v>
      </c>
      <c r="B2" s="17" t="s">
        <v>0</v>
      </c>
      <c r="C2" s="17" t="s">
        <v>19</v>
      </c>
      <c r="D2" s="17" t="s">
        <v>1</v>
      </c>
      <c r="E2" s="17" t="s">
        <v>10</v>
      </c>
      <c r="F2" s="17" t="s">
        <v>11</v>
      </c>
      <c r="G2" s="17" t="s">
        <v>12</v>
      </c>
      <c r="H2" s="17" t="s">
        <v>13</v>
      </c>
      <c r="I2" s="17" t="s">
        <v>14</v>
      </c>
      <c r="J2" s="17" t="s">
        <v>15</v>
      </c>
      <c r="K2" s="17" t="s">
        <v>16</v>
      </c>
      <c r="L2" s="17" t="s">
        <v>17</v>
      </c>
      <c r="M2" s="17" t="s">
        <v>2</v>
      </c>
      <c r="N2" s="17" t="s">
        <v>3</v>
      </c>
      <c r="O2" s="73"/>
      <c r="P2"/>
    </row>
    <row r="3" spans="1:16" ht="18.75" customHeight="1" x14ac:dyDescent="0.15">
      <c r="A3" s="74"/>
      <c r="B3" s="16" t="s">
        <v>71</v>
      </c>
      <c r="C3" s="16" t="s">
        <v>56</v>
      </c>
      <c r="D3" s="16" t="s">
        <v>41</v>
      </c>
      <c r="E3" s="5">
        <v>2.5999999999999999E-2</v>
      </c>
      <c r="F3" s="5">
        <v>0.104</v>
      </c>
      <c r="G3" s="5">
        <v>0.31</v>
      </c>
      <c r="H3" s="5">
        <v>0.04</v>
      </c>
      <c r="I3" s="16">
        <v>0.154</v>
      </c>
      <c r="J3" s="5">
        <v>1198126</v>
      </c>
      <c r="K3" s="5">
        <v>0</v>
      </c>
      <c r="L3" s="5">
        <v>0</v>
      </c>
      <c r="M3" s="5">
        <v>643.80799999999999</v>
      </c>
      <c r="N3" s="5">
        <v>843</v>
      </c>
      <c r="O3" s="6">
        <f>IF(J3="","",J3/(J3+K3))</f>
        <v>1</v>
      </c>
      <c r="P3"/>
    </row>
    <row r="4" spans="1:16" ht="173.25" customHeight="1" x14ac:dyDescent="0.15">
      <c r="A4" s="74"/>
      <c r="B4" s="75" t="s">
        <v>4</v>
      </c>
      <c r="C4" s="75"/>
      <c r="D4" s="76"/>
      <c r="E4" s="77"/>
      <c r="F4" s="77"/>
      <c r="G4" s="77"/>
      <c r="H4" s="77"/>
      <c r="I4" s="77"/>
      <c r="J4" s="77"/>
      <c r="K4" s="77"/>
      <c r="L4" s="77"/>
      <c r="M4" s="77"/>
      <c r="N4" s="78"/>
      <c r="O4" s="3"/>
      <c r="P4" s="2"/>
    </row>
    <row r="5" spans="1:16" ht="155.25" customHeight="1" x14ac:dyDescent="0.15">
      <c r="A5" s="74"/>
      <c r="B5" s="75" t="s">
        <v>5</v>
      </c>
      <c r="C5" s="75"/>
      <c r="D5" s="79"/>
      <c r="E5" s="80"/>
      <c r="F5" s="80"/>
      <c r="G5" s="80"/>
      <c r="H5" s="80"/>
      <c r="I5" s="80"/>
      <c r="J5" s="80"/>
      <c r="K5" s="80"/>
      <c r="L5" s="80"/>
      <c r="M5" s="80"/>
      <c r="N5" s="81"/>
      <c r="O5" s="3"/>
      <c r="P5" s="2"/>
    </row>
    <row r="6" spans="1:16" ht="26.25" customHeight="1" x14ac:dyDescent="0.15">
      <c r="A6" s="74"/>
      <c r="B6" s="75" t="s">
        <v>7</v>
      </c>
      <c r="C6" s="75"/>
      <c r="D6" s="82" t="s">
        <v>89</v>
      </c>
      <c r="E6" s="83"/>
      <c r="F6" s="83"/>
      <c r="G6" s="83"/>
      <c r="H6" s="83"/>
      <c r="I6" s="83"/>
      <c r="J6" s="83"/>
      <c r="K6" s="83"/>
      <c r="L6" s="83"/>
      <c r="M6" s="83"/>
      <c r="N6" s="84"/>
      <c r="O6" s="4"/>
      <c r="P6" s="2"/>
    </row>
    <row r="7" spans="1:16" ht="20.100000000000001" customHeight="1" x14ac:dyDescent="0.15"/>
    <row r="8" spans="1:16" ht="20.100000000000001" customHeight="1" x14ac:dyDescent="0.15"/>
    <row r="9" spans="1:16" ht="20.100000000000001" customHeight="1" x14ac:dyDescent="0.15"/>
  </sheetData>
  <mergeCells count="11">
    <mergeCell ref="B1:D1"/>
    <mergeCell ref="E1:L1"/>
    <mergeCell ref="M1:N1"/>
    <mergeCell ref="O1:O2"/>
    <mergeCell ref="A2:A6"/>
    <mergeCell ref="B4:C4"/>
    <mergeCell ref="D4:N4"/>
    <mergeCell ref="B5:C5"/>
    <mergeCell ref="D5:N5"/>
    <mergeCell ref="B6:C6"/>
    <mergeCell ref="D6:N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9"/>
  <sheetViews>
    <sheetView showGridLines="0" zoomScaleNormal="100" workbookViewId="0">
      <pane xSplit="14" ySplit="3" topLeftCell="O4" activePane="bottomRight" state="frozen"/>
      <selection activeCell="B4" sqref="B4:C4"/>
      <selection pane="topRight" activeCell="B4" sqref="B4:C4"/>
      <selection pane="bottomLeft" activeCell="B4" sqref="B4:C4"/>
      <selection pane="bottomRight"/>
    </sheetView>
  </sheetViews>
  <sheetFormatPr defaultRowHeight="13.5" x14ac:dyDescent="0.15"/>
  <cols>
    <col min="1" max="1" width="10.875" customWidth="1"/>
    <col min="2" max="2" width="15.5" bestFit="1" customWidth="1"/>
    <col min="3" max="3" width="15" bestFit="1" customWidth="1"/>
    <col min="4" max="4" width="9" customWidth="1"/>
    <col min="5" max="5" width="7.625" customWidth="1"/>
    <col min="6" max="6" width="7.75" customWidth="1"/>
    <col min="7" max="7" width="8" customWidth="1"/>
    <col min="8" max="8" width="9.75" customWidth="1"/>
    <col min="9" max="9" width="8.625" customWidth="1"/>
    <col min="10" max="10" width="7.625" bestFit="1" customWidth="1"/>
    <col min="11" max="12" width="5.5" bestFit="1" customWidth="1"/>
    <col min="13" max="13" width="9.5" bestFit="1" customWidth="1"/>
    <col min="14" max="14" width="9.25" customWidth="1"/>
    <col min="15" max="15" width="12.5" customWidth="1"/>
    <col min="16" max="16" width="11.375" style="1" customWidth="1"/>
  </cols>
  <sheetData>
    <row r="1" spans="1:16" ht="20.25" customHeight="1" x14ac:dyDescent="0.15">
      <c r="A1" s="29" t="s">
        <v>8</v>
      </c>
      <c r="B1" s="71" t="s">
        <v>6</v>
      </c>
      <c r="C1" s="71"/>
      <c r="D1" s="71"/>
      <c r="E1" s="72" t="s">
        <v>9</v>
      </c>
      <c r="F1" s="72"/>
      <c r="G1" s="72"/>
      <c r="H1" s="72"/>
      <c r="I1" s="72"/>
      <c r="J1" s="72"/>
      <c r="K1" s="72"/>
      <c r="L1" s="72"/>
      <c r="M1" s="72" t="s">
        <v>18</v>
      </c>
      <c r="N1" s="72"/>
      <c r="O1" s="73" t="s">
        <v>20</v>
      </c>
      <c r="P1"/>
    </row>
    <row r="2" spans="1:16" ht="28.5" customHeight="1" x14ac:dyDescent="0.15">
      <c r="A2" s="74" t="s">
        <v>73</v>
      </c>
      <c r="B2" s="31" t="s">
        <v>0</v>
      </c>
      <c r="C2" s="31" t="s">
        <v>19</v>
      </c>
      <c r="D2" s="31" t="s">
        <v>1</v>
      </c>
      <c r="E2" s="31" t="s">
        <v>10</v>
      </c>
      <c r="F2" s="31" t="s">
        <v>11</v>
      </c>
      <c r="G2" s="31" t="s">
        <v>12</v>
      </c>
      <c r="H2" s="31" t="s">
        <v>13</v>
      </c>
      <c r="I2" s="31" t="s">
        <v>14</v>
      </c>
      <c r="J2" s="31" t="s">
        <v>15</v>
      </c>
      <c r="K2" s="31" t="s">
        <v>16</v>
      </c>
      <c r="L2" s="31" t="s">
        <v>17</v>
      </c>
      <c r="M2" s="31" t="s">
        <v>2</v>
      </c>
      <c r="N2" s="31" t="s">
        <v>3</v>
      </c>
      <c r="O2" s="73"/>
      <c r="P2"/>
    </row>
    <row r="3" spans="1:16" ht="18.75" customHeight="1" x14ac:dyDescent="0.15">
      <c r="A3" s="74"/>
      <c r="B3" s="30" t="s">
        <v>73</v>
      </c>
      <c r="C3" s="30" t="s">
        <v>56</v>
      </c>
      <c r="D3" s="30" t="s">
        <v>41</v>
      </c>
      <c r="E3" s="5">
        <v>8.9999999999999993E-3</v>
      </c>
      <c r="F3" s="5">
        <v>1.03</v>
      </c>
      <c r="G3" s="5">
        <v>12.795999999999999</v>
      </c>
      <c r="H3" s="5">
        <v>1.5960000000000001</v>
      </c>
      <c r="I3" s="30">
        <v>2.7610000000000001</v>
      </c>
      <c r="J3" s="5">
        <v>30549</v>
      </c>
      <c r="K3" s="5">
        <v>0</v>
      </c>
      <c r="L3" s="5">
        <v>0</v>
      </c>
      <c r="M3" s="5">
        <v>15.944000000000001</v>
      </c>
      <c r="N3" s="5">
        <v>261</v>
      </c>
      <c r="O3" s="6">
        <f>IF(J3="","",J3/(J3+K3))</f>
        <v>1</v>
      </c>
      <c r="P3"/>
    </row>
    <row r="4" spans="1:16" ht="173.25" customHeight="1" x14ac:dyDescent="0.15">
      <c r="A4" s="74"/>
      <c r="B4" s="75" t="s">
        <v>4</v>
      </c>
      <c r="C4" s="75"/>
      <c r="D4" s="76"/>
      <c r="E4" s="77"/>
      <c r="F4" s="77"/>
      <c r="G4" s="77"/>
      <c r="H4" s="77"/>
      <c r="I4" s="77"/>
      <c r="J4" s="77"/>
      <c r="K4" s="77"/>
      <c r="L4" s="77"/>
      <c r="M4" s="77"/>
      <c r="N4" s="78"/>
      <c r="O4" s="3"/>
      <c r="P4" s="2"/>
    </row>
    <row r="5" spans="1:16" ht="155.25" customHeight="1" x14ac:dyDescent="0.15">
      <c r="A5" s="74"/>
      <c r="B5" s="75" t="s">
        <v>5</v>
      </c>
      <c r="C5" s="75"/>
      <c r="D5" s="79"/>
      <c r="E5" s="80"/>
      <c r="F5" s="80"/>
      <c r="G5" s="80"/>
      <c r="H5" s="80"/>
      <c r="I5" s="80"/>
      <c r="J5" s="80"/>
      <c r="K5" s="80"/>
      <c r="L5" s="80"/>
      <c r="M5" s="80"/>
      <c r="N5" s="81"/>
      <c r="O5" s="3"/>
      <c r="P5" s="2"/>
    </row>
    <row r="6" spans="1:16" ht="26.25" customHeight="1" x14ac:dyDescent="0.15">
      <c r="A6" s="74"/>
      <c r="B6" s="75" t="s">
        <v>7</v>
      </c>
      <c r="C6" s="75"/>
      <c r="D6" s="82" t="s">
        <v>85</v>
      </c>
      <c r="E6" s="83"/>
      <c r="F6" s="83"/>
      <c r="G6" s="83"/>
      <c r="H6" s="83"/>
      <c r="I6" s="83"/>
      <c r="J6" s="83"/>
      <c r="K6" s="83"/>
      <c r="L6" s="83"/>
      <c r="M6" s="83"/>
      <c r="N6" s="84"/>
      <c r="O6" s="4"/>
      <c r="P6" s="2"/>
    </row>
    <row r="7" spans="1:16" ht="20.100000000000001" customHeight="1" x14ac:dyDescent="0.15"/>
    <row r="8" spans="1:16" ht="20.100000000000001" customHeight="1" x14ac:dyDescent="0.15"/>
    <row r="9" spans="1:16" ht="20.100000000000001" customHeight="1" x14ac:dyDescent="0.15"/>
  </sheetData>
  <mergeCells count="11">
    <mergeCell ref="B1:D1"/>
    <mergeCell ref="E1:L1"/>
    <mergeCell ref="M1:N1"/>
    <mergeCell ref="O1:O2"/>
    <mergeCell ref="A2:A6"/>
    <mergeCell ref="B4:C4"/>
    <mergeCell ref="D4:N4"/>
    <mergeCell ref="B5:C5"/>
    <mergeCell ref="D5:N5"/>
    <mergeCell ref="B6:C6"/>
    <mergeCell ref="D6:N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16"/>
  <sheetViews>
    <sheetView showGridLines="0" workbookViewId="0"/>
  </sheetViews>
  <sheetFormatPr defaultRowHeight="13.5" x14ac:dyDescent="0.15"/>
  <cols>
    <col min="1" max="1" width="15.25" customWidth="1"/>
    <col min="2" max="2" width="13.25" customWidth="1"/>
    <col min="3" max="3" width="10.625" customWidth="1"/>
    <col min="4" max="4" width="9" customWidth="1"/>
    <col min="5" max="5" width="7.625" customWidth="1"/>
    <col min="6" max="6" width="7.75" customWidth="1"/>
    <col min="7" max="7" width="8" customWidth="1"/>
    <col min="8" max="8" width="9.75" customWidth="1"/>
    <col min="9" max="9" width="8.625" customWidth="1"/>
    <col min="10" max="10" width="7.625" bestFit="1" customWidth="1"/>
    <col min="11" max="12" width="5.5" bestFit="1" customWidth="1"/>
    <col min="13" max="13" width="9.5" bestFit="1" customWidth="1"/>
    <col min="14" max="14" width="9.25" customWidth="1"/>
    <col min="15" max="15" width="12.5" customWidth="1"/>
    <col min="16" max="16" width="11.375" style="1" customWidth="1"/>
  </cols>
  <sheetData>
    <row r="1" spans="1:16" ht="20.25" customHeight="1" x14ac:dyDescent="0.15">
      <c r="A1" s="10" t="s">
        <v>8</v>
      </c>
      <c r="B1" s="71" t="s">
        <v>6</v>
      </c>
      <c r="C1" s="71"/>
      <c r="D1" s="71"/>
      <c r="E1" s="72" t="s">
        <v>9</v>
      </c>
      <c r="F1" s="72"/>
      <c r="G1" s="72"/>
      <c r="H1" s="72"/>
      <c r="I1" s="72"/>
      <c r="J1" s="72"/>
      <c r="K1" s="72"/>
      <c r="L1" s="72"/>
      <c r="M1" s="72" t="s">
        <v>18</v>
      </c>
      <c r="N1" s="72"/>
      <c r="O1" s="73" t="s">
        <v>20</v>
      </c>
      <c r="P1"/>
    </row>
    <row r="2" spans="1:16" ht="28.5" customHeight="1" x14ac:dyDescent="0.15">
      <c r="A2" s="85" t="s">
        <v>81</v>
      </c>
      <c r="B2" s="12" t="s">
        <v>0</v>
      </c>
      <c r="C2" s="12" t="s">
        <v>19</v>
      </c>
      <c r="D2" s="12" t="s">
        <v>1</v>
      </c>
      <c r="E2" s="12" t="s">
        <v>10</v>
      </c>
      <c r="F2" s="12" t="s">
        <v>11</v>
      </c>
      <c r="G2" s="12" t="s">
        <v>12</v>
      </c>
      <c r="H2" s="12" t="s">
        <v>13</v>
      </c>
      <c r="I2" s="12" t="s">
        <v>14</v>
      </c>
      <c r="J2" s="12" t="s">
        <v>15</v>
      </c>
      <c r="K2" s="12" t="s">
        <v>16</v>
      </c>
      <c r="L2" s="12" t="s">
        <v>17</v>
      </c>
      <c r="M2" s="12" t="s">
        <v>2</v>
      </c>
      <c r="N2" s="12" t="s">
        <v>3</v>
      </c>
      <c r="O2" s="73"/>
      <c r="P2"/>
    </row>
    <row r="3" spans="1:16" x14ac:dyDescent="0.15">
      <c r="A3" s="86"/>
      <c r="B3" s="35" t="s">
        <v>72</v>
      </c>
      <c r="C3" s="11" t="s">
        <v>74</v>
      </c>
      <c r="D3" s="88" t="s">
        <v>86</v>
      </c>
      <c r="E3" s="5">
        <v>0.01</v>
      </c>
      <c r="F3" s="5">
        <v>0.20300000000000001</v>
      </c>
      <c r="G3" s="5">
        <v>3.6059999999999999</v>
      </c>
      <c r="H3" s="5">
        <v>0.25700000000000001</v>
      </c>
      <c r="I3" s="11">
        <v>0.46899999999999997</v>
      </c>
      <c r="J3" s="5">
        <v>33995</v>
      </c>
      <c r="K3" s="5">
        <v>0</v>
      </c>
      <c r="L3" s="5">
        <v>0</v>
      </c>
      <c r="M3" s="5">
        <v>9.3859999999999992</v>
      </c>
      <c r="N3" s="5">
        <v>50</v>
      </c>
      <c r="O3" s="6">
        <f>IF(J3="","",J3/(J3+K3))</f>
        <v>1</v>
      </c>
      <c r="P3"/>
    </row>
    <row r="4" spans="1:16" x14ac:dyDescent="0.15">
      <c r="A4" s="86"/>
      <c r="B4" s="35" t="s">
        <v>75</v>
      </c>
      <c r="C4" s="41" t="s">
        <v>76</v>
      </c>
      <c r="D4" s="89"/>
      <c r="E4" s="5">
        <v>7.0999999999999994E-2</v>
      </c>
      <c r="F4" s="5">
        <v>1.407</v>
      </c>
      <c r="G4" s="5">
        <v>7.5860000000000003</v>
      </c>
      <c r="H4" s="5">
        <v>0.77800000000000002</v>
      </c>
      <c r="I4" s="41">
        <v>2.3929999999999998</v>
      </c>
      <c r="J4" s="5">
        <v>100200</v>
      </c>
      <c r="K4" s="5">
        <v>0</v>
      </c>
      <c r="L4" s="5">
        <v>0</v>
      </c>
      <c r="M4" s="5">
        <v>27.664000000000001</v>
      </c>
      <c r="N4" s="5">
        <v>90</v>
      </c>
      <c r="O4" s="6">
        <f t="shared" ref="O4:O6" si="0">IF(J4="","",J4/(J4+K4))</f>
        <v>1</v>
      </c>
      <c r="P4"/>
    </row>
    <row r="5" spans="1:16" x14ac:dyDescent="0.15">
      <c r="A5" s="86"/>
      <c r="B5" s="35" t="s">
        <v>77</v>
      </c>
      <c r="C5" s="41" t="s">
        <v>76</v>
      </c>
      <c r="D5" s="89"/>
      <c r="E5" s="5">
        <v>1.4E-2</v>
      </c>
      <c r="F5" s="5">
        <v>0.38300000000000001</v>
      </c>
      <c r="G5" s="5">
        <v>12.391</v>
      </c>
      <c r="H5" s="5">
        <v>0.433</v>
      </c>
      <c r="I5" s="41">
        <v>0.82799999999999996</v>
      </c>
      <c r="J5" s="5">
        <v>216100</v>
      </c>
      <c r="K5" s="5">
        <v>0</v>
      </c>
      <c r="L5" s="5">
        <v>0</v>
      </c>
      <c r="M5" s="5">
        <v>59.662999999999997</v>
      </c>
      <c r="N5" s="5">
        <v>355</v>
      </c>
      <c r="O5" s="6">
        <f t="shared" si="0"/>
        <v>1</v>
      </c>
      <c r="P5"/>
    </row>
    <row r="6" spans="1:16" x14ac:dyDescent="0.15">
      <c r="A6" s="86"/>
      <c r="B6" s="35" t="s">
        <v>78</v>
      </c>
      <c r="C6" s="41" t="s">
        <v>76</v>
      </c>
      <c r="D6" s="89"/>
      <c r="E6" s="5">
        <v>1.2999999999999999E-2</v>
      </c>
      <c r="F6" s="5">
        <v>0.39400000000000002</v>
      </c>
      <c r="G6" s="5">
        <v>7.9480000000000004</v>
      </c>
      <c r="H6" s="5">
        <v>0.442</v>
      </c>
      <c r="I6" s="41">
        <v>0.87</v>
      </c>
      <c r="J6" s="5">
        <v>204390</v>
      </c>
      <c r="K6" s="5">
        <v>0</v>
      </c>
      <c r="L6" s="5">
        <v>0</v>
      </c>
      <c r="M6" s="5">
        <v>56.43</v>
      </c>
      <c r="N6" s="5">
        <v>312</v>
      </c>
      <c r="O6" s="6">
        <f t="shared" si="0"/>
        <v>1</v>
      </c>
      <c r="P6"/>
    </row>
    <row r="7" spans="1:16" x14ac:dyDescent="0.15">
      <c r="A7" s="86"/>
      <c r="B7" s="35" t="s">
        <v>60</v>
      </c>
      <c r="C7" s="30" t="s">
        <v>79</v>
      </c>
      <c r="D7" s="89"/>
      <c r="E7" s="5">
        <v>1.7000000000000001E-2</v>
      </c>
      <c r="F7" s="5">
        <v>0.50900000000000001</v>
      </c>
      <c r="G7" s="5">
        <v>9.3190000000000008</v>
      </c>
      <c r="H7" s="5">
        <v>0.439</v>
      </c>
      <c r="I7" s="30">
        <v>1.018</v>
      </c>
      <c r="J7" s="5">
        <v>335180</v>
      </c>
      <c r="K7" s="5">
        <v>0</v>
      </c>
      <c r="L7" s="5">
        <v>0</v>
      </c>
      <c r="M7" s="5">
        <v>92.54</v>
      </c>
      <c r="N7" s="5">
        <v>375</v>
      </c>
      <c r="O7" s="6">
        <f t="shared" ref="O7" si="1">IF(J7="","",J7/(J7+K7))</f>
        <v>1</v>
      </c>
      <c r="P7"/>
    </row>
    <row r="8" spans="1:16" x14ac:dyDescent="0.15">
      <c r="A8" s="86"/>
      <c r="B8" s="35" t="s">
        <v>63</v>
      </c>
      <c r="C8" s="30" t="s">
        <v>80</v>
      </c>
      <c r="D8" s="89"/>
      <c r="E8" s="5">
        <v>1.2999999999999999E-2</v>
      </c>
      <c r="F8" s="5">
        <v>0.39200000000000002</v>
      </c>
      <c r="G8" s="5">
        <v>10.249000000000001</v>
      </c>
      <c r="H8" s="5">
        <v>0.40699999999999997</v>
      </c>
      <c r="I8" s="30">
        <v>0.85699999999999998</v>
      </c>
      <c r="J8" s="5">
        <v>284400</v>
      </c>
      <c r="K8" s="5">
        <v>0</v>
      </c>
      <c r="L8" s="5">
        <v>0</v>
      </c>
      <c r="M8" s="5">
        <v>78.52</v>
      </c>
      <c r="N8" s="5">
        <v>451</v>
      </c>
      <c r="O8" s="6">
        <f t="shared" ref="O8" si="2">IF(J8="","",J8/(J8+K8))</f>
        <v>1</v>
      </c>
      <c r="P8"/>
    </row>
    <row r="9" spans="1:16" x14ac:dyDescent="0.15">
      <c r="A9" s="86"/>
      <c r="B9" s="35" t="s">
        <v>52</v>
      </c>
      <c r="C9" s="30" t="s">
        <v>80</v>
      </c>
      <c r="D9" s="89"/>
      <c r="E9" s="5">
        <v>0.04</v>
      </c>
      <c r="F9" s="5">
        <v>1.1850000000000001</v>
      </c>
      <c r="G9" s="5">
        <v>20.437000000000001</v>
      </c>
      <c r="H9" s="5">
        <v>0.97599999999999998</v>
      </c>
      <c r="I9" s="11">
        <v>3.0739999999999998</v>
      </c>
      <c r="J9" s="5">
        <v>99450</v>
      </c>
      <c r="K9" s="5">
        <v>0</v>
      </c>
      <c r="L9" s="5">
        <v>0</v>
      </c>
      <c r="M9" s="5">
        <v>27.457000000000001</v>
      </c>
      <c r="N9" s="5">
        <v>154</v>
      </c>
      <c r="O9" s="6">
        <f t="shared" ref="O9:O10" si="3">IF(J9="","",J9/(J9+K9))</f>
        <v>1</v>
      </c>
      <c r="P9"/>
    </row>
    <row r="10" spans="1:16" ht="18.75" customHeight="1" x14ac:dyDescent="0.15">
      <c r="A10" s="86"/>
      <c r="B10" s="35" t="s">
        <v>57</v>
      </c>
      <c r="C10" s="30" t="s">
        <v>80</v>
      </c>
      <c r="D10" s="90"/>
      <c r="E10" s="5">
        <v>4.1000000000000002E-2</v>
      </c>
      <c r="F10" s="5">
        <v>0.875</v>
      </c>
      <c r="G10" s="5">
        <v>10.282999999999999</v>
      </c>
      <c r="H10" s="5">
        <v>0.622</v>
      </c>
      <c r="I10" s="11">
        <v>1.6479999999999999</v>
      </c>
      <c r="J10" s="5">
        <v>187200</v>
      </c>
      <c r="K10" s="5">
        <v>0</v>
      </c>
      <c r="L10" s="5">
        <v>0</v>
      </c>
      <c r="M10" s="5">
        <v>51.683999999999997</v>
      </c>
      <c r="N10" s="5">
        <v>162</v>
      </c>
      <c r="O10" s="6">
        <f t="shared" si="3"/>
        <v>1</v>
      </c>
      <c r="P10"/>
    </row>
    <row r="11" spans="1:16" ht="172.5" customHeight="1" x14ac:dyDescent="0.15">
      <c r="A11" s="86"/>
      <c r="B11" s="75" t="s">
        <v>4</v>
      </c>
      <c r="C11" s="75"/>
      <c r="D11" s="82"/>
      <c r="E11" s="83"/>
      <c r="F11" s="83"/>
      <c r="G11" s="83"/>
      <c r="H11" s="83"/>
      <c r="I11" s="83"/>
      <c r="J11" s="83"/>
      <c r="K11" s="83"/>
      <c r="L11" s="83"/>
      <c r="M11" s="83"/>
      <c r="N11" s="84"/>
      <c r="O11" s="3"/>
      <c r="P11" s="2"/>
    </row>
    <row r="12" spans="1:16" ht="153.75" customHeight="1" x14ac:dyDescent="0.15">
      <c r="A12" s="86"/>
      <c r="B12" s="75" t="s">
        <v>5</v>
      </c>
      <c r="C12" s="75"/>
      <c r="D12" s="79"/>
      <c r="E12" s="80"/>
      <c r="F12" s="80"/>
      <c r="G12" s="80"/>
      <c r="H12" s="80"/>
      <c r="I12" s="80"/>
      <c r="J12" s="80"/>
      <c r="K12" s="80"/>
      <c r="L12" s="80"/>
      <c r="M12" s="80"/>
      <c r="N12" s="81"/>
      <c r="O12" s="3"/>
      <c r="P12" s="2"/>
    </row>
    <row r="13" spans="1:16" ht="26.25" customHeight="1" x14ac:dyDescent="0.15">
      <c r="A13" s="87"/>
      <c r="B13" s="75" t="s">
        <v>7</v>
      </c>
      <c r="C13" s="75"/>
      <c r="D13" s="82" t="s">
        <v>84</v>
      </c>
      <c r="E13" s="83"/>
      <c r="F13" s="83"/>
      <c r="G13" s="83"/>
      <c r="H13" s="83"/>
      <c r="I13" s="83"/>
      <c r="J13" s="83"/>
      <c r="K13" s="83"/>
      <c r="L13" s="83"/>
      <c r="M13" s="83"/>
      <c r="N13" s="84"/>
      <c r="O13" s="4"/>
      <c r="P13" s="2"/>
    </row>
    <row r="14" spans="1:16" ht="20.100000000000001" customHeight="1" x14ac:dyDescent="0.15"/>
    <row r="15" spans="1:16" ht="20.100000000000001" customHeight="1" x14ac:dyDescent="0.15"/>
    <row r="16" spans="1:16" ht="20.100000000000001" customHeight="1" x14ac:dyDescent="0.15"/>
  </sheetData>
  <mergeCells count="12">
    <mergeCell ref="O1:O2"/>
    <mergeCell ref="A2:A13"/>
    <mergeCell ref="D3:D10"/>
    <mergeCell ref="B11:C11"/>
    <mergeCell ref="D11:N11"/>
    <mergeCell ref="B12:C12"/>
    <mergeCell ref="D12:N12"/>
    <mergeCell ref="B13:C13"/>
    <mergeCell ref="D13:N13"/>
    <mergeCell ref="B1:D1"/>
    <mergeCell ref="E1:L1"/>
    <mergeCell ref="M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0"/>
  <sheetViews>
    <sheetView showGridLines="0" tabSelected="1" workbookViewId="0"/>
  </sheetViews>
  <sheetFormatPr defaultColWidth="12.5" defaultRowHeight="18" customHeight="1" x14ac:dyDescent="0.15"/>
  <cols>
    <col min="1" max="1" width="23" bestFit="1" customWidth="1"/>
    <col min="2" max="2" width="12.125" customWidth="1"/>
    <col min="3" max="3" width="12.625" bestFit="1" customWidth="1"/>
    <col min="4" max="4" width="7.125" style="24" bestFit="1" customWidth="1"/>
    <col min="5" max="5" width="7.125" style="24" customWidth="1"/>
    <col min="6" max="6" width="8.25" style="24" customWidth="1"/>
    <col min="7" max="7" width="9" style="24" bestFit="1" customWidth="1"/>
    <col min="8" max="8" width="7.125" style="7" bestFit="1" customWidth="1"/>
    <col min="9" max="9" width="7.625" bestFit="1" customWidth="1"/>
    <col min="10" max="10" width="8.25" bestFit="1" customWidth="1"/>
    <col min="11" max="11" width="9" bestFit="1" customWidth="1"/>
    <col min="12" max="12" width="15.875" style="42" customWidth="1"/>
  </cols>
  <sheetData>
    <row r="1" spans="1:12" ht="18" customHeight="1" x14ac:dyDescent="0.15">
      <c r="D1" s="57" t="s">
        <v>36</v>
      </c>
      <c r="E1" s="57"/>
      <c r="F1" s="57"/>
      <c r="G1" s="57"/>
      <c r="H1" s="56" t="s">
        <v>37</v>
      </c>
      <c r="I1" s="56"/>
      <c r="J1" s="56"/>
      <c r="K1" s="56"/>
    </row>
    <row r="2" spans="1:12" ht="27.75" customHeight="1" x14ac:dyDescent="0.15">
      <c r="A2" s="26" t="s">
        <v>48</v>
      </c>
      <c r="B2" s="27" t="s">
        <v>21</v>
      </c>
      <c r="C2" s="26" t="s">
        <v>42</v>
      </c>
      <c r="D2" s="34" t="s">
        <v>43</v>
      </c>
      <c r="E2" s="26" t="s">
        <v>38</v>
      </c>
      <c r="F2" s="27" t="s">
        <v>39</v>
      </c>
      <c r="G2" s="27" t="s">
        <v>23</v>
      </c>
      <c r="H2" s="34" t="s">
        <v>43</v>
      </c>
      <c r="I2" s="26" t="s">
        <v>40</v>
      </c>
      <c r="J2" s="27" t="s">
        <v>39</v>
      </c>
      <c r="K2" s="27" t="s">
        <v>23</v>
      </c>
      <c r="L2" s="26" t="s">
        <v>90</v>
      </c>
    </row>
    <row r="3" spans="1:12" s="46" customFormat="1" ht="18" customHeight="1" x14ac:dyDescent="0.15">
      <c r="A3" s="23" t="s">
        <v>102</v>
      </c>
      <c r="B3" s="23" t="s">
        <v>121</v>
      </c>
      <c r="C3" s="18" t="s">
        <v>122</v>
      </c>
      <c r="D3" s="18" t="s">
        <v>123</v>
      </c>
      <c r="E3" s="45" t="s">
        <v>124</v>
      </c>
      <c r="F3" s="18" t="s">
        <v>125</v>
      </c>
      <c r="G3" s="18" t="s">
        <v>125</v>
      </c>
      <c r="H3" s="18">
        <f>数据统计!E3</f>
        <v>0.63800000000000001</v>
      </c>
      <c r="I3" s="43">
        <f>数据统计!M3</f>
        <v>0.99998681240425258</v>
      </c>
      <c r="J3" s="43">
        <f>数据统计!N3</f>
        <v>0.32245000000000001</v>
      </c>
      <c r="K3" s="43">
        <f>数据统计!P3</f>
        <v>0.21600195312500003</v>
      </c>
      <c r="L3" s="43" t="s">
        <v>92</v>
      </c>
    </row>
    <row r="4" spans="1:12" s="46" customFormat="1" ht="18" customHeight="1" x14ac:dyDescent="0.15">
      <c r="A4" s="23" t="s">
        <v>104</v>
      </c>
      <c r="B4" s="23" t="s">
        <v>114</v>
      </c>
      <c r="C4" s="18" t="s">
        <v>112</v>
      </c>
      <c r="D4" s="18" t="s">
        <v>126</v>
      </c>
      <c r="E4" s="45" t="s">
        <v>124</v>
      </c>
      <c r="F4" s="18" t="s">
        <v>111</v>
      </c>
      <c r="G4" s="18" t="s">
        <v>111</v>
      </c>
      <c r="H4" s="18">
        <f>数据统计!E4</f>
        <v>0.16900000000000001</v>
      </c>
      <c r="I4" s="43">
        <f>数据统计!M4</f>
        <v>0.99997528710209149</v>
      </c>
      <c r="J4" s="43">
        <f>数据统计!N4</f>
        <v>0.68789999999999996</v>
      </c>
      <c r="K4" s="43">
        <f>数据统计!P4</f>
        <v>0.2361975708007813</v>
      </c>
      <c r="L4" s="43" t="s">
        <v>92</v>
      </c>
    </row>
    <row r="5" spans="1:12" s="46" customFormat="1" ht="18" customHeight="1" x14ac:dyDescent="0.15">
      <c r="A5" s="23" t="s">
        <v>105</v>
      </c>
      <c r="B5" s="23" t="s">
        <v>115</v>
      </c>
      <c r="C5" s="18" t="s">
        <v>112</v>
      </c>
      <c r="D5" s="18" t="s">
        <v>126</v>
      </c>
      <c r="E5" s="45" t="s">
        <v>124</v>
      </c>
      <c r="F5" s="18" t="s">
        <v>111</v>
      </c>
      <c r="G5" s="18" t="s">
        <v>111</v>
      </c>
      <c r="H5" s="18">
        <f>数据统计!E5</f>
        <v>0.48299999999999998</v>
      </c>
      <c r="I5" s="43">
        <f>数据统计!M5</f>
        <v>0.99989886982889109</v>
      </c>
      <c r="J5" s="43">
        <f>数据统计!N5</f>
        <v>0.73443999999999998</v>
      </c>
      <c r="K5" s="43">
        <f>数据统计!P5</f>
        <v>0.23033276367187505</v>
      </c>
      <c r="L5" s="43" t="s">
        <v>92</v>
      </c>
    </row>
    <row r="6" spans="1:12" s="46" customFormat="1" ht="12" x14ac:dyDescent="0.15">
      <c r="A6" s="23" t="s">
        <v>106</v>
      </c>
      <c r="B6" s="23" t="s">
        <v>116</v>
      </c>
      <c r="C6" s="18" t="s">
        <v>112</v>
      </c>
      <c r="D6" s="18" t="s">
        <v>126</v>
      </c>
      <c r="E6" s="45" t="s">
        <v>124</v>
      </c>
      <c r="F6" s="18" t="s">
        <v>111</v>
      </c>
      <c r="G6" s="18" t="s">
        <v>111</v>
      </c>
      <c r="H6" s="18">
        <f>数据统计!E6</f>
        <v>1.4630000000000001</v>
      </c>
      <c r="I6" s="43">
        <f>数据统计!M6</f>
        <v>1</v>
      </c>
      <c r="J6" s="43">
        <f>数据统计!N6</f>
        <v>3.7999999999999999E-2</v>
      </c>
      <c r="K6" s="43">
        <f>数据统计!P6</f>
        <v>0.22786450195312502</v>
      </c>
      <c r="L6" s="43" t="s">
        <v>92</v>
      </c>
    </row>
    <row r="7" spans="1:12" s="46" customFormat="1" ht="12" x14ac:dyDescent="0.15">
      <c r="A7" s="23" t="s">
        <v>107</v>
      </c>
      <c r="B7" s="23" t="s">
        <v>117</v>
      </c>
      <c r="C7" s="18" t="s">
        <v>112</v>
      </c>
      <c r="D7" s="18" t="s">
        <v>126</v>
      </c>
      <c r="E7" s="45" t="s">
        <v>124</v>
      </c>
      <c r="F7" s="18" t="s">
        <v>111</v>
      </c>
      <c r="G7" s="18" t="s">
        <v>111</v>
      </c>
      <c r="H7" s="18">
        <f>数据统计!E7</f>
        <v>1.696</v>
      </c>
      <c r="I7" s="43">
        <f>数据统计!M7</f>
        <v>0.99992110298033487</v>
      </c>
      <c r="J7" s="43">
        <f>数据统计!N7</f>
        <v>0.21087</v>
      </c>
      <c r="K7" s="43">
        <f>数据统计!P7</f>
        <v>0.29162121582031253</v>
      </c>
      <c r="L7" s="43" t="s">
        <v>92</v>
      </c>
    </row>
    <row r="8" spans="1:12" s="46" customFormat="1" ht="12" x14ac:dyDescent="0.15">
      <c r="A8" s="23" t="s">
        <v>108</v>
      </c>
      <c r="B8" s="23" t="s">
        <v>118</v>
      </c>
      <c r="C8" s="18" t="s">
        <v>112</v>
      </c>
      <c r="D8" s="18" t="s">
        <v>126</v>
      </c>
      <c r="E8" s="45" t="s">
        <v>124</v>
      </c>
      <c r="F8" s="18" t="s">
        <v>111</v>
      </c>
      <c r="G8" s="18" t="s">
        <v>111</v>
      </c>
      <c r="H8" s="18">
        <f>数据统计!E8</f>
        <v>0.104</v>
      </c>
      <c r="I8" s="43">
        <f>数据统计!M8</f>
        <v>1</v>
      </c>
      <c r="J8" s="43">
        <f>数据统计!N8</f>
        <v>0.78835</v>
      </c>
      <c r="K8" s="43">
        <f>数据统计!P8</f>
        <v>0.29482666015625003</v>
      </c>
      <c r="L8" s="43" t="s">
        <v>92</v>
      </c>
    </row>
    <row r="9" spans="1:12" s="46" customFormat="1" ht="18" customHeight="1" x14ac:dyDescent="0.15">
      <c r="A9" s="23" t="s">
        <v>109</v>
      </c>
      <c r="B9" s="23" t="s">
        <v>119</v>
      </c>
      <c r="C9" s="18" t="s">
        <v>112</v>
      </c>
      <c r="D9" s="18" t="s">
        <v>126</v>
      </c>
      <c r="E9" s="45" t="s">
        <v>124</v>
      </c>
      <c r="F9" s="18" t="s">
        <v>111</v>
      </c>
      <c r="G9" s="18" t="s">
        <v>111</v>
      </c>
      <c r="H9" s="18">
        <f>数据统计!E9</f>
        <v>0.104</v>
      </c>
      <c r="I9" s="43">
        <f>数据统计!M9</f>
        <v>1</v>
      </c>
      <c r="J9" s="43">
        <f>数据统计!N9</f>
        <v>0.78303</v>
      </c>
      <c r="K9" s="43">
        <f>数据统计!P9</f>
        <v>0.29833117675781251</v>
      </c>
      <c r="L9" s="43" t="s">
        <v>92</v>
      </c>
    </row>
    <row r="10" spans="1:12" s="46" customFormat="1" ht="18" customHeight="1" x14ac:dyDescent="0.15">
      <c r="A10" s="23" t="s">
        <v>110</v>
      </c>
      <c r="B10" s="23" t="s">
        <v>120</v>
      </c>
      <c r="C10" s="18" t="s">
        <v>113</v>
      </c>
      <c r="D10" s="18" t="s">
        <v>126</v>
      </c>
      <c r="E10" s="45" t="s">
        <v>124</v>
      </c>
      <c r="F10" s="18" t="s">
        <v>111</v>
      </c>
      <c r="G10" s="18" t="s">
        <v>111</v>
      </c>
      <c r="H10" s="18">
        <f>数据统计!E10</f>
        <v>1.03</v>
      </c>
      <c r="I10" s="43">
        <f>数据统计!M10</f>
        <v>1</v>
      </c>
      <c r="J10" s="43">
        <f>数据统计!N10</f>
        <v>0.45193</v>
      </c>
      <c r="K10" s="43">
        <f>数据统计!P10</f>
        <v>0.26668408203125005</v>
      </c>
      <c r="L10" s="43" t="s">
        <v>92</v>
      </c>
    </row>
    <row r="11" spans="1:12" s="46" customFormat="1" ht="18" customHeight="1" x14ac:dyDescent="0.15">
      <c r="A11" s="52" t="s">
        <v>103</v>
      </c>
      <c r="B11" s="23" t="s">
        <v>72</v>
      </c>
      <c r="C11" s="18" t="s">
        <v>74</v>
      </c>
      <c r="D11" s="43" t="s">
        <v>127</v>
      </c>
      <c r="E11" s="45" t="s">
        <v>124</v>
      </c>
      <c r="F11" s="18" t="s">
        <v>128</v>
      </c>
      <c r="G11" s="18" t="s">
        <v>128</v>
      </c>
      <c r="H11" s="18">
        <f>数据统计!E11</f>
        <v>0.20300000000000001</v>
      </c>
      <c r="I11" s="43">
        <f>数据统计!M11</f>
        <v>1</v>
      </c>
      <c r="J11" s="55">
        <f>数据统计!N11</f>
        <v>0.62695999999999996</v>
      </c>
      <c r="K11" s="55">
        <f>数据统计!P11</f>
        <v>0.2902962646484375</v>
      </c>
      <c r="L11" s="49" t="s">
        <v>91</v>
      </c>
    </row>
    <row r="12" spans="1:12" s="46" customFormat="1" ht="18" customHeight="1" x14ac:dyDescent="0.15">
      <c r="A12" s="53"/>
      <c r="B12" s="23" t="s">
        <v>75</v>
      </c>
      <c r="C12" s="18" t="s">
        <v>76</v>
      </c>
      <c r="D12" s="43" t="s">
        <v>129</v>
      </c>
      <c r="E12" s="45" t="s">
        <v>124</v>
      </c>
      <c r="F12" s="18" t="s">
        <v>130</v>
      </c>
      <c r="G12" s="18" t="s">
        <v>130</v>
      </c>
      <c r="H12" s="18">
        <f>数据统计!E15</f>
        <v>0.50900000000000001</v>
      </c>
      <c r="I12" s="43">
        <f>数据统计!M15</f>
        <v>1</v>
      </c>
      <c r="J12" s="55"/>
      <c r="K12" s="55"/>
      <c r="L12" s="50"/>
    </row>
    <row r="13" spans="1:12" s="46" customFormat="1" ht="18" customHeight="1" x14ac:dyDescent="0.15">
      <c r="A13" s="53"/>
      <c r="B13" s="23" t="s">
        <v>77</v>
      </c>
      <c r="C13" s="18" t="s">
        <v>76</v>
      </c>
      <c r="D13" s="43" t="s">
        <v>129</v>
      </c>
      <c r="E13" s="45" t="s">
        <v>124</v>
      </c>
      <c r="F13" s="18" t="s">
        <v>130</v>
      </c>
      <c r="G13" s="18" t="s">
        <v>130</v>
      </c>
      <c r="H13" s="18">
        <f>数据统计!E16</f>
        <v>0.39200000000000002</v>
      </c>
      <c r="I13" s="43">
        <f>数据统计!M16</f>
        <v>1</v>
      </c>
      <c r="J13" s="55"/>
      <c r="K13" s="55"/>
      <c r="L13" s="50"/>
    </row>
    <row r="14" spans="1:12" s="46" customFormat="1" ht="18" customHeight="1" x14ac:dyDescent="0.15">
      <c r="A14" s="53"/>
      <c r="B14" s="23" t="s">
        <v>78</v>
      </c>
      <c r="C14" s="18" t="s">
        <v>76</v>
      </c>
      <c r="D14" s="43" t="s">
        <v>129</v>
      </c>
      <c r="E14" s="45" t="s">
        <v>124</v>
      </c>
      <c r="F14" s="18" t="s">
        <v>130</v>
      </c>
      <c r="G14" s="18" t="s">
        <v>130</v>
      </c>
      <c r="H14" s="18">
        <f>数据统计!E11</f>
        <v>0.20300000000000001</v>
      </c>
      <c r="I14" s="43">
        <f>数据统计!M11</f>
        <v>1</v>
      </c>
      <c r="J14" s="55"/>
      <c r="K14" s="55"/>
      <c r="L14" s="50"/>
    </row>
    <row r="15" spans="1:12" s="46" customFormat="1" ht="18" customHeight="1" x14ac:dyDescent="0.15">
      <c r="A15" s="53"/>
      <c r="B15" s="23" t="s">
        <v>60</v>
      </c>
      <c r="C15" s="18" t="s">
        <v>79</v>
      </c>
      <c r="D15" s="43" t="s">
        <v>129</v>
      </c>
      <c r="E15" s="45" t="s">
        <v>124</v>
      </c>
      <c r="F15" s="18" t="s">
        <v>130</v>
      </c>
      <c r="G15" s="18" t="s">
        <v>130</v>
      </c>
      <c r="H15" s="18">
        <f>数据统计!E15</f>
        <v>0.50900000000000001</v>
      </c>
      <c r="I15" s="43">
        <f>数据统计!M15</f>
        <v>1</v>
      </c>
      <c r="J15" s="55"/>
      <c r="K15" s="55"/>
      <c r="L15" s="50"/>
    </row>
    <row r="16" spans="1:12" s="46" customFormat="1" ht="18" customHeight="1" x14ac:dyDescent="0.15">
      <c r="A16" s="53"/>
      <c r="B16" s="23" t="s">
        <v>63</v>
      </c>
      <c r="C16" s="18" t="s">
        <v>80</v>
      </c>
      <c r="D16" s="43" t="s">
        <v>129</v>
      </c>
      <c r="E16" s="45" t="s">
        <v>124</v>
      </c>
      <c r="F16" s="18" t="s">
        <v>130</v>
      </c>
      <c r="G16" s="18" t="s">
        <v>130</v>
      </c>
      <c r="H16" s="18">
        <f>数据统计!E16</f>
        <v>0.39200000000000002</v>
      </c>
      <c r="I16" s="43">
        <f>数据统计!M16</f>
        <v>1</v>
      </c>
      <c r="J16" s="55"/>
      <c r="K16" s="55"/>
      <c r="L16" s="50"/>
    </row>
    <row r="17" spans="1:12" s="46" customFormat="1" ht="18" customHeight="1" x14ac:dyDescent="0.15">
      <c r="A17" s="53"/>
      <c r="B17" s="23" t="s">
        <v>52</v>
      </c>
      <c r="C17" s="18" t="s">
        <v>80</v>
      </c>
      <c r="D17" s="43" t="s">
        <v>129</v>
      </c>
      <c r="E17" s="45" t="s">
        <v>124</v>
      </c>
      <c r="F17" s="18" t="s">
        <v>130</v>
      </c>
      <c r="G17" s="18" t="s">
        <v>130</v>
      </c>
      <c r="H17" s="18">
        <f>数据统计!E17</f>
        <v>1.1850000000000001</v>
      </c>
      <c r="I17" s="43">
        <f>数据统计!M17</f>
        <v>1</v>
      </c>
      <c r="J17" s="55"/>
      <c r="K17" s="55"/>
      <c r="L17" s="50"/>
    </row>
    <row r="18" spans="1:12" s="46" customFormat="1" ht="18" customHeight="1" x14ac:dyDescent="0.15">
      <c r="A18" s="54"/>
      <c r="B18" s="23" t="s">
        <v>57</v>
      </c>
      <c r="C18" s="18" t="s">
        <v>80</v>
      </c>
      <c r="D18" s="43" t="s">
        <v>129</v>
      </c>
      <c r="E18" s="45" t="s">
        <v>124</v>
      </c>
      <c r="F18" s="18" t="s">
        <v>130</v>
      </c>
      <c r="G18" s="18" t="s">
        <v>130</v>
      </c>
      <c r="H18" s="18">
        <f>数据统计!E18</f>
        <v>0.875</v>
      </c>
      <c r="I18" s="43">
        <f>数据统计!M18</f>
        <v>1</v>
      </c>
      <c r="J18" s="55"/>
      <c r="K18" s="55"/>
      <c r="L18" s="51"/>
    </row>
    <row r="19" spans="1:12" s="46" customFormat="1" ht="18" customHeight="1" x14ac:dyDescent="0.2">
      <c r="F19" s="47"/>
      <c r="G19" s="47"/>
      <c r="H19" s="44"/>
      <c r="L19" s="48"/>
    </row>
    <row r="20" spans="1:12" ht="18" customHeight="1" x14ac:dyDescent="0.15">
      <c r="D20"/>
    </row>
  </sheetData>
  <mergeCells count="6">
    <mergeCell ref="L11:L18"/>
    <mergeCell ref="A11:A18"/>
    <mergeCell ref="J11:J18"/>
    <mergeCell ref="K11:K18"/>
    <mergeCell ref="H1:K1"/>
    <mergeCell ref="D1:G1"/>
  </mergeCells>
  <phoneticPr fontId="1" type="noConversion"/>
  <conditionalFormatting sqref="L1:L1048576">
    <cfRule type="cellIs" dxfId="0" priority="1" operator="equal">
      <formula>"FAIL"</formula>
    </cfRule>
  </conditionalFormatting>
  <dataValidations count="1">
    <dataValidation type="list" allowBlank="1" showInputMessage="1" showErrorMessage="1" sqref="L1:L1048576">
      <formula1>"PASS,FAIL"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T20"/>
  <sheetViews>
    <sheetView showGridLines="0" zoomScaleNormal="100" workbookViewId="0">
      <pane ySplit="2" topLeftCell="A3" activePane="bottomLeft" state="frozen"/>
      <selection pane="bottomLeft" activeCell="C8" sqref="C8"/>
    </sheetView>
  </sheetViews>
  <sheetFormatPr defaultRowHeight="14.25" x14ac:dyDescent="0.15"/>
  <cols>
    <col min="1" max="1" width="23" style="9" bestFit="1" customWidth="1"/>
    <col min="2" max="2" width="13.875" style="7" bestFit="1" customWidth="1"/>
    <col min="3" max="3" width="12.25" style="7" bestFit="1" customWidth="1"/>
    <col min="4" max="4" width="7.125" style="7" customWidth="1"/>
    <col min="5" max="6" width="7.125" style="7" bestFit="1" customWidth="1"/>
    <col min="7" max="7" width="13" style="7" hidden="1" customWidth="1"/>
    <col min="8" max="8" width="8.5" style="7" bestFit="1" customWidth="1"/>
    <col min="9" max="9" width="7.625" style="7" bestFit="1" customWidth="1"/>
    <col min="10" max="10" width="5.5" style="7" bestFit="1" customWidth="1"/>
    <col min="11" max="12" width="9.5" style="7" bestFit="1" customWidth="1"/>
    <col min="13" max="17" width="9" style="7"/>
    <col min="18" max="18" width="12.25" style="7" bestFit="1" customWidth="1"/>
    <col min="19" max="16384" width="9" style="7"/>
  </cols>
  <sheetData>
    <row r="1" spans="1:20" ht="15.75" customHeight="1" x14ac:dyDescent="0.15">
      <c r="A1" s="58" t="s">
        <v>44</v>
      </c>
      <c r="B1" s="60" t="s">
        <v>21</v>
      </c>
      <c r="C1" s="67" t="s">
        <v>42</v>
      </c>
      <c r="D1" s="60" t="s">
        <v>27</v>
      </c>
      <c r="E1" s="60"/>
      <c r="F1" s="60"/>
      <c r="G1" s="60"/>
      <c r="H1" s="60"/>
      <c r="I1" s="58" t="s">
        <v>32</v>
      </c>
      <c r="J1" s="58" t="s">
        <v>33</v>
      </c>
      <c r="K1" s="69" t="s">
        <v>45</v>
      </c>
      <c r="L1" s="70"/>
      <c r="M1" s="58" t="s">
        <v>34</v>
      </c>
      <c r="N1" s="60" t="s">
        <v>26</v>
      </c>
      <c r="O1" s="60" t="s">
        <v>22</v>
      </c>
      <c r="P1" s="60" t="s">
        <v>23</v>
      </c>
      <c r="Q1" s="60" t="s">
        <v>24</v>
      </c>
      <c r="R1" s="60" t="s">
        <v>25</v>
      </c>
    </row>
    <row r="2" spans="1:20" ht="17.25" customHeight="1" x14ac:dyDescent="0.15">
      <c r="A2" s="59"/>
      <c r="B2" s="60"/>
      <c r="C2" s="60"/>
      <c r="D2" s="14" t="s">
        <v>28</v>
      </c>
      <c r="E2" s="14" t="s">
        <v>29</v>
      </c>
      <c r="F2" s="14" t="s">
        <v>30</v>
      </c>
      <c r="G2" s="14" t="s">
        <v>35</v>
      </c>
      <c r="H2" s="13" t="s">
        <v>31</v>
      </c>
      <c r="I2" s="68"/>
      <c r="J2" s="68"/>
      <c r="K2" s="14" t="s">
        <v>46</v>
      </c>
      <c r="L2" s="14" t="s">
        <v>47</v>
      </c>
      <c r="M2" s="59"/>
      <c r="N2" s="60"/>
      <c r="O2" s="60"/>
      <c r="P2" s="60"/>
      <c r="Q2" s="60"/>
      <c r="R2" s="60"/>
    </row>
    <row r="3" spans="1:20" s="19" customFormat="1" ht="18.75" customHeight="1" x14ac:dyDescent="0.15">
      <c r="A3" s="23" t="s">
        <v>102</v>
      </c>
      <c r="B3" s="33" t="str">
        <f>数据比对!B3</f>
        <v>首页搜索</v>
      </c>
      <c r="C3" s="8" t="str">
        <f>数据比对!C3</f>
        <v>300在线200并发</v>
      </c>
      <c r="D3" s="8">
        <v>7.0999999999999994E-2</v>
      </c>
      <c r="E3" s="18">
        <v>0.63800000000000001</v>
      </c>
      <c r="F3" s="8">
        <v>21.349</v>
      </c>
      <c r="G3" s="8">
        <v>0.29899999999999999</v>
      </c>
      <c r="H3" s="8">
        <v>0.996</v>
      </c>
      <c r="I3" s="8">
        <v>454967</v>
      </c>
      <c r="J3" s="8">
        <v>6</v>
      </c>
      <c r="K3" s="8">
        <v>244.47399999999999</v>
      </c>
      <c r="L3" s="8">
        <v>362</v>
      </c>
      <c r="M3" s="25">
        <f t="shared" ref="M3:M8" si="0">IF(I3="","",I3/(I3+J3))</f>
        <v>0.99998681240425258</v>
      </c>
      <c r="N3" s="28">
        <v>0.32245000000000001</v>
      </c>
      <c r="O3" s="28">
        <v>0.45554</v>
      </c>
      <c r="P3" s="25">
        <v>0.21600195312500003</v>
      </c>
      <c r="Q3" s="25">
        <v>0.23779296875</v>
      </c>
      <c r="R3" s="32" t="s">
        <v>51</v>
      </c>
      <c r="T3" s="20"/>
    </row>
    <row r="4" spans="1:20" s="19" customFormat="1" ht="18.75" customHeight="1" x14ac:dyDescent="0.15">
      <c r="A4" s="23" t="s">
        <v>104</v>
      </c>
      <c r="B4" s="33" t="str">
        <f>数据比对!B4</f>
        <v>校内资源搜索</v>
      </c>
      <c r="C4" s="8" t="str">
        <f>数据比对!C4</f>
        <v>300在线200并发</v>
      </c>
      <c r="D4" s="8">
        <v>3.3000000000000002E-2</v>
      </c>
      <c r="E4" s="18">
        <v>0.16900000000000001</v>
      </c>
      <c r="F4" s="8">
        <v>9.0830000000000002</v>
      </c>
      <c r="G4" s="8">
        <v>0.20799999999999999</v>
      </c>
      <c r="H4" s="8">
        <v>0.36399999999999999</v>
      </c>
      <c r="I4" s="8">
        <v>1213911</v>
      </c>
      <c r="J4" s="8">
        <v>30</v>
      </c>
      <c r="K4" s="8">
        <v>652.29</v>
      </c>
      <c r="L4" s="8">
        <v>1074</v>
      </c>
      <c r="M4" s="25">
        <f t="shared" si="0"/>
        <v>0.99997528710209149</v>
      </c>
      <c r="N4" s="28">
        <v>0.68789999999999996</v>
      </c>
      <c r="O4" s="28">
        <v>0.98768999999999996</v>
      </c>
      <c r="P4" s="25">
        <v>0.2361975708007813</v>
      </c>
      <c r="Q4" s="25">
        <v>0.2371826171875</v>
      </c>
      <c r="R4" s="32" t="s">
        <v>51</v>
      </c>
      <c r="T4" s="20"/>
    </row>
    <row r="5" spans="1:20" s="19" customFormat="1" ht="18.75" customHeight="1" x14ac:dyDescent="0.15">
      <c r="A5" s="23" t="s">
        <v>105</v>
      </c>
      <c r="B5" s="33" t="str">
        <f>数据比对!B5</f>
        <v>校内资源左栏目</v>
      </c>
      <c r="C5" s="8" t="str">
        <f>数据比对!C5</f>
        <v>300在线200并发</v>
      </c>
      <c r="D5" s="8">
        <v>0.107</v>
      </c>
      <c r="E5" s="18">
        <v>0.48299999999999998</v>
      </c>
      <c r="F5" s="8">
        <v>8.7560000000000002</v>
      </c>
      <c r="G5" s="8">
        <v>0.20699999999999999</v>
      </c>
      <c r="H5" s="8">
        <v>0.75</v>
      </c>
      <c r="I5" s="8">
        <v>603122</v>
      </c>
      <c r="J5" s="8">
        <v>61</v>
      </c>
      <c r="K5" s="8">
        <v>323.911</v>
      </c>
      <c r="L5" s="8">
        <v>624</v>
      </c>
      <c r="M5" s="25">
        <f t="shared" si="0"/>
        <v>0.99989886982889109</v>
      </c>
      <c r="N5" s="28">
        <v>0.73443999999999998</v>
      </c>
      <c r="O5" s="28">
        <v>0.99546999999999997</v>
      </c>
      <c r="P5" s="25">
        <v>0.23033276367187505</v>
      </c>
      <c r="Q5" s="25">
        <v>0.231689453125</v>
      </c>
      <c r="R5" s="32" t="s">
        <v>51</v>
      </c>
      <c r="T5" s="20"/>
    </row>
    <row r="6" spans="1:20" s="19" customFormat="1" ht="18.75" customHeight="1" x14ac:dyDescent="0.15">
      <c r="A6" s="23" t="s">
        <v>106</v>
      </c>
      <c r="B6" s="33" t="str">
        <f>数据比对!B6</f>
        <v>资源库首页</v>
      </c>
      <c r="C6" s="8" t="str">
        <f>数据比对!C6</f>
        <v>300在线200并发</v>
      </c>
      <c r="D6" s="8">
        <v>5.6000000000000001E-2</v>
      </c>
      <c r="E6" s="18">
        <v>1.4630000000000001</v>
      </c>
      <c r="F6" s="8">
        <v>22.643999999999998</v>
      </c>
      <c r="G6" s="8">
        <v>0.89100000000000001</v>
      </c>
      <c r="H6" s="8">
        <v>2.629</v>
      </c>
      <c r="I6" s="8">
        <v>209982</v>
      </c>
      <c r="J6" s="8">
        <v>0</v>
      </c>
      <c r="K6" s="8">
        <v>112.77200000000001</v>
      </c>
      <c r="L6" s="8">
        <v>204</v>
      </c>
      <c r="M6" s="25">
        <f t="shared" si="0"/>
        <v>1</v>
      </c>
      <c r="N6" s="28">
        <v>3.7999999999999999E-2</v>
      </c>
      <c r="O6" s="28">
        <v>0.37759999999999999</v>
      </c>
      <c r="P6" s="25">
        <v>0.22786450195312502</v>
      </c>
      <c r="Q6" s="25">
        <v>0.23748779296875</v>
      </c>
      <c r="R6" s="32" t="s">
        <v>51</v>
      </c>
      <c r="T6" s="20"/>
    </row>
    <row r="7" spans="1:20" s="19" customFormat="1" x14ac:dyDescent="0.15">
      <c r="A7" s="23" t="s">
        <v>107</v>
      </c>
      <c r="B7" s="33" t="str">
        <f>数据比对!B7</f>
        <v>我的上传页</v>
      </c>
      <c r="C7" s="8" t="str">
        <f>数据比对!C7</f>
        <v>300在线200并发</v>
      </c>
      <c r="D7" s="8">
        <v>6.8000000000000005E-2</v>
      </c>
      <c r="E7" s="18">
        <v>1.696</v>
      </c>
      <c r="F7" s="8">
        <v>102.867</v>
      </c>
      <c r="G7" s="8">
        <v>1.83</v>
      </c>
      <c r="H7" s="8">
        <v>3.2029999999999998</v>
      </c>
      <c r="I7" s="8">
        <v>202780</v>
      </c>
      <c r="J7" s="8">
        <v>16</v>
      </c>
      <c r="K7" s="8">
        <v>108.904</v>
      </c>
      <c r="L7" s="8">
        <v>158</v>
      </c>
      <c r="M7" s="25">
        <f t="shared" si="0"/>
        <v>0.99992110298033487</v>
      </c>
      <c r="N7" s="28">
        <v>0.21087</v>
      </c>
      <c r="O7" s="28">
        <v>0.47474</v>
      </c>
      <c r="P7" s="25">
        <v>0.29162121582031253</v>
      </c>
      <c r="Q7" s="25">
        <v>0.29339599609375</v>
      </c>
      <c r="R7" s="32" t="s">
        <v>51</v>
      </c>
      <c r="T7" s="20"/>
    </row>
    <row r="8" spans="1:20" s="19" customFormat="1" x14ac:dyDescent="0.15">
      <c r="A8" s="23" t="s">
        <v>108</v>
      </c>
      <c r="B8" s="33" t="str">
        <f>数据比对!B8</f>
        <v>我的下载页</v>
      </c>
      <c r="C8" s="8" t="str">
        <f>数据比对!C8</f>
        <v>300在线200并发</v>
      </c>
      <c r="D8" s="8">
        <v>2.9000000000000001E-2</v>
      </c>
      <c r="E8" s="18">
        <v>0.104</v>
      </c>
      <c r="F8" s="8">
        <v>0.29699999999999999</v>
      </c>
      <c r="G8" s="8">
        <v>3.7999999999999999E-2</v>
      </c>
      <c r="H8" s="8">
        <v>0.152</v>
      </c>
      <c r="I8" s="8">
        <v>1208351</v>
      </c>
      <c r="J8" s="8">
        <v>0</v>
      </c>
      <c r="K8" s="8">
        <v>650.00099999999998</v>
      </c>
      <c r="L8" s="8">
        <v>816</v>
      </c>
      <c r="M8" s="25">
        <f t="shared" si="0"/>
        <v>1</v>
      </c>
      <c r="N8" s="28">
        <v>0.78835</v>
      </c>
      <c r="O8" s="28">
        <v>0.88212000000000002</v>
      </c>
      <c r="P8" s="25">
        <v>0.29482666015625003</v>
      </c>
      <c r="Q8" s="25">
        <v>0.29620361328125</v>
      </c>
      <c r="R8" s="32" t="s">
        <v>51</v>
      </c>
      <c r="T8" s="20"/>
    </row>
    <row r="9" spans="1:20" s="19" customFormat="1" ht="18.75" customHeight="1" x14ac:dyDescent="0.15">
      <c r="A9" s="23" t="s">
        <v>109</v>
      </c>
      <c r="B9" s="33" t="str">
        <f>数据比对!B9</f>
        <v>我的收藏页</v>
      </c>
      <c r="C9" s="8" t="str">
        <f>数据比对!C9</f>
        <v>300在线200并发</v>
      </c>
      <c r="D9" s="8">
        <v>2.5999999999999999E-2</v>
      </c>
      <c r="E9" s="8">
        <v>0.104</v>
      </c>
      <c r="F9" s="8">
        <v>0.31</v>
      </c>
      <c r="G9" s="8">
        <v>0.04</v>
      </c>
      <c r="H9" s="8">
        <v>0.154</v>
      </c>
      <c r="I9" s="8">
        <v>1198126</v>
      </c>
      <c r="J9" s="8">
        <v>0</v>
      </c>
      <c r="K9" s="8">
        <v>643.80799999999999</v>
      </c>
      <c r="L9" s="8">
        <v>843</v>
      </c>
      <c r="M9" s="25">
        <f t="shared" ref="M9:M10" si="1">IF(I9="","",I9/(I9+J9))</f>
        <v>1</v>
      </c>
      <c r="N9" s="28">
        <v>0.78303</v>
      </c>
      <c r="O9" s="28">
        <v>0.88731000000000004</v>
      </c>
      <c r="P9" s="25">
        <v>0.29833117675781251</v>
      </c>
      <c r="Q9" s="25">
        <v>0.299560546875</v>
      </c>
      <c r="R9" s="32" t="s">
        <v>51</v>
      </c>
      <c r="T9" s="20"/>
    </row>
    <row r="10" spans="1:20" s="19" customFormat="1" ht="18.75" customHeight="1" x14ac:dyDescent="0.15">
      <c r="A10" s="23" t="s">
        <v>110</v>
      </c>
      <c r="B10" s="33" t="str">
        <f>数据比对!B10</f>
        <v>上传文件</v>
      </c>
      <c r="C10" s="8" t="str">
        <f>数据比对!C10</f>
        <v>300在线50并发</v>
      </c>
      <c r="D10" s="8">
        <v>8.9999999999999993E-3</v>
      </c>
      <c r="E10" s="18">
        <v>1.03</v>
      </c>
      <c r="F10" s="8">
        <v>12.795999999999999</v>
      </c>
      <c r="G10" s="8">
        <v>1.5960000000000001</v>
      </c>
      <c r="H10" s="8">
        <v>2.7610000000000001</v>
      </c>
      <c r="I10" s="8">
        <v>30549</v>
      </c>
      <c r="J10" s="8">
        <v>0</v>
      </c>
      <c r="K10" s="8">
        <v>15.944000000000001</v>
      </c>
      <c r="L10" s="8">
        <v>261</v>
      </c>
      <c r="M10" s="25">
        <f t="shared" si="1"/>
        <v>1</v>
      </c>
      <c r="N10" s="28">
        <v>0.45193</v>
      </c>
      <c r="O10" s="28">
        <v>1</v>
      </c>
      <c r="P10" s="25">
        <v>0.26668408203125005</v>
      </c>
      <c r="Q10" s="25">
        <v>0.29034423828125</v>
      </c>
      <c r="R10" s="32" t="s">
        <v>51</v>
      </c>
      <c r="T10" s="20"/>
    </row>
    <row r="11" spans="1:20" s="19" customFormat="1" ht="18.75" customHeight="1" x14ac:dyDescent="0.15">
      <c r="A11" s="52" t="s">
        <v>103</v>
      </c>
      <c r="B11" s="33" t="str">
        <f>数据比对!B11</f>
        <v>上传文件</v>
      </c>
      <c r="C11" s="8" t="str">
        <f>数据比对!C11</f>
        <v>50在线</v>
      </c>
      <c r="D11" s="18">
        <v>0.01</v>
      </c>
      <c r="E11" s="18">
        <v>0.20300000000000001</v>
      </c>
      <c r="F11" s="8">
        <v>3.6059999999999999</v>
      </c>
      <c r="G11" s="18">
        <v>0.25700000000000001</v>
      </c>
      <c r="H11" s="18">
        <v>0.46899999999999997</v>
      </c>
      <c r="I11" s="18">
        <v>33995</v>
      </c>
      <c r="J11" s="18">
        <v>0</v>
      </c>
      <c r="K11" s="18">
        <v>9.3859999999999992</v>
      </c>
      <c r="L11" s="18">
        <v>50</v>
      </c>
      <c r="M11" s="25">
        <f t="shared" ref="M11:M18" si="2">IF(I11="","",I11/(I11+J11))</f>
        <v>1</v>
      </c>
      <c r="N11" s="61">
        <v>0.62695999999999996</v>
      </c>
      <c r="O11" s="61">
        <v>0.91427000000000003</v>
      </c>
      <c r="P11" s="61">
        <v>0.2902962646484375</v>
      </c>
      <c r="Q11" s="61">
        <v>0.30328369140625</v>
      </c>
      <c r="R11" s="64" t="s">
        <v>87</v>
      </c>
    </row>
    <row r="12" spans="1:20" s="19" customFormat="1" ht="18.75" customHeight="1" x14ac:dyDescent="0.15">
      <c r="A12" s="53"/>
      <c r="B12" s="33" t="str">
        <f>数据比对!B12</f>
        <v>我的上传</v>
      </c>
      <c r="C12" s="8" t="str">
        <f>数据比对!C12</f>
        <v>100在线</v>
      </c>
      <c r="D12" s="18">
        <v>7.0999999999999994E-2</v>
      </c>
      <c r="E12" s="18">
        <v>1.407</v>
      </c>
      <c r="F12" s="8">
        <v>7.5860000000000003</v>
      </c>
      <c r="G12" s="18">
        <v>0.77800000000000002</v>
      </c>
      <c r="H12" s="18">
        <v>2.3929999999999998</v>
      </c>
      <c r="I12" s="18">
        <v>100200</v>
      </c>
      <c r="J12" s="18">
        <v>0</v>
      </c>
      <c r="K12" s="18">
        <v>27.664000000000001</v>
      </c>
      <c r="L12" s="18">
        <v>90</v>
      </c>
      <c r="M12" s="40">
        <f t="shared" si="2"/>
        <v>1</v>
      </c>
      <c r="N12" s="62"/>
      <c r="O12" s="62"/>
      <c r="P12" s="62"/>
      <c r="Q12" s="62"/>
      <c r="R12" s="65"/>
    </row>
    <row r="13" spans="1:20" s="19" customFormat="1" ht="18.75" customHeight="1" x14ac:dyDescent="0.15">
      <c r="A13" s="53"/>
      <c r="B13" s="33" t="str">
        <f>数据比对!B13</f>
        <v>我的下载</v>
      </c>
      <c r="C13" s="8" t="str">
        <f>数据比对!C13</f>
        <v>100在线</v>
      </c>
      <c r="D13" s="18">
        <v>1.4E-2</v>
      </c>
      <c r="E13" s="18">
        <v>0.38300000000000001</v>
      </c>
      <c r="F13" s="8">
        <v>12.391</v>
      </c>
      <c r="G13" s="18">
        <v>0.433</v>
      </c>
      <c r="H13" s="18">
        <v>0.82799999999999996</v>
      </c>
      <c r="I13" s="18">
        <v>216100</v>
      </c>
      <c r="J13" s="18">
        <v>0</v>
      </c>
      <c r="K13" s="18">
        <v>59.662999999999997</v>
      </c>
      <c r="L13" s="18">
        <v>355</v>
      </c>
      <c r="M13" s="40">
        <f t="shared" si="2"/>
        <v>1</v>
      </c>
      <c r="N13" s="62"/>
      <c r="O13" s="62"/>
      <c r="P13" s="62"/>
      <c r="Q13" s="62"/>
      <c r="R13" s="65"/>
    </row>
    <row r="14" spans="1:20" s="19" customFormat="1" ht="18.75" customHeight="1" x14ac:dyDescent="0.15">
      <c r="A14" s="53"/>
      <c r="B14" s="33" t="str">
        <f>数据比对!B14</f>
        <v>我的收藏</v>
      </c>
      <c r="C14" s="8" t="str">
        <f>数据比对!C14</f>
        <v>100在线</v>
      </c>
      <c r="D14" s="18">
        <v>1.2999999999999999E-2</v>
      </c>
      <c r="E14" s="18">
        <v>0.39400000000000002</v>
      </c>
      <c r="F14" s="8">
        <v>7.9480000000000004</v>
      </c>
      <c r="G14" s="18">
        <v>0.442</v>
      </c>
      <c r="H14" s="18">
        <v>0.87</v>
      </c>
      <c r="I14" s="18">
        <v>204390</v>
      </c>
      <c r="J14" s="18">
        <v>0</v>
      </c>
      <c r="K14" s="18">
        <v>56.43</v>
      </c>
      <c r="L14" s="18">
        <v>312</v>
      </c>
      <c r="M14" s="40">
        <f t="shared" si="2"/>
        <v>1</v>
      </c>
      <c r="N14" s="62"/>
      <c r="O14" s="62"/>
      <c r="P14" s="62"/>
      <c r="Q14" s="62"/>
      <c r="R14" s="65"/>
    </row>
    <row r="15" spans="1:20" s="19" customFormat="1" ht="18.75" customHeight="1" x14ac:dyDescent="0.15">
      <c r="A15" s="53"/>
      <c r="B15" s="33" t="str">
        <f>数据比对!B15</f>
        <v>校内资源左栏目</v>
      </c>
      <c r="C15" s="8" t="str">
        <f>数据比对!C15</f>
        <v>200在线</v>
      </c>
      <c r="D15" s="18">
        <v>1.7000000000000001E-2</v>
      </c>
      <c r="E15" s="18">
        <v>0.50900000000000001</v>
      </c>
      <c r="F15" s="8">
        <v>9.3190000000000008</v>
      </c>
      <c r="G15" s="18">
        <v>0.439</v>
      </c>
      <c r="H15" s="18">
        <v>1.018</v>
      </c>
      <c r="I15" s="18">
        <v>335180</v>
      </c>
      <c r="J15" s="18">
        <v>0</v>
      </c>
      <c r="K15" s="18">
        <v>92.54</v>
      </c>
      <c r="L15" s="18">
        <v>375</v>
      </c>
      <c r="M15" s="25">
        <f t="shared" si="2"/>
        <v>1</v>
      </c>
      <c r="N15" s="62"/>
      <c r="O15" s="62"/>
      <c r="P15" s="62"/>
      <c r="Q15" s="62"/>
      <c r="R15" s="65"/>
    </row>
    <row r="16" spans="1:20" s="19" customFormat="1" ht="18.75" customHeight="1" x14ac:dyDescent="0.15">
      <c r="A16" s="53"/>
      <c r="B16" s="33" t="str">
        <f>数据比对!B16</f>
        <v>校内资源搜索</v>
      </c>
      <c r="C16" s="8" t="str">
        <f>数据比对!C16</f>
        <v>150在线</v>
      </c>
      <c r="D16" s="18">
        <v>1.2999999999999999E-2</v>
      </c>
      <c r="E16" s="18">
        <v>0.39200000000000002</v>
      </c>
      <c r="F16" s="8">
        <v>10.249000000000001</v>
      </c>
      <c r="G16" s="18">
        <v>0.40699999999999997</v>
      </c>
      <c r="H16" s="18">
        <v>0.85699999999999998</v>
      </c>
      <c r="I16" s="18">
        <v>284400</v>
      </c>
      <c r="J16" s="18">
        <v>0</v>
      </c>
      <c r="K16" s="18">
        <v>78.52</v>
      </c>
      <c r="L16" s="18">
        <v>451</v>
      </c>
      <c r="M16" s="25">
        <f t="shared" si="2"/>
        <v>1</v>
      </c>
      <c r="N16" s="62"/>
      <c r="O16" s="62"/>
      <c r="P16" s="62"/>
      <c r="Q16" s="62"/>
      <c r="R16" s="65"/>
    </row>
    <row r="17" spans="1:18" s="19" customFormat="1" ht="18.75" customHeight="1" x14ac:dyDescent="0.15">
      <c r="A17" s="53"/>
      <c r="B17" s="33" t="str">
        <f>数据比对!B17</f>
        <v>资源库首页</v>
      </c>
      <c r="C17" s="8" t="str">
        <f>数据比对!C17</f>
        <v>150在线</v>
      </c>
      <c r="D17" s="18">
        <v>0.04</v>
      </c>
      <c r="E17" s="18">
        <v>1.1850000000000001</v>
      </c>
      <c r="F17" s="8">
        <v>20.437000000000001</v>
      </c>
      <c r="G17" s="18">
        <v>0.97599999999999998</v>
      </c>
      <c r="H17" s="18">
        <v>3.0739999999999998</v>
      </c>
      <c r="I17" s="18">
        <v>99450</v>
      </c>
      <c r="J17" s="18">
        <v>0</v>
      </c>
      <c r="K17" s="18">
        <v>27.457000000000001</v>
      </c>
      <c r="L17" s="18">
        <v>154</v>
      </c>
      <c r="M17" s="25">
        <f t="shared" si="2"/>
        <v>1</v>
      </c>
      <c r="N17" s="62"/>
      <c r="O17" s="62"/>
      <c r="P17" s="62"/>
      <c r="Q17" s="62"/>
      <c r="R17" s="65"/>
    </row>
    <row r="18" spans="1:18" s="19" customFormat="1" ht="18.75" customHeight="1" x14ac:dyDescent="0.15">
      <c r="A18" s="54"/>
      <c r="B18" s="33" t="str">
        <f>数据比对!B18</f>
        <v>首页搜索</v>
      </c>
      <c r="C18" s="8" t="str">
        <f>数据比对!C18</f>
        <v>150在线</v>
      </c>
      <c r="D18" s="18">
        <v>4.1000000000000002E-2</v>
      </c>
      <c r="E18" s="18">
        <v>0.875</v>
      </c>
      <c r="F18" s="18">
        <v>10.282999999999999</v>
      </c>
      <c r="G18" s="18">
        <v>0.622</v>
      </c>
      <c r="H18" s="18">
        <v>1.6479999999999999</v>
      </c>
      <c r="I18" s="18">
        <v>187200</v>
      </c>
      <c r="J18" s="18">
        <v>0</v>
      </c>
      <c r="K18" s="18">
        <v>51.683999999999997</v>
      </c>
      <c r="L18" s="18">
        <v>162</v>
      </c>
      <c r="M18" s="25">
        <f t="shared" si="2"/>
        <v>1</v>
      </c>
      <c r="N18" s="63"/>
      <c r="O18" s="63"/>
      <c r="P18" s="63"/>
      <c r="Q18" s="63"/>
      <c r="R18" s="66"/>
    </row>
    <row r="19" spans="1:18" s="19" customFormat="1" ht="18.75" customHeight="1" x14ac:dyDescent="0.15">
      <c r="A19" s="21"/>
    </row>
    <row r="20" spans="1:18" s="19" customFormat="1" x14ac:dyDescent="0.15">
      <c r="A20" s="21"/>
    </row>
  </sheetData>
  <mergeCells count="19">
    <mergeCell ref="R11:R18"/>
    <mergeCell ref="R1:R2"/>
    <mergeCell ref="Q11:Q18"/>
    <mergeCell ref="Q1:Q2"/>
    <mergeCell ref="C1:C2"/>
    <mergeCell ref="N1:N2"/>
    <mergeCell ref="M1:M2"/>
    <mergeCell ref="D1:H1"/>
    <mergeCell ref="I1:I2"/>
    <mergeCell ref="J1:J2"/>
    <mergeCell ref="K1:L1"/>
    <mergeCell ref="A11:A18"/>
    <mergeCell ref="A1:A2"/>
    <mergeCell ref="B1:B2"/>
    <mergeCell ref="O1:O2"/>
    <mergeCell ref="P1:P2"/>
    <mergeCell ref="N11:N18"/>
    <mergeCell ref="O11:O18"/>
    <mergeCell ref="P11:P1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9"/>
  <sheetViews>
    <sheetView showGridLines="0" zoomScaleNormal="100" workbookViewId="0">
      <pane xSplit="14" ySplit="3" topLeftCell="O4" activePane="bottomRight" state="frozen"/>
      <selection activeCell="B4" sqref="B4:C4"/>
      <selection pane="topRight" activeCell="B4" sqref="B4:C4"/>
      <selection pane="bottomLeft" activeCell="B4" sqref="B4:C4"/>
      <selection pane="bottomRight"/>
    </sheetView>
  </sheetViews>
  <sheetFormatPr defaultRowHeight="13.5" x14ac:dyDescent="0.15"/>
  <cols>
    <col min="1" max="1" width="10.875" customWidth="1"/>
    <col min="2" max="2" width="8.75" customWidth="1"/>
    <col min="3" max="3" width="15" bestFit="1" customWidth="1"/>
    <col min="4" max="4" width="9" customWidth="1"/>
    <col min="5" max="5" width="7.625" customWidth="1"/>
    <col min="6" max="6" width="7.75" customWidth="1"/>
    <col min="7" max="7" width="8" customWidth="1"/>
    <col min="8" max="8" width="9.75" customWidth="1"/>
    <col min="9" max="9" width="8.625" customWidth="1"/>
    <col min="10" max="10" width="5.875" bestFit="1" customWidth="1"/>
    <col min="11" max="12" width="5.5" bestFit="1" customWidth="1"/>
    <col min="13" max="13" width="9.5" bestFit="1" customWidth="1"/>
    <col min="14" max="14" width="9.25" customWidth="1"/>
    <col min="15" max="15" width="12.5" customWidth="1"/>
    <col min="16" max="16" width="11.375" style="1" customWidth="1"/>
  </cols>
  <sheetData>
    <row r="1" spans="1:16" ht="20.25" customHeight="1" x14ac:dyDescent="0.15">
      <c r="A1" s="29" t="s">
        <v>8</v>
      </c>
      <c r="B1" s="71" t="s">
        <v>6</v>
      </c>
      <c r="C1" s="71"/>
      <c r="D1" s="71"/>
      <c r="E1" s="72" t="s">
        <v>9</v>
      </c>
      <c r="F1" s="72"/>
      <c r="G1" s="72"/>
      <c r="H1" s="72"/>
      <c r="I1" s="72"/>
      <c r="J1" s="72"/>
      <c r="K1" s="72"/>
      <c r="L1" s="72"/>
      <c r="M1" s="72" t="s">
        <v>18</v>
      </c>
      <c r="N1" s="72"/>
      <c r="O1" s="73" t="s">
        <v>20</v>
      </c>
      <c r="P1"/>
    </row>
    <row r="2" spans="1:16" ht="28.5" customHeight="1" x14ac:dyDescent="0.15">
      <c r="A2" s="74" t="s">
        <v>67</v>
      </c>
      <c r="B2" s="31" t="s">
        <v>0</v>
      </c>
      <c r="C2" s="31" t="s">
        <v>19</v>
      </c>
      <c r="D2" s="31" t="s">
        <v>1</v>
      </c>
      <c r="E2" s="31" t="s">
        <v>10</v>
      </c>
      <c r="F2" s="31" t="s">
        <v>11</v>
      </c>
      <c r="G2" s="31" t="s">
        <v>12</v>
      </c>
      <c r="H2" s="31" t="s">
        <v>13</v>
      </c>
      <c r="I2" s="31" t="s">
        <v>14</v>
      </c>
      <c r="J2" s="31" t="s">
        <v>15</v>
      </c>
      <c r="K2" s="31" t="s">
        <v>16</v>
      </c>
      <c r="L2" s="31" t="s">
        <v>17</v>
      </c>
      <c r="M2" s="31" t="s">
        <v>2</v>
      </c>
      <c r="N2" s="31" t="s">
        <v>3</v>
      </c>
      <c r="O2" s="73"/>
      <c r="P2"/>
    </row>
    <row r="3" spans="1:16" ht="18.75" customHeight="1" x14ac:dyDescent="0.15">
      <c r="A3" s="74"/>
      <c r="B3" s="30" t="s">
        <v>67</v>
      </c>
      <c r="C3" s="30" t="s">
        <v>56</v>
      </c>
      <c r="D3" s="30" t="s">
        <v>50</v>
      </c>
      <c r="E3" s="5">
        <v>7.0999999999999994E-2</v>
      </c>
      <c r="F3" s="5">
        <v>0.63800000000000001</v>
      </c>
      <c r="G3" s="5">
        <v>21.349</v>
      </c>
      <c r="H3" s="5">
        <v>0.29899999999999999</v>
      </c>
      <c r="I3" s="30">
        <v>0.996</v>
      </c>
      <c r="J3" s="5">
        <v>454967</v>
      </c>
      <c r="K3" s="5">
        <v>6</v>
      </c>
      <c r="L3" s="5">
        <v>9</v>
      </c>
      <c r="M3" s="5">
        <v>244.47399999999999</v>
      </c>
      <c r="N3" s="5">
        <v>362</v>
      </c>
      <c r="O3" s="6">
        <f>IF(J3="","",J3/(J3+K3))</f>
        <v>0.99998681240425258</v>
      </c>
      <c r="P3"/>
    </row>
    <row r="4" spans="1:16" ht="173.25" customHeight="1" x14ac:dyDescent="0.15">
      <c r="A4" s="74"/>
      <c r="B4" s="75" t="s">
        <v>4</v>
      </c>
      <c r="C4" s="75"/>
      <c r="D4" s="76"/>
      <c r="E4" s="77"/>
      <c r="F4" s="77"/>
      <c r="G4" s="77"/>
      <c r="H4" s="77"/>
      <c r="I4" s="77"/>
      <c r="J4" s="77"/>
      <c r="K4" s="77"/>
      <c r="L4" s="77"/>
      <c r="M4" s="77"/>
      <c r="N4" s="78"/>
      <c r="O4" s="3"/>
      <c r="P4" s="2"/>
    </row>
    <row r="5" spans="1:16" ht="155.25" customHeight="1" x14ac:dyDescent="0.15">
      <c r="A5" s="74"/>
      <c r="B5" s="75" t="s">
        <v>5</v>
      </c>
      <c r="C5" s="75"/>
      <c r="D5" s="79"/>
      <c r="E5" s="80"/>
      <c r="F5" s="80"/>
      <c r="G5" s="80"/>
      <c r="H5" s="80"/>
      <c r="I5" s="80"/>
      <c r="J5" s="80"/>
      <c r="K5" s="80"/>
      <c r="L5" s="80"/>
      <c r="M5" s="80"/>
      <c r="N5" s="81"/>
      <c r="O5" s="3"/>
      <c r="P5" s="2"/>
    </row>
    <row r="6" spans="1:16" ht="26.25" customHeight="1" x14ac:dyDescent="0.15">
      <c r="A6" s="74"/>
      <c r="B6" s="75" t="s">
        <v>7</v>
      </c>
      <c r="C6" s="75"/>
      <c r="D6" s="82" t="s">
        <v>82</v>
      </c>
      <c r="E6" s="83"/>
      <c r="F6" s="83"/>
      <c r="G6" s="83"/>
      <c r="H6" s="83"/>
      <c r="I6" s="83"/>
      <c r="J6" s="83"/>
      <c r="K6" s="83"/>
      <c r="L6" s="83"/>
      <c r="M6" s="83"/>
      <c r="N6" s="84"/>
      <c r="O6" s="4"/>
      <c r="P6" s="2"/>
    </row>
    <row r="7" spans="1:16" ht="20.100000000000001" customHeight="1" x14ac:dyDescent="0.15"/>
    <row r="8" spans="1:16" ht="20.100000000000001" customHeight="1" x14ac:dyDescent="0.15"/>
    <row r="9" spans="1:16" ht="20.100000000000001" customHeight="1" x14ac:dyDescent="0.15"/>
  </sheetData>
  <mergeCells count="11">
    <mergeCell ref="B1:D1"/>
    <mergeCell ref="E1:L1"/>
    <mergeCell ref="M1:N1"/>
    <mergeCell ref="O1:O2"/>
    <mergeCell ref="A2:A6"/>
    <mergeCell ref="B4:C4"/>
    <mergeCell ref="D4:N4"/>
    <mergeCell ref="B5:C5"/>
    <mergeCell ref="D5:N5"/>
    <mergeCell ref="B6:C6"/>
    <mergeCell ref="D6:N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9"/>
  <sheetViews>
    <sheetView showGridLines="0" zoomScaleNormal="100" workbookViewId="0">
      <pane xSplit="14" ySplit="3" topLeftCell="O4" activePane="bottomRight" state="frozen"/>
      <selection activeCell="B4" sqref="B4:C4"/>
      <selection pane="topRight" activeCell="B4" sqref="B4:C4"/>
      <selection pane="bottomLeft" activeCell="B4" sqref="B4:C4"/>
      <selection pane="bottomRight"/>
    </sheetView>
  </sheetViews>
  <sheetFormatPr defaultRowHeight="13.5" x14ac:dyDescent="0.15"/>
  <cols>
    <col min="1" max="1" width="8.375" customWidth="1"/>
    <col min="2" max="2" width="12.25" bestFit="1" customWidth="1"/>
    <col min="3" max="3" width="15" bestFit="1" customWidth="1"/>
    <col min="4" max="4" width="9" customWidth="1"/>
    <col min="5" max="5" width="7.625" customWidth="1"/>
    <col min="6" max="6" width="7.75" customWidth="1"/>
    <col min="7" max="7" width="8" customWidth="1"/>
    <col min="8" max="8" width="9.75" customWidth="1"/>
    <col min="9" max="9" width="8.625" customWidth="1"/>
    <col min="10" max="10" width="7.625" bestFit="1" customWidth="1"/>
    <col min="11" max="12" width="5.5" bestFit="1" customWidth="1"/>
    <col min="13" max="13" width="9.5" bestFit="1" customWidth="1"/>
    <col min="14" max="14" width="9.25" customWidth="1"/>
    <col min="15" max="15" width="12.5" customWidth="1"/>
    <col min="16" max="16" width="11.375" style="1" customWidth="1"/>
  </cols>
  <sheetData>
    <row r="1" spans="1:16" ht="20.25" customHeight="1" x14ac:dyDescent="0.15">
      <c r="A1" s="29" t="s">
        <v>8</v>
      </c>
      <c r="B1" s="71" t="s">
        <v>6</v>
      </c>
      <c r="C1" s="71"/>
      <c r="D1" s="71"/>
      <c r="E1" s="72" t="s">
        <v>9</v>
      </c>
      <c r="F1" s="72"/>
      <c r="G1" s="72"/>
      <c r="H1" s="72"/>
      <c r="I1" s="72"/>
      <c r="J1" s="72"/>
      <c r="K1" s="72"/>
      <c r="L1" s="72"/>
      <c r="M1" s="72" t="s">
        <v>18</v>
      </c>
      <c r="N1" s="72"/>
      <c r="O1" s="73" t="s">
        <v>20</v>
      </c>
      <c r="P1"/>
    </row>
    <row r="2" spans="1:16" ht="28.5" customHeight="1" x14ac:dyDescent="0.15">
      <c r="A2" s="74" t="s">
        <v>65</v>
      </c>
      <c r="B2" s="31" t="s">
        <v>0</v>
      </c>
      <c r="C2" s="31" t="s">
        <v>19</v>
      </c>
      <c r="D2" s="31" t="s">
        <v>1</v>
      </c>
      <c r="E2" s="31" t="s">
        <v>10</v>
      </c>
      <c r="F2" s="31" t="s">
        <v>11</v>
      </c>
      <c r="G2" s="31" t="s">
        <v>12</v>
      </c>
      <c r="H2" s="31" t="s">
        <v>13</v>
      </c>
      <c r="I2" s="31" t="s">
        <v>14</v>
      </c>
      <c r="J2" s="31" t="s">
        <v>15</v>
      </c>
      <c r="K2" s="31" t="s">
        <v>16</v>
      </c>
      <c r="L2" s="31" t="s">
        <v>17</v>
      </c>
      <c r="M2" s="31" t="s">
        <v>2</v>
      </c>
      <c r="N2" s="31" t="s">
        <v>3</v>
      </c>
      <c r="O2" s="73"/>
      <c r="P2"/>
    </row>
    <row r="3" spans="1:16" ht="18.75" customHeight="1" x14ac:dyDescent="0.15">
      <c r="A3" s="74"/>
      <c r="B3" s="30" t="s">
        <v>65</v>
      </c>
      <c r="C3" s="30" t="s">
        <v>56</v>
      </c>
      <c r="D3" s="30" t="s">
        <v>41</v>
      </c>
      <c r="E3" s="5">
        <v>3.3000000000000002E-2</v>
      </c>
      <c r="F3" s="5">
        <v>0.16900000000000001</v>
      </c>
      <c r="G3" s="5">
        <v>9.0830000000000002</v>
      </c>
      <c r="H3" s="5">
        <v>0.20799999999999999</v>
      </c>
      <c r="I3" s="30">
        <v>0.36399999999999999</v>
      </c>
      <c r="J3" s="5">
        <v>1213911</v>
      </c>
      <c r="K3" s="5">
        <v>30</v>
      </c>
      <c r="L3" s="5">
        <v>0</v>
      </c>
      <c r="M3" s="5">
        <v>652.29</v>
      </c>
      <c r="N3" s="5">
        <v>1074</v>
      </c>
      <c r="O3" s="6">
        <f>IF(J3="","",J3/(J3+K3))</f>
        <v>0.99997528710209149</v>
      </c>
      <c r="P3"/>
    </row>
    <row r="4" spans="1:16" ht="173.25" customHeight="1" x14ac:dyDescent="0.15">
      <c r="A4" s="74"/>
      <c r="B4" s="75" t="s">
        <v>4</v>
      </c>
      <c r="C4" s="75"/>
      <c r="D4" s="76"/>
      <c r="E4" s="77"/>
      <c r="F4" s="77"/>
      <c r="G4" s="77"/>
      <c r="H4" s="77"/>
      <c r="I4" s="77"/>
      <c r="J4" s="77"/>
      <c r="K4" s="77"/>
      <c r="L4" s="77"/>
      <c r="M4" s="77"/>
      <c r="N4" s="78"/>
      <c r="O4" s="3"/>
      <c r="P4" s="2"/>
    </row>
    <row r="5" spans="1:16" ht="155.25" customHeight="1" x14ac:dyDescent="0.15">
      <c r="A5" s="74"/>
      <c r="B5" s="75" t="s">
        <v>5</v>
      </c>
      <c r="C5" s="75"/>
      <c r="D5" s="79"/>
      <c r="E5" s="80"/>
      <c r="F5" s="80"/>
      <c r="G5" s="80"/>
      <c r="H5" s="80"/>
      <c r="I5" s="80"/>
      <c r="J5" s="80"/>
      <c r="K5" s="80"/>
      <c r="L5" s="80"/>
      <c r="M5" s="80"/>
      <c r="N5" s="81"/>
      <c r="O5" s="3"/>
      <c r="P5" s="2"/>
    </row>
    <row r="6" spans="1:16" ht="26.25" customHeight="1" x14ac:dyDescent="0.15">
      <c r="A6" s="74"/>
      <c r="B6" s="75" t="s">
        <v>7</v>
      </c>
      <c r="C6" s="75"/>
      <c r="D6" s="82" t="s">
        <v>66</v>
      </c>
      <c r="E6" s="83"/>
      <c r="F6" s="83"/>
      <c r="G6" s="83"/>
      <c r="H6" s="83"/>
      <c r="I6" s="83"/>
      <c r="J6" s="83"/>
      <c r="K6" s="83"/>
      <c r="L6" s="83"/>
      <c r="M6" s="83"/>
      <c r="N6" s="84"/>
      <c r="O6" s="4"/>
      <c r="P6" s="2"/>
    </row>
    <row r="7" spans="1:16" ht="20.100000000000001" customHeight="1" x14ac:dyDescent="0.15"/>
    <row r="8" spans="1:16" ht="20.100000000000001" customHeight="1" x14ac:dyDescent="0.15"/>
    <row r="9" spans="1:16" ht="20.100000000000001" customHeight="1" x14ac:dyDescent="0.15"/>
  </sheetData>
  <mergeCells count="11">
    <mergeCell ref="B1:D1"/>
    <mergeCell ref="E1:L1"/>
    <mergeCell ref="M1:N1"/>
    <mergeCell ref="O1:O2"/>
    <mergeCell ref="A2:A6"/>
    <mergeCell ref="B4:C4"/>
    <mergeCell ref="D4:N4"/>
    <mergeCell ref="B5:C5"/>
    <mergeCell ref="D5:N5"/>
    <mergeCell ref="B6:C6"/>
    <mergeCell ref="D6:N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9"/>
  <sheetViews>
    <sheetView showGridLines="0" zoomScaleNormal="100" workbookViewId="0">
      <pane xSplit="14" ySplit="3" topLeftCell="O4" activePane="bottomRight" state="frozen"/>
      <selection activeCell="D7" sqref="D7"/>
      <selection pane="topRight" activeCell="D7" sqref="D7"/>
      <selection pane="bottomLeft" activeCell="D7" sqref="D7"/>
      <selection pane="bottomRight"/>
    </sheetView>
  </sheetViews>
  <sheetFormatPr defaultRowHeight="13.5" x14ac:dyDescent="0.15"/>
  <cols>
    <col min="1" max="1" width="8.625" customWidth="1"/>
    <col min="2" max="2" width="14.125" bestFit="1" customWidth="1"/>
    <col min="3" max="3" width="15" bestFit="1" customWidth="1"/>
    <col min="4" max="4" width="9" customWidth="1"/>
    <col min="5" max="5" width="7.625" customWidth="1"/>
    <col min="6" max="6" width="7.75" customWidth="1"/>
    <col min="7" max="7" width="8" customWidth="1"/>
    <col min="8" max="8" width="9.75" customWidth="1"/>
    <col min="9" max="9" width="8.625" customWidth="1"/>
    <col min="10" max="10" width="5.875" bestFit="1" customWidth="1"/>
    <col min="11" max="12" width="5.5" bestFit="1" customWidth="1"/>
    <col min="13" max="13" width="9.5" bestFit="1" customWidth="1"/>
    <col min="14" max="14" width="9.25" customWidth="1"/>
    <col min="15" max="15" width="12.5" customWidth="1"/>
    <col min="16" max="16" width="11.375" style="1" customWidth="1"/>
  </cols>
  <sheetData>
    <row r="1" spans="1:16" ht="20.25" customHeight="1" x14ac:dyDescent="0.15">
      <c r="A1" s="29" t="s">
        <v>8</v>
      </c>
      <c r="B1" s="71" t="s">
        <v>6</v>
      </c>
      <c r="C1" s="71"/>
      <c r="D1" s="71"/>
      <c r="E1" s="72" t="s">
        <v>9</v>
      </c>
      <c r="F1" s="72"/>
      <c r="G1" s="72"/>
      <c r="H1" s="72"/>
      <c r="I1" s="72"/>
      <c r="J1" s="72"/>
      <c r="K1" s="72"/>
      <c r="L1" s="72"/>
      <c r="M1" s="72" t="s">
        <v>18</v>
      </c>
      <c r="N1" s="72"/>
      <c r="O1" s="73" t="s">
        <v>20</v>
      </c>
      <c r="P1"/>
    </row>
    <row r="2" spans="1:16" ht="28.5" customHeight="1" x14ac:dyDescent="0.15">
      <c r="A2" s="74" t="s">
        <v>61</v>
      </c>
      <c r="B2" s="31" t="s">
        <v>0</v>
      </c>
      <c r="C2" s="31" t="s">
        <v>19</v>
      </c>
      <c r="D2" s="31" t="s">
        <v>1</v>
      </c>
      <c r="E2" s="31" t="s">
        <v>10</v>
      </c>
      <c r="F2" s="31" t="s">
        <v>11</v>
      </c>
      <c r="G2" s="31" t="s">
        <v>12</v>
      </c>
      <c r="H2" s="31" t="s">
        <v>13</v>
      </c>
      <c r="I2" s="31" t="s">
        <v>14</v>
      </c>
      <c r="J2" s="31" t="s">
        <v>15</v>
      </c>
      <c r="K2" s="31" t="s">
        <v>16</v>
      </c>
      <c r="L2" s="31" t="s">
        <v>17</v>
      </c>
      <c r="M2" s="31" t="s">
        <v>2</v>
      </c>
      <c r="N2" s="31" t="s">
        <v>3</v>
      </c>
      <c r="O2" s="73"/>
      <c r="P2"/>
    </row>
    <row r="3" spans="1:16" ht="18.75" customHeight="1" x14ac:dyDescent="0.15">
      <c r="A3" s="74"/>
      <c r="B3" s="30" t="s">
        <v>61</v>
      </c>
      <c r="C3" s="30" t="s">
        <v>55</v>
      </c>
      <c r="D3" s="30" t="s">
        <v>41</v>
      </c>
      <c r="E3" s="5">
        <v>0.107</v>
      </c>
      <c r="F3" s="5">
        <v>0.48299999999999998</v>
      </c>
      <c r="G3" s="5">
        <v>8.7560000000000002</v>
      </c>
      <c r="H3" s="5">
        <v>0.20699999999999999</v>
      </c>
      <c r="I3" s="30">
        <v>0.75</v>
      </c>
      <c r="J3" s="5">
        <v>603122</v>
      </c>
      <c r="K3" s="5">
        <v>61</v>
      </c>
      <c r="L3" s="5">
        <v>0</v>
      </c>
      <c r="M3" s="5">
        <v>323.911</v>
      </c>
      <c r="N3" s="5">
        <v>624</v>
      </c>
      <c r="O3" s="6">
        <f>IF(J3="","",J3/(J3+K3))</f>
        <v>0.99989886982889109</v>
      </c>
      <c r="P3"/>
    </row>
    <row r="4" spans="1:16" ht="173.25" customHeight="1" x14ac:dyDescent="0.15">
      <c r="A4" s="74"/>
      <c r="B4" s="75" t="s">
        <v>4</v>
      </c>
      <c r="C4" s="75"/>
      <c r="D4" s="76"/>
      <c r="E4" s="77"/>
      <c r="F4" s="77"/>
      <c r="G4" s="77"/>
      <c r="H4" s="77"/>
      <c r="I4" s="77"/>
      <c r="J4" s="77"/>
      <c r="K4" s="77"/>
      <c r="L4" s="77"/>
      <c r="M4" s="77"/>
      <c r="N4" s="78"/>
      <c r="O4" s="3"/>
      <c r="P4" s="2"/>
    </row>
    <row r="5" spans="1:16" ht="155.25" customHeight="1" x14ac:dyDescent="0.15">
      <c r="A5" s="74"/>
      <c r="B5" s="75" t="s">
        <v>5</v>
      </c>
      <c r="C5" s="75"/>
      <c r="D5" s="79"/>
      <c r="E5" s="80"/>
      <c r="F5" s="80"/>
      <c r="G5" s="80"/>
      <c r="H5" s="80"/>
      <c r="I5" s="80"/>
      <c r="J5" s="80"/>
      <c r="K5" s="80"/>
      <c r="L5" s="80"/>
      <c r="M5" s="80"/>
      <c r="N5" s="81"/>
      <c r="O5" s="3"/>
      <c r="P5" s="2"/>
    </row>
    <row r="6" spans="1:16" ht="26.25" customHeight="1" x14ac:dyDescent="0.15">
      <c r="A6" s="74"/>
      <c r="B6" s="75" t="s">
        <v>7</v>
      </c>
      <c r="C6" s="75"/>
      <c r="D6" s="82" t="s">
        <v>62</v>
      </c>
      <c r="E6" s="83"/>
      <c r="F6" s="83"/>
      <c r="G6" s="83"/>
      <c r="H6" s="83"/>
      <c r="I6" s="83"/>
      <c r="J6" s="83"/>
      <c r="K6" s="83"/>
      <c r="L6" s="83"/>
      <c r="M6" s="83"/>
      <c r="N6" s="84"/>
      <c r="O6" s="4"/>
      <c r="P6" s="2"/>
    </row>
    <row r="7" spans="1:16" ht="20.100000000000001" customHeight="1" x14ac:dyDescent="0.15"/>
    <row r="8" spans="1:16" ht="20.100000000000001" customHeight="1" x14ac:dyDescent="0.15"/>
    <row r="9" spans="1:16" ht="20.100000000000001" customHeight="1" x14ac:dyDescent="0.15"/>
  </sheetData>
  <mergeCells count="11">
    <mergeCell ref="B1:D1"/>
    <mergeCell ref="E1:L1"/>
    <mergeCell ref="M1:N1"/>
    <mergeCell ref="O1:O2"/>
    <mergeCell ref="A2:A6"/>
    <mergeCell ref="B4:C4"/>
    <mergeCell ref="D4:N4"/>
    <mergeCell ref="B5:C5"/>
    <mergeCell ref="D5:N5"/>
    <mergeCell ref="B6:C6"/>
    <mergeCell ref="D6:N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9"/>
  <sheetViews>
    <sheetView showGridLines="0" zoomScaleNormal="100" workbookViewId="0">
      <pane xSplit="14" ySplit="3" topLeftCell="O4" activePane="bottomRight" state="frozen"/>
      <selection activeCell="D7" sqref="D7"/>
      <selection pane="topRight" activeCell="D7" sqref="D7"/>
      <selection pane="bottomLeft" activeCell="D7" sqref="D7"/>
      <selection pane="bottomRight"/>
    </sheetView>
  </sheetViews>
  <sheetFormatPr defaultRowHeight="13.5" x14ac:dyDescent="0.15"/>
  <cols>
    <col min="1" max="1" width="10.875" customWidth="1"/>
    <col min="2" max="2" width="12.25" bestFit="1" customWidth="1"/>
    <col min="3" max="3" width="15" bestFit="1" customWidth="1"/>
    <col min="4" max="4" width="9" customWidth="1"/>
    <col min="5" max="5" width="7.625" customWidth="1"/>
    <col min="6" max="6" width="7.75" customWidth="1"/>
    <col min="7" max="7" width="8" customWidth="1"/>
    <col min="8" max="8" width="9.75" customWidth="1"/>
    <col min="9" max="9" width="8.625" customWidth="1"/>
    <col min="10" max="10" width="5.875" bestFit="1" customWidth="1"/>
    <col min="11" max="12" width="5.5" bestFit="1" customWidth="1"/>
    <col min="13" max="13" width="9.5" bestFit="1" customWidth="1"/>
    <col min="14" max="14" width="9.25" customWidth="1"/>
    <col min="15" max="15" width="12.5" customWidth="1"/>
    <col min="16" max="16" width="11.375" style="1" customWidth="1"/>
  </cols>
  <sheetData>
    <row r="1" spans="1:16" ht="20.25" customHeight="1" x14ac:dyDescent="0.15">
      <c r="A1" s="29" t="s">
        <v>8</v>
      </c>
      <c r="B1" s="71" t="s">
        <v>6</v>
      </c>
      <c r="C1" s="71"/>
      <c r="D1" s="71"/>
      <c r="E1" s="72" t="s">
        <v>9</v>
      </c>
      <c r="F1" s="72"/>
      <c r="G1" s="72"/>
      <c r="H1" s="72"/>
      <c r="I1" s="72"/>
      <c r="J1" s="72"/>
      <c r="K1" s="72"/>
      <c r="L1" s="72"/>
      <c r="M1" s="72" t="s">
        <v>18</v>
      </c>
      <c r="N1" s="72"/>
      <c r="O1" s="73" t="s">
        <v>20</v>
      </c>
      <c r="P1"/>
    </row>
    <row r="2" spans="1:16" ht="28.5" customHeight="1" x14ac:dyDescent="0.15">
      <c r="A2" s="74" t="s">
        <v>53</v>
      </c>
      <c r="B2" s="31" t="s">
        <v>0</v>
      </c>
      <c r="C2" s="31" t="s">
        <v>19</v>
      </c>
      <c r="D2" s="31" t="s">
        <v>1</v>
      </c>
      <c r="E2" s="31" t="s">
        <v>10</v>
      </c>
      <c r="F2" s="31" t="s">
        <v>11</v>
      </c>
      <c r="G2" s="31" t="s">
        <v>12</v>
      </c>
      <c r="H2" s="31" t="s">
        <v>13</v>
      </c>
      <c r="I2" s="31" t="s">
        <v>14</v>
      </c>
      <c r="J2" s="31" t="s">
        <v>15</v>
      </c>
      <c r="K2" s="31" t="s">
        <v>16</v>
      </c>
      <c r="L2" s="31" t="s">
        <v>17</v>
      </c>
      <c r="M2" s="31" t="s">
        <v>2</v>
      </c>
      <c r="N2" s="31" t="s">
        <v>3</v>
      </c>
      <c r="O2" s="73"/>
      <c r="P2"/>
    </row>
    <row r="3" spans="1:16" ht="18.75" customHeight="1" x14ac:dyDescent="0.15">
      <c r="A3" s="74"/>
      <c r="B3" s="30" t="s">
        <v>53</v>
      </c>
      <c r="C3" s="30" t="s">
        <v>54</v>
      </c>
      <c r="D3" s="30" t="s">
        <v>50</v>
      </c>
      <c r="E3" s="5">
        <v>5.6000000000000001E-2</v>
      </c>
      <c r="F3" s="5">
        <v>1.4630000000000001</v>
      </c>
      <c r="G3" s="5">
        <v>22.643999999999998</v>
      </c>
      <c r="H3" s="5">
        <v>0.89100000000000001</v>
      </c>
      <c r="I3" s="30">
        <v>2.629</v>
      </c>
      <c r="J3" s="5">
        <v>209982</v>
      </c>
      <c r="K3" s="5">
        <v>0</v>
      </c>
      <c r="L3" s="5">
        <v>0</v>
      </c>
      <c r="M3" s="5">
        <v>112.77200000000001</v>
      </c>
      <c r="N3" s="5">
        <v>204</v>
      </c>
      <c r="O3" s="6">
        <f>IF(J3="","",J3/(J3+K3))</f>
        <v>1</v>
      </c>
      <c r="P3"/>
    </row>
    <row r="4" spans="1:16" ht="173.25" customHeight="1" x14ac:dyDescent="0.15">
      <c r="A4" s="74"/>
      <c r="B4" s="75" t="s">
        <v>4</v>
      </c>
      <c r="C4" s="75"/>
      <c r="D4" s="76"/>
      <c r="E4" s="77"/>
      <c r="F4" s="77"/>
      <c r="G4" s="77"/>
      <c r="H4" s="77"/>
      <c r="I4" s="77"/>
      <c r="J4" s="77"/>
      <c r="K4" s="77"/>
      <c r="L4" s="77"/>
      <c r="M4" s="77"/>
      <c r="N4" s="78"/>
      <c r="O4" s="3"/>
      <c r="P4" s="2"/>
    </row>
    <row r="5" spans="1:16" ht="155.25" customHeight="1" x14ac:dyDescent="0.15">
      <c r="A5" s="74"/>
      <c r="B5" s="75" t="s">
        <v>5</v>
      </c>
      <c r="C5" s="75"/>
      <c r="D5" s="79"/>
      <c r="E5" s="80"/>
      <c r="F5" s="80"/>
      <c r="G5" s="80"/>
      <c r="H5" s="80"/>
      <c r="I5" s="80"/>
      <c r="J5" s="80"/>
      <c r="K5" s="80"/>
      <c r="L5" s="80"/>
      <c r="M5" s="80"/>
      <c r="N5" s="81"/>
      <c r="O5" s="3"/>
      <c r="P5" s="2"/>
    </row>
    <row r="6" spans="1:16" ht="26.25" customHeight="1" x14ac:dyDescent="0.15">
      <c r="A6" s="74"/>
      <c r="B6" s="75" t="s">
        <v>7</v>
      </c>
      <c r="C6" s="75"/>
      <c r="D6" s="82" t="s">
        <v>59</v>
      </c>
      <c r="E6" s="83"/>
      <c r="F6" s="83"/>
      <c r="G6" s="83"/>
      <c r="H6" s="83"/>
      <c r="I6" s="83"/>
      <c r="J6" s="83"/>
      <c r="K6" s="83"/>
      <c r="L6" s="83"/>
      <c r="M6" s="83"/>
      <c r="N6" s="84"/>
      <c r="O6" s="4"/>
      <c r="P6" s="2"/>
    </row>
    <row r="7" spans="1:16" ht="20.100000000000001" customHeight="1" x14ac:dyDescent="0.15"/>
    <row r="8" spans="1:16" ht="20.100000000000001" customHeight="1" x14ac:dyDescent="0.15"/>
    <row r="9" spans="1:16" ht="20.100000000000001" customHeight="1" x14ac:dyDescent="0.15"/>
  </sheetData>
  <mergeCells count="11">
    <mergeCell ref="B1:D1"/>
    <mergeCell ref="E1:L1"/>
    <mergeCell ref="M1:N1"/>
    <mergeCell ref="O1:O2"/>
    <mergeCell ref="A2:A6"/>
    <mergeCell ref="B4:C4"/>
    <mergeCell ref="D4:N4"/>
    <mergeCell ref="B5:C5"/>
    <mergeCell ref="D5:N5"/>
    <mergeCell ref="B6:C6"/>
    <mergeCell ref="D6:N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9"/>
  <sheetViews>
    <sheetView showGridLines="0" zoomScaleNormal="100" workbookViewId="0">
      <pane xSplit="14" ySplit="3" topLeftCell="O4" activePane="bottomRight" state="frozen"/>
      <selection activeCell="B4" sqref="B4:C4"/>
      <selection pane="topRight" activeCell="B4" sqref="B4:C4"/>
      <selection pane="bottomLeft" activeCell="B4" sqref="B4:C4"/>
      <selection pane="bottomRight"/>
    </sheetView>
  </sheetViews>
  <sheetFormatPr defaultRowHeight="13.5" x14ac:dyDescent="0.15"/>
  <cols>
    <col min="1" max="1" width="10.875" customWidth="1"/>
    <col min="2" max="2" width="12.25" bestFit="1" customWidth="1"/>
    <col min="3" max="3" width="15" bestFit="1" customWidth="1"/>
    <col min="4" max="4" width="9" customWidth="1"/>
    <col min="5" max="5" width="7.625" customWidth="1"/>
    <col min="6" max="6" width="7.75" customWidth="1"/>
    <col min="7" max="7" width="8" customWidth="1"/>
    <col min="8" max="8" width="9.75" customWidth="1"/>
    <col min="9" max="9" width="8.625" customWidth="1"/>
    <col min="10" max="10" width="5.875" bestFit="1" customWidth="1"/>
    <col min="11" max="12" width="5.5" bestFit="1" customWidth="1"/>
    <col min="13" max="13" width="9.5" bestFit="1" customWidth="1"/>
    <col min="14" max="14" width="9.25" customWidth="1"/>
    <col min="15" max="15" width="12.5" customWidth="1"/>
    <col min="16" max="16" width="11.375" style="1" customWidth="1"/>
  </cols>
  <sheetData>
    <row r="1" spans="1:16" ht="20.25" customHeight="1" x14ac:dyDescent="0.15">
      <c r="A1" s="29" t="s">
        <v>8</v>
      </c>
      <c r="B1" s="71" t="s">
        <v>6</v>
      </c>
      <c r="C1" s="71"/>
      <c r="D1" s="71"/>
      <c r="E1" s="72" t="s">
        <v>9</v>
      </c>
      <c r="F1" s="72"/>
      <c r="G1" s="72"/>
      <c r="H1" s="72"/>
      <c r="I1" s="72"/>
      <c r="J1" s="72"/>
      <c r="K1" s="72"/>
      <c r="L1" s="72"/>
      <c r="M1" s="72" t="s">
        <v>18</v>
      </c>
      <c r="N1" s="72"/>
      <c r="O1" s="73" t="s">
        <v>20</v>
      </c>
      <c r="P1"/>
    </row>
    <row r="2" spans="1:16" ht="28.5" customHeight="1" x14ac:dyDescent="0.15">
      <c r="A2" s="74" t="s">
        <v>68</v>
      </c>
      <c r="B2" s="31" t="s">
        <v>0</v>
      </c>
      <c r="C2" s="31" t="s">
        <v>19</v>
      </c>
      <c r="D2" s="31" t="s">
        <v>1</v>
      </c>
      <c r="E2" s="31" t="s">
        <v>10</v>
      </c>
      <c r="F2" s="31" t="s">
        <v>11</v>
      </c>
      <c r="G2" s="31" t="s">
        <v>12</v>
      </c>
      <c r="H2" s="31" t="s">
        <v>13</v>
      </c>
      <c r="I2" s="31" t="s">
        <v>14</v>
      </c>
      <c r="J2" s="31" t="s">
        <v>15</v>
      </c>
      <c r="K2" s="31" t="s">
        <v>16</v>
      </c>
      <c r="L2" s="31" t="s">
        <v>17</v>
      </c>
      <c r="M2" s="31" t="s">
        <v>2</v>
      </c>
      <c r="N2" s="31" t="s">
        <v>3</v>
      </c>
      <c r="O2" s="73"/>
      <c r="P2"/>
    </row>
    <row r="3" spans="1:16" ht="18.75" customHeight="1" x14ac:dyDescent="0.15">
      <c r="A3" s="74"/>
      <c r="B3" s="30" t="s">
        <v>68</v>
      </c>
      <c r="C3" s="30" t="s">
        <v>56</v>
      </c>
      <c r="D3" s="30" t="s">
        <v>50</v>
      </c>
      <c r="E3" s="5">
        <v>6.8000000000000005E-2</v>
      </c>
      <c r="F3" s="5">
        <v>1.696</v>
      </c>
      <c r="G3" s="5">
        <v>102.867</v>
      </c>
      <c r="H3" s="5">
        <v>1.83</v>
      </c>
      <c r="I3" s="30">
        <v>3.2029999999999998</v>
      </c>
      <c r="J3" s="5">
        <v>202780</v>
      </c>
      <c r="K3" s="5">
        <v>16</v>
      </c>
      <c r="L3" s="5">
        <v>4</v>
      </c>
      <c r="M3" s="5">
        <v>108.904</v>
      </c>
      <c r="N3" s="5">
        <v>158</v>
      </c>
      <c r="O3" s="6">
        <f>IF(J3="","",J3/(J3+K3))</f>
        <v>0.99992110298033487</v>
      </c>
      <c r="P3"/>
    </row>
    <row r="4" spans="1:16" ht="173.25" customHeight="1" x14ac:dyDescent="0.15">
      <c r="A4" s="74"/>
      <c r="B4" s="75" t="s">
        <v>4</v>
      </c>
      <c r="C4" s="75"/>
      <c r="D4" s="76"/>
      <c r="E4" s="77"/>
      <c r="F4" s="77"/>
      <c r="G4" s="77"/>
      <c r="H4" s="77"/>
      <c r="I4" s="77"/>
      <c r="J4" s="77"/>
      <c r="K4" s="77"/>
      <c r="L4" s="77"/>
      <c r="M4" s="77"/>
      <c r="N4" s="78"/>
      <c r="O4" s="3"/>
      <c r="P4" s="2"/>
    </row>
    <row r="5" spans="1:16" ht="155.25" customHeight="1" x14ac:dyDescent="0.15">
      <c r="A5" s="74"/>
      <c r="B5" s="75" t="s">
        <v>5</v>
      </c>
      <c r="C5" s="75"/>
      <c r="D5" s="79"/>
      <c r="E5" s="80"/>
      <c r="F5" s="80"/>
      <c r="G5" s="80"/>
      <c r="H5" s="80"/>
      <c r="I5" s="80"/>
      <c r="J5" s="80"/>
      <c r="K5" s="80"/>
      <c r="L5" s="80"/>
      <c r="M5" s="80"/>
      <c r="N5" s="81"/>
      <c r="O5" s="3"/>
      <c r="P5" s="2"/>
    </row>
    <row r="6" spans="1:16" ht="26.25" customHeight="1" x14ac:dyDescent="0.15">
      <c r="A6" s="74"/>
      <c r="B6" s="75" t="s">
        <v>7</v>
      </c>
      <c r="C6" s="75"/>
      <c r="D6" s="82" t="s">
        <v>88</v>
      </c>
      <c r="E6" s="83"/>
      <c r="F6" s="83"/>
      <c r="G6" s="83"/>
      <c r="H6" s="83"/>
      <c r="I6" s="83"/>
      <c r="J6" s="83"/>
      <c r="K6" s="83"/>
      <c r="L6" s="83"/>
      <c r="M6" s="83"/>
      <c r="N6" s="84"/>
      <c r="O6" s="4"/>
      <c r="P6" s="2"/>
    </row>
    <row r="7" spans="1:16" ht="20.100000000000001" customHeight="1" x14ac:dyDescent="0.15"/>
    <row r="8" spans="1:16" ht="20.100000000000001" customHeight="1" x14ac:dyDescent="0.15"/>
    <row r="9" spans="1:16" ht="20.100000000000001" customHeight="1" x14ac:dyDescent="0.15"/>
  </sheetData>
  <mergeCells count="11">
    <mergeCell ref="B1:D1"/>
    <mergeCell ref="E1:L1"/>
    <mergeCell ref="M1:N1"/>
    <mergeCell ref="O1:O2"/>
    <mergeCell ref="A2:A6"/>
    <mergeCell ref="B4:C4"/>
    <mergeCell ref="D4:N4"/>
    <mergeCell ref="B5:C5"/>
    <mergeCell ref="D5:N5"/>
    <mergeCell ref="B6:C6"/>
    <mergeCell ref="D6:N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9"/>
  <sheetViews>
    <sheetView showGridLines="0" zoomScaleNormal="100" workbookViewId="0">
      <pane xSplit="14" ySplit="3" topLeftCell="O4" activePane="bottomRight" state="frozen"/>
      <selection activeCell="B4" sqref="B4:C4"/>
      <selection pane="topRight" activeCell="B4" sqref="B4:C4"/>
      <selection pane="bottomLeft" activeCell="B4" sqref="B4:C4"/>
      <selection pane="bottomRight"/>
    </sheetView>
  </sheetViews>
  <sheetFormatPr defaultRowHeight="13.5" x14ac:dyDescent="0.15"/>
  <cols>
    <col min="1" max="1" width="10.875" customWidth="1"/>
    <col min="2" max="2" width="12.25" bestFit="1" customWidth="1"/>
    <col min="3" max="3" width="13.875" bestFit="1" customWidth="1"/>
    <col min="4" max="4" width="9" customWidth="1"/>
    <col min="5" max="5" width="7.625" customWidth="1"/>
    <col min="6" max="6" width="7.75" customWidth="1"/>
    <col min="7" max="7" width="8" customWidth="1"/>
    <col min="8" max="8" width="9.75" customWidth="1"/>
    <col min="9" max="9" width="8.625" customWidth="1"/>
    <col min="10" max="10" width="7.625" bestFit="1" customWidth="1"/>
    <col min="11" max="12" width="5.5" bestFit="1" customWidth="1"/>
    <col min="13" max="13" width="9.5" bestFit="1" customWidth="1"/>
    <col min="14" max="14" width="9.25" customWidth="1"/>
    <col min="15" max="15" width="12.5" customWidth="1"/>
    <col min="16" max="16" width="11.375" style="1" customWidth="1"/>
  </cols>
  <sheetData>
    <row r="1" spans="1:16" ht="20.25" customHeight="1" x14ac:dyDescent="0.15">
      <c r="A1" s="29" t="s">
        <v>8</v>
      </c>
      <c r="B1" s="71" t="s">
        <v>6</v>
      </c>
      <c r="C1" s="71"/>
      <c r="D1" s="71"/>
      <c r="E1" s="72" t="s">
        <v>9</v>
      </c>
      <c r="F1" s="72"/>
      <c r="G1" s="72"/>
      <c r="H1" s="72"/>
      <c r="I1" s="72"/>
      <c r="J1" s="72"/>
      <c r="K1" s="72"/>
      <c r="L1" s="72"/>
      <c r="M1" s="72" t="s">
        <v>18</v>
      </c>
      <c r="N1" s="72"/>
      <c r="O1" s="73" t="s">
        <v>20</v>
      </c>
      <c r="P1"/>
    </row>
    <row r="2" spans="1:16" ht="28.5" customHeight="1" x14ac:dyDescent="0.15">
      <c r="A2" s="74" t="s">
        <v>69</v>
      </c>
      <c r="B2" s="31" t="s">
        <v>0</v>
      </c>
      <c r="C2" s="31" t="s">
        <v>19</v>
      </c>
      <c r="D2" s="31" t="s">
        <v>1</v>
      </c>
      <c r="E2" s="31" t="s">
        <v>10</v>
      </c>
      <c r="F2" s="31" t="s">
        <v>11</v>
      </c>
      <c r="G2" s="31" t="s">
        <v>12</v>
      </c>
      <c r="H2" s="31" t="s">
        <v>13</v>
      </c>
      <c r="I2" s="31" t="s">
        <v>14</v>
      </c>
      <c r="J2" s="31" t="s">
        <v>15</v>
      </c>
      <c r="K2" s="31" t="s">
        <v>16</v>
      </c>
      <c r="L2" s="31" t="s">
        <v>17</v>
      </c>
      <c r="M2" s="31" t="s">
        <v>2</v>
      </c>
      <c r="N2" s="31" t="s">
        <v>3</v>
      </c>
      <c r="O2" s="73"/>
      <c r="P2"/>
    </row>
    <row r="3" spans="1:16" ht="18.75" customHeight="1" x14ac:dyDescent="0.15">
      <c r="A3" s="74"/>
      <c r="B3" s="30" t="s">
        <v>69</v>
      </c>
      <c r="C3" s="30" t="s">
        <v>56</v>
      </c>
      <c r="D3" s="30" t="s">
        <v>50</v>
      </c>
      <c r="E3" s="5">
        <v>2.9000000000000001E-2</v>
      </c>
      <c r="F3" s="5">
        <v>0.104</v>
      </c>
      <c r="G3" s="5">
        <v>0.29699999999999999</v>
      </c>
      <c r="H3" s="5">
        <v>3.7999999999999999E-2</v>
      </c>
      <c r="I3" s="30">
        <v>0.152</v>
      </c>
      <c r="J3" s="5">
        <v>1208351</v>
      </c>
      <c r="K3" s="5">
        <v>0</v>
      </c>
      <c r="L3" s="5">
        <v>0</v>
      </c>
      <c r="M3" s="5">
        <v>650.00099999999998</v>
      </c>
      <c r="N3" s="5">
        <v>816</v>
      </c>
      <c r="O3" s="6">
        <f>IF(J3="","",J3/(J3+K3))</f>
        <v>1</v>
      </c>
      <c r="P3"/>
    </row>
    <row r="4" spans="1:16" ht="173.25" customHeight="1" x14ac:dyDescent="0.15">
      <c r="A4" s="74"/>
      <c r="B4" s="75" t="s">
        <v>4</v>
      </c>
      <c r="C4" s="75"/>
      <c r="D4" s="76"/>
      <c r="E4" s="77"/>
      <c r="F4" s="77"/>
      <c r="G4" s="77"/>
      <c r="H4" s="77"/>
      <c r="I4" s="77"/>
      <c r="J4" s="77"/>
      <c r="K4" s="77"/>
      <c r="L4" s="77"/>
      <c r="M4" s="77"/>
      <c r="N4" s="78"/>
      <c r="O4" s="3"/>
      <c r="P4" s="2"/>
    </row>
    <row r="5" spans="1:16" ht="155.25" customHeight="1" x14ac:dyDescent="0.15">
      <c r="A5" s="74"/>
      <c r="B5" s="75" t="s">
        <v>5</v>
      </c>
      <c r="C5" s="75"/>
      <c r="D5" s="79"/>
      <c r="E5" s="80"/>
      <c r="F5" s="80"/>
      <c r="G5" s="80"/>
      <c r="H5" s="80"/>
      <c r="I5" s="80"/>
      <c r="J5" s="80"/>
      <c r="K5" s="80"/>
      <c r="L5" s="80"/>
      <c r="M5" s="80"/>
      <c r="N5" s="81"/>
      <c r="O5" s="3"/>
      <c r="P5" s="2"/>
    </row>
    <row r="6" spans="1:16" ht="26.25" customHeight="1" x14ac:dyDescent="0.15">
      <c r="A6" s="74"/>
      <c r="B6" s="75" t="s">
        <v>7</v>
      </c>
      <c r="C6" s="75"/>
      <c r="D6" s="82" t="s">
        <v>83</v>
      </c>
      <c r="E6" s="83"/>
      <c r="F6" s="83"/>
      <c r="G6" s="83"/>
      <c r="H6" s="83"/>
      <c r="I6" s="83"/>
      <c r="J6" s="83"/>
      <c r="K6" s="83"/>
      <c r="L6" s="83"/>
      <c r="M6" s="83"/>
      <c r="N6" s="84"/>
      <c r="O6" s="4"/>
      <c r="P6" s="2"/>
    </row>
    <row r="7" spans="1:16" ht="20.100000000000001" customHeight="1" x14ac:dyDescent="0.15"/>
    <row r="8" spans="1:16" ht="20.100000000000001" customHeight="1" x14ac:dyDescent="0.15"/>
    <row r="9" spans="1:16" ht="20.100000000000001" customHeight="1" x14ac:dyDescent="0.15"/>
  </sheetData>
  <mergeCells count="11">
    <mergeCell ref="B1:D1"/>
    <mergeCell ref="E1:L1"/>
    <mergeCell ref="M1:N1"/>
    <mergeCell ref="O1:O2"/>
    <mergeCell ref="A2:A6"/>
    <mergeCell ref="B4:C4"/>
    <mergeCell ref="D4:N4"/>
    <mergeCell ref="B5:C5"/>
    <mergeCell ref="D5:N5"/>
    <mergeCell ref="B6:C6"/>
    <mergeCell ref="D6:N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页签</vt:lpstr>
      <vt:lpstr>数据比对</vt:lpstr>
      <vt:lpstr>数据统计</vt:lpstr>
      <vt:lpstr>首页搜索</vt:lpstr>
      <vt:lpstr>校内资源搜索</vt:lpstr>
      <vt:lpstr>校内资源左栏目</vt:lpstr>
      <vt:lpstr>资源库首页</vt:lpstr>
      <vt:lpstr>我的上传页</vt:lpstr>
      <vt:lpstr>我的下载页</vt:lpstr>
      <vt:lpstr>我的收藏页</vt:lpstr>
      <vt:lpstr>上传文件</vt:lpstr>
      <vt:lpstr>混合场景</vt:lpstr>
    </vt:vector>
  </TitlesOfParts>
  <Company>GTA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zoux</dc:creator>
  <cp:lastModifiedBy>彭华</cp:lastModifiedBy>
  <dcterms:created xsi:type="dcterms:W3CDTF">2013-10-22T07:47:35Z</dcterms:created>
  <dcterms:modified xsi:type="dcterms:W3CDTF">2015-09-18T05:43:40Z</dcterms:modified>
</cp:coreProperties>
</file>