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1785" yWindow="2250" windowWidth="19230" windowHeight="8295" tabRatio="728"/>
  </bookViews>
  <sheets>
    <sheet name="XXX_会议纪要" sheetId="9" r:id="rId1"/>
  </sheets>
  <definedNames>
    <definedName name="NumberHead" localSheetId="0">XXX_会议纪要!$A$6</definedName>
    <definedName name="NumberHead">#REF!</definedName>
    <definedName name="PreReviewEffort" localSheetId="0">XXX_会议纪要!#REF!</definedName>
    <definedName name="PreReviewEffort">#REF!</definedName>
    <definedName name="PreReviewerHead" localSheetId="0">XXX_会议纪要!$B$6</definedName>
    <definedName name="PreReviewerHead">#REF!</definedName>
    <definedName name="PreReviewPositionHead" localSheetId="0">XXX_会议纪要!$E$6</definedName>
    <definedName name="PreReviewPositionHead">#REF!</definedName>
    <definedName name="PreReviewProblemsHead" localSheetId="0">XXX_会议纪要!$F$6</definedName>
    <definedName name="PreReviewProblemsHead">#REF!</definedName>
    <definedName name="_xlnm.Print_Titles" localSheetId="0">XXX_会议纪要!$6:$6</definedName>
    <definedName name="Reviewer" localSheetId="0">XXX_会议纪要!$F$4</definedName>
    <definedName name="Reviewer">#REF!</definedName>
    <definedName name="RightBottom" localSheetId="0">XXX_会议纪要!$I$36</definedName>
    <definedName name="RightBottom">#REF!</definedName>
  </definedNames>
  <calcPr calcId="145621"/>
</workbook>
</file>

<file path=xl/calcChain.xml><?xml version="1.0" encoding="utf-8"?>
<calcChain xmlns="http://schemas.openxmlformats.org/spreadsheetml/2006/main">
  <c r="A33" i="9" l="1"/>
  <c r="A34" i="9"/>
  <c r="A29" i="9"/>
  <c r="A30" i="9"/>
  <c r="A31" i="9"/>
  <c r="A32" i="9"/>
  <c r="A35" i="9"/>
  <c r="A21" i="9"/>
  <c r="A22" i="9"/>
  <c r="A23" i="9"/>
  <c r="A24" i="9"/>
  <c r="A25" i="9"/>
  <c r="A26" i="9"/>
  <c r="A27" i="9"/>
  <c r="A28" i="9"/>
  <c r="A7" i="9"/>
  <c r="A8" i="9" s="1"/>
  <c r="A9" i="9" l="1"/>
  <c r="A10" i="9" l="1"/>
  <c r="A11" i="9" s="1"/>
  <c r="A12" i="9" s="1"/>
  <c r="A13" i="9" l="1"/>
  <c r="A14" i="9" l="1"/>
  <c r="A15" i="9" s="1"/>
  <c r="A16" i="9" l="1"/>
  <c r="A17" i="9" s="1"/>
  <c r="A18" i="9"/>
  <c r="A19" i="9" s="1"/>
  <c r="A20" i="9" s="1"/>
  <c r="D43" i="9" l="1"/>
  <c r="D42" i="9"/>
  <c r="D41" i="9"/>
  <c r="G40" i="9"/>
  <c r="D40" i="9"/>
  <c r="G41" i="9" l="1"/>
  <c r="G39" i="9"/>
  <c r="D39" i="9"/>
</calcChain>
</file>

<file path=xl/sharedStrings.xml><?xml version="1.0" encoding="utf-8"?>
<sst xmlns="http://schemas.openxmlformats.org/spreadsheetml/2006/main" count="69" uniqueCount="42">
  <si>
    <t>序号</t>
    <phoneticPr fontId="2"/>
  </si>
  <si>
    <t>备注</t>
    <phoneticPr fontId="2"/>
  </si>
  <si>
    <t>是否关闭</t>
    <phoneticPr fontId="2"/>
  </si>
  <si>
    <t>X</t>
  </si>
  <si>
    <t>项目名称</t>
    <phoneticPr fontId="2"/>
  </si>
  <si>
    <t>类型</t>
    <phoneticPr fontId="4" type="noConversion"/>
  </si>
  <si>
    <t>会议纪要</t>
    <phoneticPr fontId="4" type="noConversion"/>
  </si>
  <si>
    <t>内容/结果/进一步措施</t>
    <phoneticPr fontId="2"/>
  </si>
  <si>
    <t>责任人</t>
    <phoneticPr fontId="2"/>
  </si>
  <si>
    <t>计划完成日期</t>
    <phoneticPr fontId="2"/>
  </si>
  <si>
    <t>实际完成日期</t>
    <phoneticPr fontId="4" type="noConversion"/>
  </si>
  <si>
    <t>会议主题</t>
    <phoneticPr fontId="2"/>
  </si>
  <si>
    <t>参会人员</t>
    <phoneticPr fontId="2"/>
  </si>
  <si>
    <t>参会单位</t>
    <phoneticPr fontId="2"/>
  </si>
  <si>
    <t>会议地址</t>
    <phoneticPr fontId="2"/>
  </si>
  <si>
    <t>会议时间</t>
    <phoneticPr fontId="2"/>
  </si>
  <si>
    <t>优先级</t>
    <phoneticPr fontId="4" type="noConversion"/>
  </si>
  <si>
    <t>备注： D=决定      R=建议            T=任务        AI=行动项目         TBC=待确定
Note： D=Decision  R=Recommendation  T=Task        AI = Action Item    TBC=To Be Confirmed</t>
    <phoneticPr fontId="4" type="noConversion"/>
  </si>
  <si>
    <t>会议记录人</t>
    <phoneticPr fontId="2"/>
  </si>
  <si>
    <t>会议主持人</t>
    <phoneticPr fontId="2"/>
  </si>
  <si>
    <t>纪要审核人</t>
    <phoneticPr fontId="2"/>
  </si>
  <si>
    <t>D</t>
  </si>
  <si>
    <t>R</t>
  </si>
  <si>
    <t>T</t>
  </si>
  <si>
    <t>AI</t>
  </si>
  <si>
    <t>TBC</t>
  </si>
  <si>
    <t>R</t>
    <phoneticPr fontId="7" type="noConversion"/>
  </si>
  <si>
    <t>T</t>
    <phoneticPr fontId="7" type="noConversion"/>
  </si>
  <si>
    <t>AT</t>
    <phoneticPr fontId="7" type="noConversion"/>
  </si>
  <si>
    <t>TBC</t>
    <phoneticPr fontId="7" type="noConversion"/>
  </si>
  <si>
    <t>√</t>
    <phoneticPr fontId="7" type="noConversion"/>
  </si>
  <si>
    <t>D</t>
    <phoneticPr fontId="7" type="noConversion"/>
  </si>
  <si>
    <t>问题类型</t>
    <phoneticPr fontId="7" type="noConversion"/>
  </si>
  <si>
    <t>问题个数</t>
    <phoneticPr fontId="7" type="noConversion"/>
  </si>
  <si>
    <t>状态</t>
    <phoneticPr fontId="7" type="noConversion"/>
  </si>
  <si>
    <t>备注</t>
    <phoneticPr fontId="7" type="noConversion"/>
  </si>
  <si>
    <t>编号</t>
    <phoneticPr fontId="7" type="noConversion"/>
  </si>
  <si>
    <t>数量</t>
    <phoneticPr fontId="7" type="noConversion"/>
  </si>
  <si>
    <t>打开</t>
    <phoneticPr fontId="7" type="noConversion"/>
  </si>
  <si>
    <t>关闭</t>
    <phoneticPr fontId="7" type="noConversion"/>
  </si>
  <si>
    <t>问题关闭比</t>
    <phoneticPr fontId="7" type="noConversion"/>
  </si>
  <si>
    <t>说明：在第34条以前插入，可以自动统计，不用修改函数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</si>
</sst>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name val="SimSun"/>
    </font>
    <font>
      <sz val="11"/>
      <name val="SimSun"/>
      <charset val="134"/>
    </font>
    <font>
      <sz val="6"/>
      <name val="ＭＳ Ｐゴシック"/>
      <family val="2"/>
    </font>
    <font>
      <sz val="11"/>
      <name val="SimSun"/>
      <charset val="134"/>
    </font>
    <font>
      <sz val="9"/>
      <name val="宋体"/>
      <charset val="134"/>
    </font>
    <font>
      <sz val="14"/>
      <name val="黑体"/>
      <family val="3"/>
      <charset val="134"/>
    </font>
    <font>
      <b/>
      <sz val="26"/>
      <name val="华文中宋"/>
      <charset val="134"/>
    </font>
    <font>
      <sz val="9"/>
      <name val="宋体"/>
      <charset val="134"/>
    </font>
    <font>
      <i/>
      <sz val="9"/>
      <color rgb="FF0066FF"/>
      <name val="宋体"/>
      <charset val="134"/>
    </font>
    <font>
      <sz val="9"/>
      <color theme="1"/>
      <name val="宋体"/>
      <charset val="134"/>
    </font>
    <font>
      <sz val="14"/>
      <name val="宋体"/>
      <family val="3"/>
      <charset val="134"/>
      <scheme val="minor"/>
    </font>
    <font>
      <sz val="14"/>
      <name val="SimSun"/>
      <charset val="134"/>
    </font>
    <font>
      <sz val="11"/>
      <name val="黑体"/>
      <family val="3"/>
      <charset val="134"/>
    </font>
    <font>
      <i/>
      <sz val="9"/>
      <color rgb="FF0066FF"/>
      <name val="宋体"/>
      <family val="3"/>
      <charset val="134"/>
    </font>
    <font>
      <sz val="10"/>
      <name val="SimSun"/>
      <charset val="134"/>
    </font>
    <font>
      <b/>
      <sz val="11"/>
      <name val="SimSun"/>
      <charset val="134"/>
    </font>
    <font>
      <b/>
      <sz val="1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rgb="FF92D05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14" fontId="3" fillId="2" borderId="1" xfId="0" applyNumberFormat="1" applyFont="1" applyFill="1" applyBorder="1" applyAlignment="1">
      <alignment horizontal="left" vertical="center" wrapText="1"/>
    </xf>
    <xf numFmtId="14" fontId="3" fillId="0" borderId="0" xfId="0" applyNumberFormat="1" applyFont="1"/>
    <xf numFmtId="0" fontId="11" fillId="0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shrinkToFit="1"/>
    </xf>
    <xf numFmtId="0" fontId="13" fillId="3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0" borderId="0" xfId="0" applyFont="1"/>
    <xf numFmtId="0" fontId="1" fillId="4" borderId="0" xfId="0" applyFont="1" applyFill="1"/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4" fontId="1" fillId="5" borderId="2" xfId="0" applyNumberFormat="1" applyFont="1" applyFill="1" applyBorder="1" applyAlignment="1">
      <alignment horizontal="center" vertical="center"/>
    </xf>
    <xf numFmtId="14" fontId="1" fillId="5" borderId="3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0" fontId="3" fillId="5" borderId="2" xfId="0" applyNumberFormat="1" applyFont="1" applyFill="1" applyBorder="1" applyAlignment="1">
      <alignment horizontal="center" vertical="center"/>
    </xf>
    <xf numFmtId="10" fontId="3" fillId="5" borderId="3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4" fontId="16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標準_FM_MGMT_DataCollection" xfId="1"/>
    <cellStyle name="常规" xfId="0" builtinId="0"/>
  </cellStyles>
  <dxfs count="7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zh-CN" sz="1600"/>
              <a:t>不同类型问题数分布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XXX_会议纪要!$C$38</c:f>
              <c:strCache>
                <c:ptCount val="1"/>
              </c:strCache>
            </c:strRef>
          </c:tx>
          <c:invertIfNegative val="0"/>
          <c:cat>
            <c:strRef>
              <c:f>XXX_会议纪要!$B$39:$B$43</c:f>
              <c:strCache>
                <c:ptCount val="5"/>
                <c:pt idx="0">
                  <c:v>D</c:v>
                </c:pt>
                <c:pt idx="1">
                  <c:v>R</c:v>
                </c:pt>
                <c:pt idx="2">
                  <c:v>T</c:v>
                </c:pt>
                <c:pt idx="3">
                  <c:v>AT</c:v>
                </c:pt>
                <c:pt idx="4">
                  <c:v>TBC</c:v>
                </c:pt>
              </c:strCache>
            </c:strRef>
          </c:cat>
          <c:val>
            <c:numRef>
              <c:f>XXX_会议纪要!$C$39:$C$43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XXX_会议纪要!$D$38</c:f>
              <c:strCache>
                <c:ptCount val="1"/>
                <c:pt idx="0">
                  <c:v>问题个数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1"/>
            <c:bubble3D val="0"/>
            <c:spPr>
              <a:solidFill>
                <a:srgbClr val="FFFF00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4"/>
            <c:invertIfNegative val="1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XXX_会议纪要!$B$39:$B$43</c:f>
              <c:strCache>
                <c:ptCount val="5"/>
                <c:pt idx="0">
                  <c:v>D</c:v>
                </c:pt>
                <c:pt idx="1">
                  <c:v>R</c:v>
                </c:pt>
                <c:pt idx="2">
                  <c:v>T</c:v>
                </c:pt>
                <c:pt idx="3">
                  <c:v>AT</c:v>
                </c:pt>
                <c:pt idx="4">
                  <c:v>TBC</c:v>
                </c:pt>
              </c:strCache>
            </c:strRef>
          </c:cat>
          <c:val>
            <c:numRef>
              <c:f>XXX_会议纪要!$D$39:$D$43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8636032"/>
        <c:axId val="278658048"/>
        <c:axId val="0"/>
      </c:bar3DChart>
      <c:catAx>
        <c:axId val="278636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78658048"/>
        <c:crosses val="autoZero"/>
        <c:auto val="1"/>
        <c:lblAlgn val="ctr"/>
        <c:lblOffset val="100"/>
        <c:noMultiLvlLbl val="0"/>
      </c:catAx>
      <c:valAx>
        <c:axId val="278658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8636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状态的数量分布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状态</c:v>
          </c:tx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"/>
            <c:invertIfNegative val="1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XXX_会议纪要!$F$39:$F$40</c:f>
              <c:numCache>
                <c:formatCode>General</c:formatCode>
                <c:ptCount val="2"/>
              </c:numCache>
            </c:numRef>
          </c:cat>
          <c:val>
            <c:numRef>
              <c:f>XXX_会议纪要!$G$39:$G$40</c:f>
              <c:numCache>
                <c:formatCode>General</c:formatCode>
                <c:ptCount val="2"/>
                <c:pt idx="0">
                  <c:v>11</c:v>
                </c:pt>
                <c:pt idx="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2781952"/>
        <c:axId val="283916160"/>
        <c:axId val="0"/>
      </c:bar3DChart>
      <c:catAx>
        <c:axId val="2827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83916160"/>
        <c:crosses val="autoZero"/>
        <c:auto val="1"/>
        <c:lblAlgn val="ctr"/>
        <c:lblOffset val="100"/>
        <c:noMultiLvlLbl val="0"/>
      </c:catAx>
      <c:valAx>
        <c:axId val="2839161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2781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122310</xdr:colOff>
      <xdr:row>4</xdr:row>
      <xdr:rowOff>46326</xdr:rowOff>
    </xdr:from>
    <xdr:to>
      <xdr:col>11</xdr:col>
      <xdr:colOff>1209025</xdr:colOff>
      <xdr:row>13</xdr:row>
      <xdr:rowOff>126855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263020</xdr:colOff>
      <xdr:row>16</xdr:row>
      <xdr:rowOff>100446</xdr:rowOff>
    </xdr:from>
    <xdr:to>
      <xdr:col>11</xdr:col>
      <xdr:colOff>1349735</xdr:colOff>
      <xdr:row>27</xdr:row>
      <xdr:rowOff>105208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69"/>
  <sheetViews>
    <sheetView showGridLines="0" tabSelected="1" zoomScale="88" workbookViewId="0">
      <selection sqref="A1:I1"/>
    </sheetView>
  </sheetViews>
  <sheetFormatPr defaultColWidth="22.875" defaultRowHeight="13.5"/>
  <cols>
    <col min="1" max="1" width="4.75" style="1" customWidth="1"/>
    <col min="2" max="2" width="6.25" style="1" customWidth="1"/>
    <col min="3" max="3" width="52" style="1" customWidth="1"/>
    <col min="4" max="4" width="10.625" style="1" customWidth="1"/>
    <col min="5" max="5" width="11.25" style="1" customWidth="1"/>
    <col min="6" max="6" width="14.875" style="14" customWidth="1"/>
    <col min="7" max="7" width="14.625" style="14" customWidth="1"/>
    <col min="8" max="8" width="13.5" style="1" customWidth="1"/>
    <col min="9" max="9" width="12.625" style="1" customWidth="1"/>
    <col min="10" max="16384" width="22.875" style="1"/>
  </cols>
  <sheetData>
    <row r="1" spans="1:9" ht="37.5">
      <c r="A1" s="52" t="s">
        <v>6</v>
      </c>
      <c r="B1" s="52"/>
      <c r="C1" s="52"/>
      <c r="D1" s="52"/>
      <c r="E1" s="52"/>
      <c r="F1" s="52"/>
      <c r="G1" s="52"/>
      <c r="H1" s="52"/>
      <c r="I1" s="53"/>
    </row>
    <row r="2" spans="1:9" ht="27" customHeight="1">
      <c r="A2" s="20" t="s">
        <v>4</v>
      </c>
      <c r="B2" s="21"/>
      <c r="C2" s="15"/>
      <c r="D2" s="16" t="s">
        <v>15</v>
      </c>
      <c r="E2" s="23"/>
      <c r="F2" s="24"/>
      <c r="G2" s="25"/>
      <c r="H2" s="16" t="s">
        <v>18</v>
      </c>
      <c r="I2" s="8"/>
    </row>
    <row r="3" spans="1:9" ht="29.25" customHeight="1">
      <c r="A3" s="20" t="s">
        <v>11</v>
      </c>
      <c r="B3" s="21"/>
      <c r="C3" s="17"/>
      <c r="D3" s="16" t="s">
        <v>13</v>
      </c>
      <c r="E3" s="23"/>
      <c r="F3" s="24"/>
      <c r="G3" s="25"/>
      <c r="H3" s="16" t="s">
        <v>19</v>
      </c>
      <c r="I3" s="8"/>
    </row>
    <row r="4" spans="1:9" ht="30" customHeight="1">
      <c r="A4" s="20" t="s">
        <v>12</v>
      </c>
      <c r="B4" s="21"/>
      <c r="C4" s="17"/>
      <c r="D4" s="16" t="s">
        <v>14</v>
      </c>
      <c r="E4" s="23"/>
      <c r="F4" s="24"/>
      <c r="G4" s="25"/>
      <c r="H4" s="16" t="s">
        <v>20</v>
      </c>
      <c r="I4" s="8"/>
    </row>
    <row r="5" spans="1:9" ht="50.25" customHeight="1">
      <c r="A5" s="22" t="s">
        <v>17</v>
      </c>
      <c r="B5" s="22"/>
      <c r="C5" s="22"/>
      <c r="D5" s="22"/>
      <c r="E5" s="22"/>
      <c r="F5" s="22"/>
      <c r="G5" s="22"/>
      <c r="H5" s="22"/>
      <c r="I5" s="22"/>
    </row>
    <row r="6" spans="1:9" ht="21.75" customHeight="1">
      <c r="A6" s="50" t="s">
        <v>0</v>
      </c>
      <c r="B6" s="50" t="s">
        <v>5</v>
      </c>
      <c r="C6" s="50" t="s">
        <v>7</v>
      </c>
      <c r="D6" s="50" t="s">
        <v>16</v>
      </c>
      <c r="E6" s="50" t="s">
        <v>8</v>
      </c>
      <c r="F6" s="51" t="s">
        <v>9</v>
      </c>
      <c r="G6" s="51" t="s">
        <v>10</v>
      </c>
      <c r="H6" s="50" t="s">
        <v>2</v>
      </c>
      <c r="I6" s="50" t="s">
        <v>1</v>
      </c>
    </row>
    <row r="7" spans="1:9" ht="20.100000000000001" customHeight="1">
      <c r="A7" s="7">
        <f ca="1">IF(ISBLANK(B7),"-",COUNT(OFFSET(A$7,0,0,ROW()-ROW(A$7)))+1)</f>
        <v>1</v>
      </c>
      <c r="B7" s="18" t="s">
        <v>21</v>
      </c>
      <c r="C7" s="10"/>
      <c r="D7" s="10"/>
      <c r="E7" s="5"/>
      <c r="F7" s="12">
        <v>42859</v>
      </c>
      <c r="G7" s="12"/>
      <c r="H7" s="19" t="s">
        <v>30</v>
      </c>
      <c r="I7" s="2"/>
    </row>
    <row r="8" spans="1:9" ht="20.100000000000001" customHeight="1">
      <c r="A8" s="7">
        <f t="shared" ref="A8:A35" ca="1" si="0">IF(ISBLANK(B8),"-",COUNT(OFFSET(A$7,0,0,ROW()-ROW(A$7)))+1)</f>
        <v>2</v>
      </c>
      <c r="B8" s="4" t="s">
        <v>22</v>
      </c>
      <c r="C8" s="10"/>
      <c r="D8" s="10"/>
      <c r="E8" s="5"/>
      <c r="F8" s="12"/>
      <c r="G8" s="12"/>
      <c r="H8" s="9" t="s">
        <v>3</v>
      </c>
      <c r="I8" s="2"/>
    </row>
    <row r="9" spans="1:9" ht="20.100000000000001" customHeight="1">
      <c r="A9" s="7">
        <f t="shared" ca="1" si="0"/>
        <v>3</v>
      </c>
      <c r="B9" s="4" t="s">
        <v>23</v>
      </c>
      <c r="C9" s="10"/>
      <c r="D9" s="10"/>
      <c r="E9" s="5"/>
      <c r="F9" s="12"/>
      <c r="G9" s="12"/>
      <c r="H9" s="9" t="s">
        <v>3</v>
      </c>
      <c r="I9" s="2"/>
    </row>
    <row r="10" spans="1:9" ht="20.100000000000001" customHeight="1">
      <c r="A10" s="7">
        <f t="shared" ca="1" si="0"/>
        <v>4</v>
      </c>
      <c r="B10" s="4" t="s">
        <v>24</v>
      </c>
      <c r="C10" s="4"/>
      <c r="D10" s="4"/>
      <c r="E10" s="5"/>
      <c r="F10" s="12"/>
      <c r="G10" s="11"/>
      <c r="H10" s="9" t="s">
        <v>3</v>
      </c>
      <c r="I10" s="2"/>
    </row>
    <row r="11" spans="1:9" ht="20.100000000000001" customHeight="1">
      <c r="A11" s="7">
        <f t="shared" ca="1" si="0"/>
        <v>5</v>
      </c>
      <c r="B11" s="4" t="s">
        <v>25</v>
      </c>
      <c r="C11" s="4"/>
      <c r="D11" s="4"/>
      <c r="E11" s="5"/>
      <c r="F11" s="12"/>
      <c r="G11" s="12"/>
      <c r="H11" s="9" t="s">
        <v>3</v>
      </c>
      <c r="I11" s="2"/>
    </row>
    <row r="12" spans="1:9" ht="20.100000000000001" customHeight="1">
      <c r="A12" s="7">
        <f t="shared" ca="1" si="0"/>
        <v>6</v>
      </c>
      <c r="B12" s="4" t="s">
        <v>24</v>
      </c>
      <c r="C12" s="4"/>
      <c r="D12" s="4"/>
      <c r="E12" s="5"/>
      <c r="F12" s="12"/>
      <c r="G12" s="12"/>
      <c r="H12" s="9" t="s">
        <v>3</v>
      </c>
      <c r="I12" s="2"/>
    </row>
    <row r="13" spans="1:9" ht="20.100000000000001" customHeight="1">
      <c r="A13" s="7" t="str">
        <f t="shared" ca="1" si="0"/>
        <v>-</v>
      </c>
      <c r="B13" s="4"/>
      <c r="C13" s="4"/>
      <c r="D13" s="4"/>
      <c r="E13" s="5"/>
      <c r="F13" s="12"/>
      <c r="G13" s="12"/>
      <c r="H13" s="9" t="s">
        <v>3</v>
      </c>
      <c r="I13" s="2"/>
    </row>
    <row r="14" spans="1:9" ht="20.100000000000001" customHeight="1">
      <c r="A14" s="7" t="str">
        <f t="shared" ca="1" si="0"/>
        <v>-</v>
      </c>
      <c r="B14" s="4"/>
      <c r="C14" s="4"/>
      <c r="D14" s="4"/>
      <c r="E14" s="5"/>
      <c r="F14" s="12"/>
      <c r="G14" s="12"/>
      <c r="H14" s="9" t="s">
        <v>3</v>
      </c>
      <c r="I14" s="2"/>
    </row>
    <row r="15" spans="1:9" ht="20.100000000000001" customHeight="1">
      <c r="A15" s="7" t="str">
        <f t="shared" ca="1" si="0"/>
        <v>-</v>
      </c>
      <c r="B15" s="4"/>
      <c r="C15" s="4"/>
      <c r="D15" s="4"/>
      <c r="E15" s="5"/>
      <c r="F15" s="12"/>
      <c r="G15" s="12"/>
      <c r="H15" s="9" t="s">
        <v>3</v>
      </c>
      <c r="I15" s="2"/>
    </row>
    <row r="16" spans="1:9" ht="20.100000000000001" customHeight="1">
      <c r="A16" s="7" t="str">
        <f t="shared" ca="1" si="0"/>
        <v>-</v>
      </c>
      <c r="B16" s="4"/>
      <c r="C16" s="4"/>
      <c r="D16" s="4"/>
      <c r="E16" s="5"/>
      <c r="F16" s="12"/>
      <c r="G16" s="12"/>
      <c r="H16" s="9" t="s">
        <v>3</v>
      </c>
      <c r="I16" s="2"/>
    </row>
    <row r="17" spans="1:9" ht="20.100000000000001" customHeight="1">
      <c r="A17" s="7" t="str">
        <f t="shared" ca="1" si="0"/>
        <v>-</v>
      </c>
      <c r="B17" s="4"/>
      <c r="C17" s="4"/>
      <c r="D17" s="4"/>
      <c r="E17" s="5"/>
      <c r="F17" s="12"/>
      <c r="G17" s="12"/>
      <c r="H17" s="9" t="s">
        <v>3</v>
      </c>
      <c r="I17" s="2"/>
    </row>
    <row r="18" spans="1:9" ht="20.100000000000001" customHeight="1">
      <c r="A18" s="7" t="str">
        <f t="shared" ca="1" si="0"/>
        <v>-</v>
      </c>
      <c r="B18" s="4"/>
      <c r="C18" s="4"/>
      <c r="D18" s="4"/>
      <c r="E18" s="5"/>
      <c r="F18" s="12"/>
      <c r="G18" s="12"/>
      <c r="H18" s="9" t="s">
        <v>3</v>
      </c>
      <c r="I18" s="2"/>
    </row>
    <row r="19" spans="1:9" ht="20.100000000000001" customHeight="1">
      <c r="A19" s="7" t="str">
        <f t="shared" ca="1" si="0"/>
        <v>-</v>
      </c>
      <c r="B19" s="4"/>
      <c r="C19" s="4"/>
      <c r="D19" s="4"/>
      <c r="E19" s="5"/>
      <c r="F19" s="12"/>
      <c r="G19" s="12"/>
      <c r="H19" s="9" t="s">
        <v>3</v>
      </c>
      <c r="I19" s="2"/>
    </row>
    <row r="20" spans="1:9" ht="20.100000000000001" customHeight="1">
      <c r="A20" s="7" t="str">
        <f t="shared" ca="1" si="0"/>
        <v>-</v>
      </c>
      <c r="B20" s="4"/>
      <c r="C20" s="4"/>
      <c r="D20" s="4"/>
      <c r="E20" s="5"/>
      <c r="F20" s="12"/>
      <c r="G20" s="12"/>
      <c r="H20" s="9" t="s">
        <v>3</v>
      </c>
      <c r="I20" s="2"/>
    </row>
    <row r="21" spans="1:9" ht="20.100000000000001" customHeight="1">
      <c r="A21" s="7" t="str">
        <f t="shared" ca="1" si="0"/>
        <v>-</v>
      </c>
      <c r="B21" s="4"/>
      <c r="C21" s="4"/>
      <c r="D21" s="4"/>
      <c r="E21" s="5"/>
      <c r="F21" s="12"/>
      <c r="G21" s="12"/>
      <c r="H21" s="9" t="s">
        <v>3</v>
      </c>
      <c r="I21" s="2"/>
    </row>
    <row r="22" spans="1:9" ht="20.100000000000001" customHeight="1">
      <c r="A22" s="7" t="str">
        <f t="shared" ca="1" si="0"/>
        <v>-</v>
      </c>
      <c r="B22" s="4"/>
      <c r="C22" s="4"/>
      <c r="D22" s="4"/>
      <c r="E22" s="5"/>
      <c r="F22" s="12"/>
      <c r="G22" s="12"/>
      <c r="H22" s="9" t="s">
        <v>3</v>
      </c>
      <c r="I22" s="2"/>
    </row>
    <row r="23" spans="1:9" ht="20.100000000000001" customHeight="1">
      <c r="A23" s="7" t="str">
        <f t="shared" ca="1" si="0"/>
        <v>-</v>
      </c>
      <c r="B23" s="4"/>
      <c r="C23" s="4"/>
      <c r="D23" s="4"/>
      <c r="E23" s="5"/>
      <c r="F23" s="12"/>
      <c r="G23" s="12"/>
      <c r="H23" s="9" t="s">
        <v>3</v>
      </c>
      <c r="I23" s="2"/>
    </row>
    <row r="24" spans="1:9" ht="20.100000000000001" customHeight="1">
      <c r="A24" s="7" t="str">
        <f t="shared" ca="1" si="0"/>
        <v>-</v>
      </c>
      <c r="B24" s="4"/>
      <c r="C24" s="4"/>
      <c r="D24" s="4"/>
      <c r="E24" s="5"/>
      <c r="F24" s="12"/>
      <c r="G24" s="12"/>
      <c r="H24" s="9" t="s">
        <v>3</v>
      </c>
      <c r="I24" s="2"/>
    </row>
    <row r="25" spans="1:9" ht="20.100000000000001" customHeight="1">
      <c r="A25" s="7" t="str">
        <f t="shared" ca="1" si="0"/>
        <v>-</v>
      </c>
      <c r="B25" s="4"/>
      <c r="C25" s="4"/>
      <c r="D25" s="4"/>
      <c r="E25" s="5"/>
      <c r="F25" s="12"/>
      <c r="G25" s="12"/>
      <c r="H25" s="19" t="s">
        <v>30</v>
      </c>
      <c r="I25" s="2"/>
    </row>
    <row r="26" spans="1:9" ht="20.100000000000001" customHeight="1">
      <c r="A26" s="7" t="str">
        <f t="shared" ca="1" si="0"/>
        <v>-</v>
      </c>
      <c r="B26" s="4"/>
      <c r="C26" s="4"/>
      <c r="D26" s="4"/>
      <c r="E26" s="5"/>
      <c r="F26" s="12"/>
      <c r="G26" s="12"/>
      <c r="H26" s="19" t="s">
        <v>30</v>
      </c>
      <c r="I26" s="2"/>
    </row>
    <row r="27" spans="1:9" ht="20.100000000000001" customHeight="1">
      <c r="A27" s="7" t="str">
        <f t="shared" ca="1" si="0"/>
        <v>-</v>
      </c>
      <c r="B27" s="4"/>
      <c r="C27" s="4"/>
      <c r="D27" s="4"/>
      <c r="E27" s="5"/>
      <c r="F27" s="12"/>
      <c r="G27" s="12"/>
      <c r="H27" s="19" t="s">
        <v>30</v>
      </c>
      <c r="I27" s="2"/>
    </row>
    <row r="28" spans="1:9" ht="20.100000000000001" customHeight="1">
      <c r="A28" s="7" t="str">
        <f t="shared" ca="1" si="0"/>
        <v>-</v>
      </c>
      <c r="B28" s="4"/>
      <c r="C28" s="4"/>
      <c r="D28" s="4"/>
      <c r="E28" s="5"/>
      <c r="F28" s="12"/>
      <c r="G28" s="12"/>
      <c r="H28" s="19" t="s">
        <v>30</v>
      </c>
      <c r="I28" s="2"/>
    </row>
    <row r="29" spans="1:9" ht="20.100000000000001" customHeight="1">
      <c r="A29" s="7" t="str">
        <f t="shared" ca="1" si="0"/>
        <v>-</v>
      </c>
      <c r="B29" s="4"/>
      <c r="C29" s="4"/>
      <c r="D29" s="4"/>
      <c r="E29" s="5"/>
      <c r="F29" s="12"/>
      <c r="G29" s="12"/>
      <c r="H29" s="19" t="s">
        <v>30</v>
      </c>
      <c r="I29" s="2"/>
    </row>
    <row r="30" spans="1:9" ht="20.100000000000001" customHeight="1">
      <c r="A30" s="7" t="str">
        <f t="shared" ca="1" si="0"/>
        <v>-</v>
      </c>
      <c r="B30" s="4"/>
      <c r="C30" s="4"/>
      <c r="D30" s="4"/>
      <c r="E30" s="5"/>
      <c r="F30" s="12"/>
      <c r="G30" s="12"/>
      <c r="H30" s="19" t="s">
        <v>30</v>
      </c>
      <c r="I30" s="2"/>
    </row>
    <row r="31" spans="1:9" ht="20.100000000000001" customHeight="1">
      <c r="A31" s="7" t="str">
        <f t="shared" ca="1" si="0"/>
        <v>-</v>
      </c>
      <c r="B31" s="4"/>
      <c r="C31" s="4"/>
      <c r="D31" s="4"/>
      <c r="E31" s="5"/>
      <c r="F31" s="12"/>
      <c r="G31" s="12"/>
      <c r="H31" s="19" t="s">
        <v>30</v>
      </c>
      <c r="I31" s="2"/>
    </row>
    <row r="32" spans="1:9" ht="20.100000000000001" customHeight="1">
      <c r="A32" s="7" t="str">
        <f t="shared" ca="1" si="0"/>
        <v>-</v>
      </c>
      <c r="B32" s="4"/>
      <c r="C32" s="4"/>
      <c r="D32" s="4"/>
      <c r="E32" s="5"/>
      <c r="F32" s="12"/>
      <c r="G32" s="12"/>
      <c r="H32" s="19" t="s">
        <v>30</v>
      </c>
      <c r="I32" s="2"/>
    </row>
    <row r="33" spans="1:9" ht="20.100000000000001" customHeight="1">
      <c r="A33" s="7" t="str">
        <f t="shared" ca="1" si="0"/>
        <v>-</v>
      </c>
      <c r="B33" s="4"/>
      <c r="C33" s="4"/>
      <c r="D33" s="4"/>
      <c r="E33" s="5"/>
      <c r="F33" s="12"/>
      <c r="G33" s="12"/>
      <c r="H33" s="19" t="s">
        <v>30</v>
      </c>
      <c r="I33" s="2"/>
    </row>
    <row r="34" spans="1:9" ht="20.100000000000001" customHeight="1">
      <c r="A34" s="7" t="str">
        <f t="shared" ca="1" si="0"/>
        <v>-</v>
      </c>
      <c r="B34" s="4"/>
      <c r="C34" s="4"/>
      <c r="D34" s="4"/>
      <c r="E34" s="5"/>
      <c r="F34" s="12"/>
      <c r="G34" s="12"/>
      <c r="H34" s="19"/>
      <c r="I34" s="2"/>
    </row>
    <row r="35" spans="1:9" ht="20.100000000000001" customHeight="1">
      <c r="A35" s="7" t="str">
        <f t="shared" ca="1" si="0"/>
        <v>-</v>
      </c>
      <c r="B35" s="4"/>
      <c r="C35" s="4"/>
      <c r="D35" s="4"/>
      <c r="E35" s="5"/>
      <c r="F35" s="12"/>
      <c r="G35" s="12"/>
      <c r="H35" s="19" t="s">
        <v>30</v>
      </c>
      <c r="I35" s="2"/>
    </row>
    <row r="36" spans="1:9" ht="20.100000000000001" customHeight="1">
      <c r="A36" s="3"/>
      <c r="B36" s="3"/>
      <c r="C36" s="3"/>
      <c r="D36" s="3"/>
      <c r="E36" s="6"/>
      <c r="F36" s="13"/>
      <c r="G36" s="13"/>
      <c r="H36" s="6"/>
      <c r="I36" s="6"/>
    </row>
    <row r="37" spans="1:9" ht="17.25" customHeight="1">
      <c r="A37" s="30" t="s">
        <v>41</v>
      </c>
      <c r="B37" s="30"/>
      <c r="C37" s="30"/>
      <c r="D37" s="30"/>
      <c r="E37" s="30"/>
      <c r="F37" s="30"/>
      <c r="G37" s="30"/>
      <c r="H37" s="30"/>
      <c r="I37" s="30"/>
    </row>
    <row r="38" spans="1:9" ht="20.100000000000001" customHeight="1">
      <c r="A38" s="33" t="s">
        <v>36</v>
      </c>
      <c r="B38" s="34" t="s">
        <v>32</v>
      </c>
      <c r="C38" s="35"/>
      <c r="D38" s="29" t="s">
        <v>33</v>
      </c>
      <c r="E38" s="36" t="s">
        <v>34</v>
      </c>
      <c r="F38" s="37"/>
      <c r="G38" s="36" t="s">
        <v>37</v>
      </c>
      <c r="H38" s="37"/>
      <c r="I38" s="29" t="s">
        <v>35</v>
      </c>
    </row>
    <row r="39" spans="1:9" ht="20.100000000000001" customHeight="1">
      <c r="A39" s="28">
        <v>1</v>
      </c>
      <c r="B39" s="31" t="s">
        <v>31</v>
      </c>
      <c r="C39" s="32"/>
      <c r="D39" s="29">
        <f>COUNTIF($B$7:$B$35,"D")</f>
        <v>1</v>
      </c>
      <c r="E39" s="38" t="s">
        <v>38</v>
      </c>
      <c r="F39" s="39"/>
      <c r="G39" s="34">
        <f>COUNTIF($H$7:$H$35,"√")</f>
        <v>11</v>
      </c>
      <c r="H39" s="35"/>
      <c r="I39" s="28"/>
    </row>
    <row r="40" spans="1:9" ht="20.100000000000001" customHeight="1">
      <c r="A40" s="28">
        <v>2</v>
      </c>
      <c r="B40" s="31" t="s">
        <v>26</v>
      </c>
      <c r="C40" s="32"/>
      <c r="D40" s="29">
        <f>COUNTIF($B$7:$B$35,"R")</f>
        <v>1</v>
      </c>
      <c r="E40" s="38" t="s">
        <v>39</v>
      </c>
      <c r="F40" s="39"/>
      <c r="G40" s="34">
        <f>COUNTIF($H$7:$H$35,"X")</f>
        <v>17</v>
      </c>
      <c r="H40" s="35"/>
      <c r="I40" s="28"/>
    </row>
    <row r="41" spans="1:9" ht="20.100000000000001" customHeight="1">
      <c r="A41" s="28">
        <v>3</v>
      </c>
      <c r="B41" s="31" t="s">
        <v>27</v>
      </c>
      <c r="C41" s="32"/>
      <c r="D41" s="29">
        <f>COUNTIF($B$7:$B$35,"T")</f>
        <v>1</v>
      </c>
      <c r="E41" s="48" t="s">
        <v>40</v>
      </c>
      <c r="F41" s="49"/>
      <c r="G41" s="46">
        <f>G40/(G39+G40)</f>
        <v>0.6071428571428571</v>
      </c>
      <c r="H41" s="47"/>
      <c r="I41" s="28"/>
    </row>
    <row r="42" spans="1:9" ht="20.100000000000001" customHeight="1">
      <c r="A42" s="28">
        <v>4</v>
      </c>
      <c r="B42" s="31" t="s">
        <v>28</v>
      </c>
      <c r="C42" s="32"/>
      <c r="D42" s="29">
        <f>COUNTIF($B$7:$B$35,"AI")</f>
        <v>2</v>
      </c>
      <c r="E42" s="40"/>
      <c r="F42" s="44"/>
      <c r="G42" s="44"/>
      <c r="H42" s="44"/>
      <c r="I42" s="41"/>
    </row>
    <row r="43" spans="1:9" ht="20.100000000000001" customHeight="1">
      <c r="A43" s="28">
        <v>5</v>
      </c>
      <c r="B43" s="31" t="s">
        <v>29</v>
      </c>
      <c r="C43" s="32"/>
      <c r="D43" s="29">
        <f>COUNTIF($B$7:$B$35,"TBC")</f>
        <v>1</v>
      </c>
      <c r="E43" s="42"/>
      <c r="F43" s="45"/>
      <c r="G43" s="45"/>
      <c r="H43" s="45"/>
      <c r="I43" s="43"/>
    </row>
    <row r="44" spans="1:9">
      <c r="A44"/>
      <c r="B44"/>
      <c r="C44" s="26"/>
      <c r="F44" s="1"/>
      <c r="G44" s="1"/>
      <c r="H44" s="27"/>
      <c r="I44"/>
    </row>
    <row r="45" spans="1:9">
      <c r="A45"/>
      <c r="B45"/>
      <c r="C45" s="26"/>
      <c r="F45" s="1"/>
      <c r="G45" s="1"/>
      <c r="H45" s="27"/>
      <c r="I45"/>
    </row>
    <row r="46" spans="1:9">
      <c r="A46"/>
      <c r="B46"/>
      <c r="C46"/>
      <c r="F46" s="1"/>
      <c r="G46" s="1"/>
      <c r="H46" s="26"/>
      <c r="I46"/>
    </row>
    <row r="47" spans="1:9">
      <c r="A47"/>
      <c r="B47"/>
      <c r="C47"/>
      <c r="F47" s="1"/>
      <c r="G47" s="1"/>
      <c r="H47" s="26"/>
      <c r="I47"/>
    </row>
    <row r="48" spans="1:9">
      <c r="A48"/>
      <c r="B48"/>
      <c r="C48"/>
      <c r="F48" s="1"/>
      <c r="G48" s="1"/>
      <c r="H48" s="26"/>
      <c r="I48"/>
    </row>
    <row r="49" spans="1:9">
      <c r="A49"/>
      <c r="B49"/>
      <c r="C49"/>
      <c r="F49" s="1"/>
      <c r="G49" s="1"/>
      <c r="H49"/>
      <c r="I49"/>
    </row>
    <row r="50" spans="1:9">
      <c r="A50"/>
      <c r="B50"/>
      <c r="C50"/>
      <c r="D50"/>
      <c r="E50"/>
      <c r="F50"/>
      <c r="G50"/>
      <c r="H50"/>
      <c r="I50"/>
    </row>
    <row r="51" spans="1:9">
      <c r="A51"/>
      <c r="B51"/>
      <c r="C51"/>
      <c r="D51"/>
      <c r="E51"/>
      <c r="F51"/>
      <c r="G51"/>
      <c r="H51"/>
      <c r="I51"/>
    </row>
    <row r="52" spans="1:9">
      <c r="A52"/>
      <c r="B52"/>
      <c r="C52"/>
      <c r="D52"/>
      <c r="E52"/>
      <c r="F52"/>
      <c r="G52"/>
      <c r="H52"/>
      <c r="I52"/>
    </row>
    <row r="53" spans="1:9">
      <c r="A53"/>
      <c r="B53"/>
      <c r="C53"/>
      <c r="D53"/>
      <c r="E53"/>
      <c r="F53"/>
      <c r="G53"/>
      <c r="H53"/>
      <c r="I53"/>
    </row>
    <row r="54" spans="1:9">
      <c r="A54"/>
      <c r="B54"/>
      <c r="C54"/>
      <c r="D54"/>
      <c r="E54"/>
      <c r="F54"/>
      <c r="G54"/>
      <c r="H54"/>
      <c r="I54"/>
    </row>
    <row r="55" spans="1:9">
      <c r="A55"/>
      <c r="B55"/>
      <c r="C55"/>
      <c r="D55"/>
      <c r="E55"/>
      <c r="F55"/>
      <c r="G55"/>
      <c r="H55"/>
      <c r="I55"/>
    </row>
    <row r="56" spans="1:9">
      <c r="A56"/>
      <c r="B56"/>
      <c r="C56"/>
      <c r="D56"/>
      <c r="E56"/>
      <c r="F56"/>
      <c r="G56"/>
      <c r="H56"/>
      <c r="I56"/>
    </row>
    <row r="57" spans="1:9">
      <c r="A57"/>
      <c r="B57"/>
      <c r="C57"/>
      <c r="D57"/>
      <c r="F57" s="1"/>
      <c r="G57"/>
      <c r="H57"/>
      <c r="I57"/>
    </row>
    <row r="58" spans="1:9">
      <c r="A58"/>
      <c r="B58"/>
      <c r="C58"/>
      <c r="D58"/>
      <c r="F58" s="1"/>
      <c r="G58" s="1"/>
      <c r="I58"/>
    </row>
    <row r="59" spans="1:9">
      <c r="F59" s="1"/>
      <c r="G59" s="1"/>
    </row>
    <row r="60" spans="1:9">
      <c r="G60" s="27"/>
      <c r="H60" s="27"/>
    </row>
    <row r="61" spans="1:9">
      <c r="G61" s="27"/>
      <c r="H61" s="27"/>
    </row>
    <row r="62" spans="1:9">
      <c r="G62" s="27"/>
      <c r="H62" s="27"/>
    </row>
    <row r="63" spans="1:9">
      <c r="E63" s="27"/>
      <c r="F63" s="27"/>
      <c r="G63" s="27"/>
      <c r="H63" s="27"/>
    </row>
    <row r="64" spans="1:9">
      <c r="E64" s="27"/>
      <c r="F64" s="27"/>
      <c r="G64" s="27"/>
      <c r="H64" s="27"/>
    </row>
    <row r="65" spans="5:8">
      <c r="E65" s="27"/>
      <c r="F65" s="27"/>
      <c r="G65" s="27"/>
      <c r="H65" s="27"/>
    </row>
    <row r="66" spans="5:8">
      <c r="E66" s="26"/>
      <c r="F66" s="26"/>
      <c r="G66" s="26"/>
      <c r="H66" s="26"/>
    </row>
    <row r="67" spans="5:8">
      <c r="E67" s="26"/>
      <c r="F67" s="26"/>
      <c r="G67" s="26"/>
      <c r="H67" s="26"/>
    </row>
    <row r="68" spans="5:8">
      <c r="E68" s="26"/>
      <c r="F68" s="26"/>
      <c r="G68" s="26"/>
      <c r="H68" s="26"/>
    </row>
    <row r="69" spans="5:8">
      <c r="E69"/>
      <c r="F69"/>
      <c r="G69"/>
      <c r="H69"/>
    </row>
  </sheetData>
  <mergeCells count="24">
    <mergeCell ref="E42:I43"/>
    <mergeCell ref="G41:H41"/>
    <mergeCell ref="B38:C38"/>
    <mergeCell ref="E38:F38"/>
    <mergeCell ref="E39:F39"/>
    <mergeCell ref="E40:F40"/>
    <mergeCell ref="B41:C41"/>
    <mergeCell ref="B42:C42"/>
    <mergeCell ref="B43:C43"/>
    <mergeCell ref="E41:F41"/>
    <mergeCell ref="A37:I37"/>
    <mergeCell ref="B39:C39"/>
    <mergeCell ref="B40:C40"/>
    <mergeCell ref="G38:H38"/>
    <mergeCell ref="G39:H39"/>
    <mergeCell ref="G40:H40"/>
    <mergeCell ref="A1:I1"/>
    <mergeCell ref="A2:B2"/>
    <mergeCell ref="A3:B3"/>
    <mergeCell ref="A4:B4"/>
    <mergeCell ref="A5:I5"/>
    <mergeCell ref="E2:G2"/>
    <mergeCell ref="E3:G3"/>
    <mergeCell ref="E4:G4"/>
  </mergeCells>
  <phoneticPr fontId="7" type="noConversion"/>
  <conditionalFormatting sqref="B59:B65536 B1:B36">
    <cfRule type="containsText" dxfId="6" priority="1" stopIfTrue="1" operator="containsText" text="AI">
      <formula>NOT(ISERROR(SEARCH("AI",B1)))</formula>
    </cfRule>
    <cfRule type="containsText" dxfId="5" priority="2" stopIfTrue="1" operator="containsText" text="TBC">
      <formula>NOT(ISERROR(SEARCH("TBC",B1)))</formula>
    </cfRule>
    <cfRule type="containsText" dxfId="4" priority="3" stopIfTrue="1" operator="containsText" text="TBC">
      <formula>NOT(ISERROR(SEARCH("TBC",B1)))</formula>
    </cfRule>
    <cfRule type="containsText" dxfId="3" priority="4" stopIfTrue="1" operator="containsText" text="AI">
      <formula>NOT(ISERROR(SEARCH("AI",B1)))</formula>
    </cfRule>
    <cfRule type="containsText" dxfId="2" priority="5" stopIfTrue="1" operator="containsText" text="T">
      <formula>NOT(ISERROR(SEARCH("T",B1)))</formula>
    </cfRule>
    <cfRule type="containsText" dxfId="1" priority="6" stopIfTrue="1" operator="containsText" text="R">
      <formula>NOT(ISERROR(SEARCH("R",B1)))</formula>
    </cfRule>
    <cfRule type="containsText" dxfId="0" priority="7" stopIfTrue="1" operator="containsText" text="D">
      <formula>NOT(ISERROR(SEARCH("D",B1)))</formula>
    </cfRule>
  </conditionalFormatting>
  <dataValidations count="4">
    <dataValidation type="list" allowBlank="1" showInputMessage="1" showErrorMessage="1" sqref="D1 D59:D65536 D5:D36">
      <formula1>"高,中,低"</formula1>
    </dataValidation>
    <dataValidation type="list" allowBlank="1" showInputMessage="1" showErrorMessage="1" sqref="H7:H35">
      <formula1>"√,X"</formula1>
    </dataValidation>
    <dataValidation type="list" allowBlank="1" showInputMessage="1" showErrorMessage="1" sqref="C7:C9">
      <formula1>"其他,需求评审-需求考虑不全,需求评审-需求细化不明确,需求评审-业务逻辑描述混乱,需求评审-需求描述冗余,需求评审-跟原型不一致,需求评审-性能需求问题,需求评审-需求模块缺失,测试用例-用例不规范,测试用例-用例覆盖不全,测试用例-需求变更导致用例变更,测试用例-用例与功能实现偏差,测试用例-需求不明确,测试用例-预期结果不明确,UI-兼容性问题,UI-与原型不一致,UI-文字、链接问题,UI-页面排版问题,UI-框架设计问题"</formula1>
    </dataValidation>
    <dataValidation type="list" allowBlank="1" showInputMessage="1" showErrorMessage="1" sqref="B59:B65536 B1:B36">
      <formula1>"D,R,T,AI,TBC"</formula1>
    </dataValidation>
  </dataValidations>
  <pageMargins left="0.59055118110236227" right="0.59055118110236227" top="0.59055118110236227" bottom="0.59055118110236227" header="0.39370078740157483" footer="0.39370078740157483"/>
  <pageSetup paperSize="9" scale="72" fitToHeight="0" orientation="portrait" verticalDpi="96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7</vt:i4>
      </vt:variant>
    </vt:vector>
  </HeadingPairs>
  <TitlesOfParts>
    <vt:vector size="8" baseType="lpstr">
      <vt:lpstr>XXX_会议纪要</vt:lpstr>
      <vt:lpstr>XXX_会议纪要!NumberHead</vt:lpstr>
      <vt:lpstr>XXX_会议纪要!PreReviewerHead</vt:lpstr>
      <vt:lpstr>XXX_会议纪要!PreReviewPositionHead</vt:lpstr>
      <vt:lpstr>XXX_会议纪要!PreReviewProblemsHead</vt:lpstr>
      <vt:lpstr>XXX_会议纪要!Print_Titles</vt:lpstr>
      <vt:lpstr>XXX_会议纪要!Reviewer</vt:lpstr>
      <vt:lpstr>XXX_会议纪要!RightBottom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熊芸</dc:creator>
  <cp:lastModifiedBy>付艳华</cp:lastModifiedBy>
  <cp:lastPrinted>2006-09-29T08:55:12Z</cp:lastPrinted>
  <dcterms:created xsi:type="dcterms:W3CDTF">2002-04-10T03:17:47Z</dcterms:created>
  <dcterms:modified xsi:type="dcterms:W3CDTF">2017-01-14T03:59:02Z</dcterms:modified>
</cp:coreProperties>
</file>