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汽车中职" sheetId="1" r:id="rId1"/>
    <sheet name="汽车高职" sheetId="2" r:id="rId2"/>
    <sheet name="工业机器人" sheetId="3" r:id="rId3"/>
    <sheet name="基教" sheetId="4" r:id="rId4"/>
  </sheets>
  <definedNames>
    <definedName name="_xlnm._FilterDatabase" localSheetId="2" hidden="1">工业机器人!$A$3:$J$31</definedName>
    <definedName name="_xlnm._FilterDatabase" localSheetId="1" hidden="1">汽车高职!$A$3:$J$34</definedName>
    <definedName name="_xlnm._FilterDatabase" localSheetId="0" hidden="1">汽车中职!$A$3:$J$31</definedName>
  </definedNames>
  <calcPr calcId="144525" concurrentCalc="0"/>
</workbook>
</file>

<file path=xl/comments1.xml><?xml version="1.0" encoding="utf-8"?>
<comments xmlns="http://schemas.openxmlformats.org/spreadsheetml/2006/main">
  <authors>
    <author>Hsin Ye</author>
  </authors>
  <commentList>
    <comment ref="A31" authorId="0">
      <text>
        <r>
          <rPr>
            <b/>
            <sz val="9"/>
            <rFont val="宋体"/>
            <charset val="134"/>
          </rPr>
          <t>Hsin Ye: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优惠单价改为11.1万</t>
        </r>
      </text>
    </comment>
  </commentList>
</comments>
</file>

<file path=xl/comments2.xml><?xml version="1.0" encoding="utf-8"?>
<comments xmlns="http://schemas.openxmlformats.org/spreadsheetml/2006/main">
  <authors>
    <author>Hsin Ye</author>
  </authors>
  <commentList>
    <comment ref="E2" authorId="0">
      <text>
        <r>
          <rPr>
            <b/>
            <sz val="9"/>
            <rFont val="宋体"/>
            <charset val="134"/>
          </rPr>
          <t>Hsin Ye: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130万改为134万</t>
        </r>
      </text>
    </comment>
    <comment ref="A31" authorId="0">
      <text>
        <r>
          <rPr>
            <b/>
            <sz val="9"/>
            <rFont val="宋体"/>
            <charset val="134"/>
          </rPr>
          <t>Hsin Ye: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11.7万改为12.2万</t>
        </r>
      </text>
    </comment>
  </commentList>
</comments>
</file>

<file path=xl/sharedStrings.xml><?xml version="1.0" encoding="utf-8"?>
<sst xmlns="http://schemas.openxmlformats.org/spreadsheetml/2006/main" count="124">
  <si>
    <t>汽车VR全息实训室（中职适用）</t>
  </si>
  <si>
    <t>标配定价合计：205万</t>
  </si>
  <si>
    <r>
      <rPr>
        <b/>
        <sz val="11"/>
        <color rgb="FF000000"/>
        <rFont val="宋体"/>
        <charset val="134"/>
      </rPr>
      <t>最低限价：</t>
    </r>
    <r>
      <rPr>
        <b/>
        <sz val="11"/>
        <color rgb="FFFF0000"/>
        <rFont val="宋体"/>
        <charset val="134"/>
      </rPr>
      <t>122</t>
    </r>
    <r>
      <rPr>
        <b/>
        <sz val="11"/>
        <color rgb="FF000000"/>
        <rFont val="宋体"/>
        <charset val="134"/>
      </rPr>
      <t>万</t>
    </r>
  </si>
  <si>
    <t>产品</t>
  </si>
  <si>
    <t>描述</t>
  </si>
  <si>
    <t>属性</t>
  </si>
  <si>
    <t>单价（元）</t>
  </si>
  <si>
    <t>数量</t>
  </si>
  <si>
    <t>总价（元）</t>
  </si>
  <si>
    <t>成本单价（元）</t>
  </si>
  <si>
    <t>成本合计（元）</t>
  </si>
  <si>
    <t>备注</t>
  </si>
  <si>
    <t>VR全息工作站</t>
  </si>
  <si>
    <t>zSpace虚拟现实3D全息工作站</t>
  </si>
  <si>
    <t>标配</t>
  </si>
  <si>
    <t>z300+zspace核心软件许可+2年质保服务费</t>
  </si>
  <si>
    <t>zSpace 观察眼镜</t>
  </si>
  <si>
    <t>Zspace报价清单</t>
  </si>
  <si>
    <t>zSpace跟踪眼镜夹片</t>
  </si>
  <si>
    <t>选配</t>
  </si>
  <si>
    <t>zSpace跟踪眼镜</t>
  </si>
  <si>
    <t>zSpace Z300定位笔</t>
  </si>
  <si>
    <t>zSpace Z300电源适配器</t>
  </si>
  <si>
    <t>zSpace Z300电源线</t>
  </si>
  <si>
    <t>汽车拆装VR实训系统</t>
  </si>
  <si>
    <t>汽车发动机拆装实训VR仿真</t>
  </si>
  <si>
    <t>公司定价</t>
  </si>
  <si>
    <t>汽车变速箱拆装实训VR仿真</t>
  </si>
  <si>
    <t>汽车底盘拆装实训VR仿真</t>
  </si>
  <si>
    <t>汽车空调系统拆装实训VR仿真</t>
  </si>
  <si>
    <t>配套设备</t>
  </si>
  <si>
    <t>1080P教学高清摄像头</t>
  </si>
  <si>
    <t>罗技PRO C920</t>
  </si>
  <si>
    <t>zView摄像头支架</t>
  </si>
  <si>
    <t>摄像头三角架</t>
  </si>
  <si>
    <t>研发市场部报价清单</t>
  </si>
  <si>
    <t>zView 软件许可</t>
  </si>
  <si>
    <t>HDMI-VGA转换器</t>
  </si>
  <si>
    <t>网络询价，增值税普通发票</t>
  </si>
  <si>
    <t>工程投影机</t>
  </si>
  <si>
    <t>采购部询价</t>
  </si>
  <si>
    <t>投影幕布</t>
  </si>
  <si>
    <t>80寸LED液晶电视</t>
  </si>
  <si>
    <t>夏普（SHARP）LCD-80LX850A</t>
  </si>
  <si>
    <t>电视支架</t>
  </si>
  <si>
    <t>夏普官方支架AN-80AG</t>
  </si>
  <si>
    <t>3D眼睛存放柜</t>
  </si>
  <si>
    <t>需采购确认价格
https://detail.1688.com/offer/525325547326.html</t>
  </si>
  <si>
    <t>创新实训桌椅</t>
  </si>
  <si>
    <t>4人位桌椅，需采购确认价格</t>
  </si>
  <si>
    <t>教师台</t>
  </si>
  <si>
    <t>需定制，由采购确认
https://detail.1688.com/offer/528583723316.html</t>
  </si>
  <si>
    <t>24口千兆以太网交换机</t>
  </si>
  <si>
    <t>未知</t>
  </si>
  <si>
    <t>采购询价</t>
  </si>
  <si>
    <t>12u网络机柜</t>
  </si>
  <si>
    <t>图腾W26406或集成在教师台中</t>
  </si>
  <si>
    <t>配线架</t>
  </si>
  <si>
    <t>网络询价</t>
  </si>
  <si>
    <t>工程服务</t>
  </si>
  <si>
    <t>装修、改电、综合布线等</t>
  </si>
  <si>
    <t>定制</t>
  </si>
  <si>
    <r>
      <rPr>
        <sz val="10"/>
        <color rgb="FFFF0000"/>
        <rFont val="宋体"/>
        <charset val="134"/>
      </rPr>
      <t>优惠价含全部标配产品，每套z300+软件按</t>
    </r>
    <r>
      <rPr>
        <sz val="10"/>
        <rFont val="宋体"/>
        <charset val="134"/>
      </rPr>
      <t>11.1</t>
    </r>
    <r>
      <rPr>
        <sz val="10"/>
        <color rgb="FFFF0000"/>
        <rFont val="宋体"/>
        <charset val="134"/>
      </rPr>
      <t>万计算，含：运费、安装、一次现场培训；
质保服务：
zSpace虚拟现实3D全息工作站质保</t>
    </r>
    <r>
      <rPr>
        <b/>
        <sz val="10"/>
        <color rgb="FFFF0000"/>
        <rFont val="宋体"/>
        <charset val="134"/>
      </rPr>
      <t>三</t>
    </r>
    <r>
      <rPr>
        <sz val="10"/>
        <color rgb="FFFF0000"/>
        <rFont val="宋体"/>
        <charset val="134"/>
      </rPr>
      <t xml:space="preserve">年，质保期内出现质量问题通过邮寄方式免费更换；
软件质保一年，质保期内免费提供远程bug修复、版本更新，设备须有Internet访问权限。
</t>
    </r>
  </si>
  <si>
    <t>汽车VR全息实训室（高职适用）</t>
  </si>
  <si>
    <t>标配定价合计：296万</t>
  </si>
  <si>
    <r>
      <rPr>
        <b/>
        <sz val="11"/>
        <color rgb="FF000000"/>
        <rFont val="宋体"/>
        <charset val="134"/>
      </rPr>
      <t>最低限价：</t>
    </r>
    <r>
      <rPr>
        <b/>
        <sz val="11"/>
        <color rgb="FFFF0000"/>
        <rFont val="宋体"/>
        <charset val="134"/>
      </rPr>
      <t>167</t>
    </r>
    <r>
      <rPr>
        <b/>
        <sz val="11"/>
        <color rgb="FF000000"/>
        <rFont val="宋体"/>
        <charset val="134"/>
      </rPr>
      <t>万</t>
    </r>
  </si>
  <si>
    <t>汽车结构原理VR实训系统</t>
  </si>
  <si>
    <t>汽车动力总成结构原理VR仿真</t>
  </si>
  <si>
    <t>变速器结构原理VR仿真</t>
  </si>
  <si>
    <t>汽车底盘结构原理VR仿真</t>
  </si>
  <si>
    <r>
      <rPr>
        <sz val="10"/>
        <color rgb="FFFF0000"/>
        <rFont val="宋体"/>
        <charset val="134"/>
      </rPr>
      <t>优惠价含全部标配产品，每套z300+软件按</t>
    </r>
    <r>
      <rPr>
        <sz val="10"/>
        <rFont val="宋体"/>
        <charset val="134"/>
      </rPr>
      <t>15.2</t>
    </r>
    <r>
      <rPr>
        <sz val="10"/>
        <color rgb="FFFF0000"/>
        <rFont val="宋体"/>
        <charset val="134"/>
      </rPr>
      <t>万计算，含：运费、安装、一次现场培训；
质保服务：
zSpace虚拟现实3D全息工作站质保</t>
    </r>
    <r>
      <rPr>
        <b/>
        <sz val="10"/>
        <color rgb="FFFF0000"/>
        <rFont val="宋体"/>
        <charset val="134"/>
      </rPr>
      <t>三</t>
    </r>
    <r>
      <rPr>
        <sz val="10"/>
        <color rgb="FFFF0000"/>
        <rFont val="宋体"/>
        <charset val="134"/>
      </rPr>
      <t xml:space="preserve">年，质保期内出现质量问题通过邮寄方式免费更换；
软件质保一年，质保期内免费提供远程bug修复、版本更新，设备须有Internet访问权限。
</t>
    </r>
  </si>
  <si>
    <t>工业机器人VR全息实训室（中高职适用）</t>
  </si>
  <si>
    <t>标配定价合计：228万</t>
  </si>
  <si>
    <r>
      <rPr>
        <b/>
        <sz val="11"/>
        <color rgb="FF000000"/>
        <rFont val="宋体"/>
        <charset val="134"/>
      </rPr>
      <t>最低限价：</t>
    </r>
    <r>
      <rPr>
        <b/>
        <sz val="11"/>
        <color rgb="FFFF0000"/>
        <rFont val="宋体"/>
        <charset val="134"/>
      </rPr>
      <t>134</t>
    </r>
    <r>
      <rPr>
        <b/>
        <sz val="11"/>
        <color rgb="FF000000"/>
        <rFont val="宋体"/>
        <charset val="134"/>
      </rPr>
      <t>万</t>
    </r>
  </si>
  <si>
    <t>工业机器人基础VR实训系统</t>
  </si>
  <si>
    <t>机器人结构VR仿真</t>
  </si>
  <si>
    <t>机器人控制柜系统VR仿真</t>
  </si>
  <si>
    <t>机器人驱动系统VR仿真</t>
  </si>
  <si>
    <t>机器人示教应用VR仿真</t>
  </si>
  <si>
    <t>—</t>
  </si>
  <si>
    <r>
      <rPr>
        <sz val="10"/>
        <color rgb="FFFF0000"/>
        <rFont val="宋体"/>
        <charset val="134"/>
      </rPr>
      <t>优惠价含全部标配产品，每套z300+软件按</t>
    </r>
    <r>
      <rPr>
        <sz val="10"/>
        <rFont val="宋体"/>
        <charset val="134"/>
      </rPr>
      <t>12.2</t>
    </r>
    <r>
      <rPr>
        <sz val="10"/>
        <color rgb="FFFF0000"/>
        <rFont val="宋体"/>
        <charset val="134"/>
      </rPr>
      <t>万计算，含：运费、安装、一次现场培训；
质保服务：
zSpace虚拟现实3D全息工作站质保</t>
    </r>
    <r>
      <rPr>
        <b/>
        <sz val="10"/>
        <color rgb="FFFF0000"/>
        <rFont val="宋体"/>
        <charset val="134"/>
      </rPr>
      <t>三</t>
    </r>
    <r>
      <rPr>
        <sz val="10"/>
        <color rgb="FFFF0000"/>
        <rFont val="宋体"/>
        <charset val="134"/>
      </rPr>
      <t xml:space="preserve">年，质保期内出现质量问题通过邮寄方式免费更换；
软件质保一年，质保期内免费提供远程bug修复、版本更新，设备须有Internet访问权限。
</t>
    </r>
  </si>
  <si>
    <t>VR虚拟现实基教报价清单（基教校内）</t>
  </si>
  <si>
    <t>标配定价合计：110万</t>
  </si>
  <si>
    <r>
      <rPr>
        <b/>
        <sz val="11"/>
        <rFont val="宋体"/>
        <charset val="134"/>
      </rPr>
      <t>优惠价：</t>
    </r>
    <r>
      <rPr>
        <b/>
        <sz val="11"/>
        <color rgb="FFFF0000"/>
        <rFont val="宋体"/>
        <charset val="134"/>
      </rPr>
      <t>99</t>
    </r>
    <r>
      <rPr>
        <b/>
        <sz val="11"/>
        <rFont val="宋体"/>
        <charset val="134"/>
      </rPr>
      <t>万</t>
    </r>
  </si>
  <si>
    <t>大类</t>
  </si>
  <si>
    <t>设备</t>
  </si>
  <si>
    <t>单位</t>
  </si>
  <si>
    <t>成本
（元）</t>
  </si>
  <si>
    <t>单价
（元）</t>
  </si>
  <si>
    <t>成本合计
（元）</t>
  </si>
  <si>
    <t>报价合计
（元）</t>
  </si>
  <si>
    <t>必选项</t>
  </si>
  <si>
    <t>zSpace300 VR3D一体机</t>
  </si>
  <si>
    <t>zSpace 300 (一体机)。包括：24寸高清立体显示器、跟踪眼镜1副，非跟踪眼镜3副、定位笔1支、电源适配器1个、AC连接线1根、标准1年质保。</t>
  </si>
  <si>
    <t>套</t>
  </si>
  <si>
    <t>按照中国班级人数，建议配套数量，质保期一年，以班级为单位，按照4名学生为一组将全班分成若干小组，每组配置1套zSpace    可根据学校实际资金情况具体安排销售数量</t>
  </si>
  <si>
    <t>zSpace STEM 软件许可证</t>
  </si>
  <si>
    <t>STEM系列软件包括：富兰克林实验室、牛顿公园</t>
  </si>
  <si>
    <t>3年</t>
  </si>
  <si>
    <t>3年，每台报价</t>
  </si>
  <si>
    <t>摄像头（含支架）</t>
  </si>
  <si>
    <t>想像头
zView 支架用于zSpace300</t>
  </si>
  <si>
    <t>台</t>
  </si>
  <si>
    <t>zSpace付费软件</t>
  </si>
  <si>
    <t>zView 应用许可证(永久性)</t>
  </si>
  <si>
    <t>可选项</t>
  </si>
  <si>
    <t>Z300定位笔</t>
  </si>
  <si>
    <t>个</t>
  </si>
  <si>
    <t>跟踪眼镜夹片</t>
  </si>
  <si>
    <t>跟踪眼镜</t>
  </si>
  <si>
    <t>眼镜-非跟踪眼镜，旁观者观看使用</t>
  </si>
  <si>
    <t>Z300电源适配器</t>
  </si>
  <si>
    <t>电源线</t>
  </si>
  <si>
    <t>Z300设备产品第二年到第三年质保</t>
  </si>
  <si>
    <t>交换机</t>
  </si>
  <si>
    <t>路由器</t>
  </si>
  <si>
    <t>功放、音箱、无线话筒</t>
  </si>
  <si>
    <t>投影仪</t>
  </si>
  <si>
    <t>配合z-view软件，用于实训中心老师教学用</t>
  </si>
  <si>
    <t>* 幕布尺寸：150寸
* 幕布比例：16:9
* 幕布分类：电动</t>
  </si>
  <si>
    <t>基于K12自然科学认知产品系列</t>
  </si>
  <si>
    <t>VR 杠杆原理小实验和VR 浮力原理小实验</t>
  </si>
  <si>
    <t>自研软件</t>
  </si>
  <si>
    <t>注：以上zSpace产品价格是按照供应商现提供的价格的报价，如供应商价格能够再下调和告知我们其他代理商的销售价格，我们的价格会再做调整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</si>
</sst>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\¥\ #,##0"/>
    <numFmt numFmtId="177" formatCode="_ * #,##0_ ;_ * \-#,##0_ ;_ * &quot;-&quot;??_ ;_ @_ "/>
    <numFmt numFmtId="178" formatCode="\¥#,##0;\¥\-#,##0"/>
    <numFmt numFmtId="179" formatCode="#,##0_);[Red]\(#,##0\)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color theme="0"/>
      <name val="宋体"/>
      <charset val="134"/>
    </font>
    <font>
      <b/>
      <sz val="10"/>
      <color theme="1"/>
      <name val="宋体"/>
      <charset val="134"/>
    </font>
    <font>
      <b/>
      <sz val="10"/>
      <color theme="0" tint="-0.499984740745262"/>
      <name val="宋体"/>
      <charset val="134"/>
    </font>
    <font>
      <sz val="10"/>
      <color theme="0" tint="-0.499984740745262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FFFFFF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0000"/>
      <name val="宋体"/>
      <charset val="134"/>
    </font>
    <font>
      <b/>
      <sz val="10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1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5" borderId="18" applyNumberFormat="0" applyFon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9" borderId="14" applyNumberFormat="0" applyAlignment="0" applyProtection="0">
      <alignment vertical="center"/>
    </xf>
    <xf numFmtId="0" fontId="27" fillId="9" borderId="13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177" fontId="1" fillId="2" borderId="3" xfId="8" applyNumberFormat="1" applyFont="1" applyFill="1" applyBorder="1" applyAlignment="1">
      <alignment horizontal="center" vertical="center" wrapText="1"/>
    </xf>
    <xf numFmtId="177" fontId="5" fillId="2" borderId="3" xfId="8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43" fontId="1" fillId="2" borderId="3" xfId="8" applyFont="1" applyFill="1" applyBorder="1" applyAlignment="1">
      <alignment horizontal="center" vertical="center" wrapText="1"/>
    </xf>
    <xf numFmtId="177" fontId="1" fillId="0" borderId="3" xfId="8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center" wrapText="1"/>
    </xf>
    <xf numFmtId="177" fontId="7" fillId="2" borderId="3" xfId="8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178" fontId="9" fillId="2" borderId="3" xfId="0" applyNumberFormat="1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left" vertical="center" wrapText="1"/>
    </xf>
    <xf numFmtId="178" fontId="8" fillId="2" borderId="3" xfId="0" applyNumberFormat="1" applyFont="1" applyFill="1" applyBorder="1" applyAlignment="1">
      <alignment horizontal="left" vertical="center" wrapText="1"/>
    </xf>
    <xf numFmtId="178" fontId="7" fillId="0" borderId="3" xfId="0" applyNumberFormat="1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3" fontId="14" fillId="0" borderId="4" xfId="0" applyNumberFormat="1" applyFont="1" applyBorder="1" applyAlignment="1">
      <alignment horizontal="center" vertical="center"/>
    </xf>
    <xf numFmtId="179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179" fontId="7" fillId="0" borderId="4" xfId="0" applyNumberFormat="1" applyFont="1" applyBorder="1" applyAlignment="1">
      <alignment horizontal="center" vertical="center"/>
    </xf>
    <xf numFmtId="3" fontId="7" fillId="0" borderId="4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left" vertical="center" wrapText="1"/>
    </xf>
    <xf numFmtId="3" fontId="14" fillId="0" borderId="4" xfId="0" applyNumberFormat="1" applyFont="1" applyFill="1" applyBorder="1" applyAlignment="1">
      <alignment horizontal="center" vertical="center"/>
    </xf>
    <xf numFmtId="3" fontId="16" fillId="0" borderId="5" xfId="0" applyNumberFormat="1" applyFont="1" applyBorder="1" applyAlignment="1">
      <alignment horizontal="center" vertical="center"/>
    </xf>
    <xf numFmtId="0" fontId="14" fillId="5" borderId="4" xfId="0" applyFont="1" applyFill="1" applyBorder="1" applyAlignment="1">
      <alignment horizontal="justify" vertical="center" wrapText="1"/>
    </xf>
    <xf numFmtId="3" fontId="16" fillId="0" borderId="6" xfId="0" applyNumberFormat="1" applyFont="1" applyBorder="1" applyAlignment="1">
      <alignment horizontal="center" vertical="center"/>
    </xf>
    <xf numFmtId="3" fontId="16" fillId="0" borderId="7" xfId="0" applyNumberFormat="1" applyFont="1" applyBorder="1" applyAlignment="1">
      <alignment horizontal="center" vertical="center"/>
    </xf>
    <xf numFmtId="0" fontId="7" fillId="5" borderId="4" xfId="0" applyFont="1" applyFill="1" applyBorder="1" applyAlignment="1">
      <alignment horizontal="left" vertical="center" wrapText="1"/>
    </xf>
    <xf numFmtId="0" fontId="17" fillId="0" borderId="4" xfId="0" applyFont="1" applyBorder="1">
      <alignment vertic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3" fontId="14" fillId="0" borderId="4" xfId="0" applyNumberFormat="1" applyFont="1" applyBorder="1" applyAlignment="1">
      <alignment horizontal="left" vertical="center" wrapText="1"/>
    </xf>
    <xf numFmtId="3" fontId="14" fillId="0" borderId="4" xfId="0" applyNumberFormat="1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179" fontId="14" fillId="0" borderId="5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 wrapText="1"/>
    </xf>
    <xf numFmtId="179" fontId="14" fillId="0" borderId="6" xfId="0" applyNumberFormat="1" applyFont="1" applyBorder="1" applyAlignment="1">
      <alignment horizontal="center" vertical="center"/>
    </xf>
    <xf numFmtId="3" fontId="14" fillId="0" borderId="6" xfId="0" applyNumberFormat="1" applyFont="1" applyBorder="1" applyAlignment="1">
      <alignment horizontal="center" vertical="center" wrapText="1"/>
    </xf>
    <xf numFmtId="179" fontId="14" fillId="0" borderId="7" xfId="0" applyNumberFormat="1" applyFont="1" applyBorder="1" applyAlignment="1">
      <alignment horizontal="center" vertical="center"/>
    </xf>
    <xf numFmtId="3" fontId="14" fillId="0" borderId="7" xfId="0" applyNumberFormat="1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179" fontId="16" fillId="0" borderId="5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justify" vertical="center" wrapText="1"/>
    </xf>
    <xf numFmtId="0" fontId="14" fillId="5" borderId="10" xfId="0" applyFont="1" applyFill="1" applyBorder="1" applyAlignment="1">
      <alignment horizontal="justify" vertical="center" wrapText="1"/>
    </xf>
    <xf numFmtId="3" fontId="14" fillId="0" borderId="6" xfId="0" applyNumberFormat="1" applyFont="1" applyFill="1" applyBorder="1" applyAlignment="1">
      <alignment horizontal="center" vertical="center"/>
    </xf>
    <xf numFmtId="3" fontId="14" fillId="0" borderId="6" xfId="0" applyNumberFormat="1" applyFont="1" applyBorder="1" applyAlignment="1">
      <alignment horizontal="center" vertical="center"/>
    </xf>
    <xf numFmtId="179" fontId="16" fillId="0" borderId="6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3" fontId="14" fillId="0" borderId="7" xfId="0" applyNumberFormat="1" applyFont="1" applyFill="1" applyBorder="1" applyAlignment="1">
      <alignment horizontal="center" vertical="center"/>
    </xf>
    <xf numFmtId="3" fontId="14" fillId="0" borderId="7" xfId="0" applyNumberFormat="1" applyFont="1" applyBorder="1" applyAlignment="1">
      <alignment horizontal="center" vertical="center"/>
    </xf>
    <xf numFmtId="179" fontId="16" fillId="0" borderId="7" xfId="0" applyNumberFormat="1" applyFont="1" applyBorder="1" applyAlignment="1">
      <alignment horizontal="center" vertical="center"/>
    </xf>
    <xf numFmtId="0" fontId="7" fillId="5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workbookViewId="0">
      <pane ySplit="3" topLeftCell="A14" activePane="bottomLeft" state="frozen"/>
      <selection/>
      <selection pane="bottomLeft" activeCell="L12" sqref="L12"/>
    </sheetView>
  </sheetViews>
  <sheetFormatPr defaultColWidth="9" defaultRowHeight="13.5"/>
  <cols>
    <col min="1" max="1" width="12.25" customWidth="1"/>
    <col min="3" max="3" width="15.75" customWidth="1"/>
    <col min="5" max="5" width="13.25" customWidth="1"/>
    <col min="6" max="6" width="10.375" customWidth="1"/>
    <col min="7" max="7" width="14.25" customWidth="1"/>
    <col min="8" max="8" width="16.5" customWidth="1"/>
    <col min="9" max="9" width="18.25" customWidth="1"/>
    <col min="10" max="10" width="29" customWidth="1"/>
  </cols>
  <sheetData>
    <row r="1" ht="39" customHeight="1" spans="1:10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="29" customFormat="1" ht="27.75" customHeight="1" spans="1:10">
      <c r="A2" s="31" t="s">
        <v>1</v>
      </c>
      <c r="B2" s="31"/>
      <c r="C2" s="31"/>
      <c r="D2" s="31"/>
      <c r="E2" s="31" t="s">
        <v>2</v>
      </c>
      <c r="F2" s="31"/>
      <c r="G2" s="31"/>
      <c r="H2" s="31"/>
      <c r="I2" s="31"/>
      <c r="J2" s="31"/>
    </row>
    <row r="3" ht="22.5" customHeight="1" spans="1:10">
      <c r="A3" s="32" t="s">
        <v>3</v>
      </c>
      <c r="B3" s="32" t="s">
        <v>4</v>
      </c>
      <c r="C3" s="32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11</v>
      </c>
    </row>
    <row r="4" ht="25.5" customHeight="1" spans="1:10">
      <c r="A4" s="33" t="s">
        <v>12</v>
      </c>
      <c r="B4" s="34" t="s">
        <v>13</v>
      </c>
      <c r="C4" s="34"/>
      <c r="D4" s="35" t="s">
        <v>14</v>
      </c>
      <c r="E4" s="36">
        <v>68345</v>
      </c>
      <c r="F4" s="33">
        <v>11</v>
      </c>
      <c r="G4" s="36">
        <f>E4*F4</f>
        <v>751795</v>
      </c>
      <c r="H4" s="37">
        <v>39395</v>
      </c>
      <c r="I4" s="37">
        <f>F4*H4</f>
        <v>433345</v>
      </c>
      <c r="J4" s="57" t="s">
        <v>15</v>
      </c>
    </row>
    <row r="5" spans="1:10">
      <c r="A5" s="33"/>
      <c r="B5" s="38" t="s">
        <v>16</v>
      </c>
      <c r="C5" s="38"/>
      <c r="D5" s="35" t="s">
        <v>14</v>
      </c>
      <c r="E5" s="39">
        <v>160</v>
      </c>
      <c r="F5" s="33">
        <v>30</v>
      </c>
      <c r="G5" s="36">
        <f t="shared" ref="G5:G11" si="0">E5*F5</f>
        <v>4800</v>
      </c>
      <c r="H5" s="37">
        <v>104</v>
      </c>
      <c r="I5" s="37">
        <f t="shared" ref="I5:I29" si="1">F5*H5</f>
        <v>3120</v>
      </c>
      <c r="J5" s="58" t="s">
        <v>17</v>
      </c>
    </row>
    <row r="6" spans="1:10">
      <c r="A6" s="33"/>
      <c r="B6" s="40" t="s">
        <v>18</v>
      </c>
      <c r="C6" s="40"/>
      <c r="D6" s="41" t="s">
        <v>19</v>
      </c>
      <c r="E6" s="42">
        <v>950</v>
      </c>
      <c r="F6" s="41">
        <v>10</v>
      </c>
      <c r="G6" s="43">
        <f t="shared" si="0"/>
        <v>9500</v>
      </c>
      <c r="H6" s="44">
        <v>627</v>
      </c>
      <c r="I6" s="44">
        <f t="shared" si="1"/>
        <v>6270</v>
      </c>
      <c r="J6" s="59" t="s">
        <v>17</v>
      </c>
    </row>
    <row r="7" spans="1:10">
      <c r="A7" s="33"/>
      <c r="B7" s="40" t="s">
        <v>20</v>
      </c>
      <c r="C7" s="40"/>
      <c r="D7" s="41" t="s">
        <v>19</v>
      </c>
      <c r="E7" s="45">
        <v>1260</v>
      </c>
      <c r="F7" s="41"/>
      <c r="G7" s="43">
        <f t="shared" si="0"/>
        <v>0</v>
      </c>
      <c r="H7" s="44">
        <v>835</v>
      </c>
      <c r="I7" s="44">
        <f t="shared" si="1"/>
        <v>0</v>
      </c>
      <c r="J7" s="59" t="s">
        <v>17</v>
      </c>
    </row>
    <row r="8" spans="1:10">
      <c r="A8" s="33"/>
      <c r="B8" s="40" t="s">
        <v>21</v>
      </c>
      <c r="C8" s="40"/>
      <c r="D8" s="41" t="s">
        <v>19</v>
      </c>
      <c r="E8" s="45">
        <v>1600</v>
      </c>
      <c r="F8" s="41">
        <v>2</v>
      </c>
      <c r="G8" s="43">
        <f t="shared" si="0"/>
        <v>3200</v>
      </c>
      <c r="H8" s="44">
        <v>1044</v>
      </c>
      <c r="I8" s="44">
        <f t="shared" si="1"/>
        <v>2088</v>
      </c>
      <c r="J8" s="59" t="s">
        <v>17</v>
      </c>
    </row>
    <row r="9" spans="1:10">
      <c r="A9" s="33"/>
      <c r="B9" s="40" t="s">
        <v>22</v>
      </c>
      <c r="C9" s="40"/>
      <c r="D9" s="41" t="s">
        <v>19</v>
      </c>
      <c r="E9" s="45">
        <v>1570</v>
      </c>
      <c r="F9" s="41">
        <v>2</v>
      </c>
      <c r="G9" s="43">
        <f t="shared" si="0"/>
        <v>3140</v>
      </c>
      <c r="H9" s="44">
        <v>1044</v>
      </c>
      <c r="I9" s="44">
        <f t="shared" si="1"/>
        <v>2088</v>
      </c>
      <c r="J9" s="59" t="s">
        <v>17</v>
      </c>
    </row>
    <row r="10" spans="1:10">
      <c r="A10" s="33"/>
      <c r="B10" s="40" t="s">
        <v>23</v>
      </c>
      <c r="C10" s="40"/>
      <c r="D10" s="41" t="s">
        <v>19</v>
      </c>
      <c r="E10" s="42">
        <v>320</v>
      </c>
      <c r="F10" s="41">
        <v>2</v>
      </c>
      <c r="G10" s="43">
        <f t="shared" si="0"/>
        <v>640</v>
      </c>
      <c r="H10" s="44">
        <v>209</v>
      </c>
      <c r="I10" s="44">
        <f t="shared" si="1"/>
        <v>418</v>
      </c>
      <c r="J10" s="59" t="s">
        <v>17</v>
      </c>
    </row>
    <row r="11" ht="25.5" customHeight="1" spans="1:10">
      <c r="A11" s="46" t="s">
        <v>24</v>
      </c>
      <c r="B11" s="47" t="s">
        <v>25</v>
      </c>
      <c r="C11" s="47"/>
      <c r="D11" s="35" t="s">
        <v>14</v>
      </c>
      <c r="E11" s="48">
        <v>118000</v>
      </c>
      <c r="F11" s="33">
        <v>11</v>
      </c>
      <c r="G11" s="36">
        <f t="shared" si="0"/>
        <v>1298000</v>
      </c>
      <c r="H11" s="49">
        <v>35400</v>
      </c>
      <c r="I11" s="60">
        <f t="shared" si="1"/>
        <v>389400</v>
      </c>
      <c r="J11" s="61" t="s">
        <v>26</v>
      </c>
    </row>
    <row r="12" ht="25.5" customHeight="1" spans="1:10">
      <c r="A12" s="46"/>
      <c r="B12" s="50" t="s">
        <v>27</v>
      </c>
      <c r="C12" s="50"/>
      <c r="D12" s="35" t="s">
        <v>14</v>
      </c>
      <c r="E12" s="48"/>
      <c r="F12" s="33"/>
      <c r="G12" s="36"/>
      <c r="H12" s="51"/>
      <c r="I12" s="62"/>
      <c r="J12" s="63"/>
    </row>
    <row r="13" ht="25.5" customHeight="1" spans="1:10">
      <c r="A13" s="46"/>
      <c r="B13" s="50" t="s">
        <v>28</v>
      </c>
      <c r="C13" s="50"/>
      <c r="D13" s="35" t="s">
        <v>14</v>
      </c>
      <c r="E13" s="48"/>
      <c r="F13" s="33"/>
      <c r="G13" s="36"/>
      <c r="H13" s="51"/>
      <c r="I13" s="62"/>
      <c r="J13" s="63"/>
    </row>
    <row r="14" ht="25.5" customHeight="1" spans="1:10">
      <c r="A14" s="46"/>
      <c r="B14" s="50" t="s">
        <v>29</v>
      </c>
      <c r="C14" s="50"/>
      <c r="D14" s="35" t="s">
        <v>14</v>
      </c>
      <c r="E14" s="48"/>
      <c r="F14" s="33"/>
      <c r="G14" s="36"/>
      <c r="H14" s="52"/>
      <c r="I14" s="64"/>
      <c r="J14" s="65"/>
    </row>
    <row r="15" spans="1:10">
      <c r="A15" s="46" t="s">
        <v>30</v>
      </c>
      <c r="B15" s="47" t="s">
        <v>31</v>
      </c>
      <c r="C15" s="47"/>
      <c r="D15" s="35" t="s">
        <v>14</v>
      </c>
      <c r="E15" s="39">
        <v>839</v>
      </c>
      <c r="F15" s="33">
        <v>1</v>
      </c>
      <c r="G15" s="33">
        <f>E15*F15</f>
        <v>839</v>
      </c>
      <c r="H15" s="37">
        <v>699</v>
      </c>
      <c r="I15" s="37">
        <f t="shared" si="1"/>
        <v>699</v>
      </c>
      <c r="J15" s="58" t="s">
        <v>32</v>
      </c>
    </row>
    <row r="16" spans="1:10">
      <c r="A16" s="46"/>
      <c r="B16" s="47" t="s">
        <v>33</v>
      </c>
      <c r="C16" s="47"/>
      <c r="D16" s="35" t="s">
        <v>14</v>
      </c>
      <c r="E16" s="39">
        <v>1566</v>
      </c>
      <c r="F16" s="33">
        <v>1</v>
      </c>
      <c r="G16" s="33">
        <f t="shared" ref="G16:G29" si="2">E16*F16</f>
        <v>1566</v>
      </c>
      <c r="H16" s="37">
        <v>1044</v>
      </c>
      <c r="I16" s="37">
        <f t="shared" si="1"/>
        <v>1044</v>
      </c>
      <c r="J16" s="58" t="s">
        <v>17</v>
      </c>
    </row>
    <row r="17" spans="1:10">
      <c r="A17" s="46"/>
      <c r="B17" s="47" t="s">
        <v>34</v>
      </c>
      <c r="C17" s="47"/>
      <c r="D17" s="35" t="s">
        <v>14</v>
      </c>
      <c r="E17" s="39">
        <v>180</v>
      </c>
      <c r="F17" s="33">
        <v>1</v>
      </c>
      <c r="G17" s="33">
        <f t="shared" si="2"/>
        <v>180</v>
      </c>
      <c r="H17" s="37">
        <v>150</v>
      </c>
      <c r="I17" s="37">
        <f t="shared" si="1"/>
        <v>150</v>
      </c>
      <c r="J17" s="58" t="s">
        <v>35</v>
      </c>
    </row>
    <row r="18" spans="1:10">
      <c r="A18" s="46"/>
      <c r="B18" s="47" t="s">
        <v>36</v>
      </c>
      <c r="C18" s="47"/>
      <c r="D18" s="35" t="s">
        <v>14</v>
      </c>
      <c r="E18" s="48">
        <v>1900</v>
      </c>
      <c r="F18" s="33">
        <v>1</v>
      </c>
      <c r="G18" s="33">
        <f t="shared" si="2"/>
        <v>1900</v>
      </c>
      <c r="H18" s="37">
        <v>1253</v>
      </c>
      <c r="I18" s="37">
        <f t="shared" si="1"/>
        <v>1253</v>
      </c>
      <c r="J18" s="58" t="s">
        <v>17</v>
      </c>
    </row>
    <row r="19" spans="1:10">
      <c r="A19" s="46"/>
      <c r="B19" s="47" t="s">
        <v>37</v>
      </c>
      <c r="C19" s="47"/>
      <c r="D19" s="35" t="s">
        <v>14</v>
      </c>
      <c r="E19" s="39">
        <v>100</v>
      </c>
      <c r="F19" s="33">
        <v>1</v>
      </c>
      <c r="G19" s="33">
        <f t="shared" si="2"/>
        <v>100</v>
      </c>
      <c r="H19" s="37">
        <v>60</v>
      </c>
      <c r="I19" s="37">
        <f t="shared" si="1"/>
        <v>60</v>
      </c>
      <c r="J19" s="58" t="s">
        <v>38</v>
      </c>
    </row>
    <row r="20" spans="1:10">
      <c r="A20" s="46"/>
      <c r="B20" s="53" t="s">
        <v>39</v>
      </c>
      <c r="C20" s="53"/>
      <c r="D20" s="41" t="s">
        <v>19</v>
      </c>
      <c r="E20" s="45">
        <v>11352</v>
      </c>
      <c r="F20" s="41">
        <v>1</v>
      </c>
      <c r="G20" s="41">
        <f t="shared" si="2"/>
        <v>11352</v>
      </c>
      <c r="H20" s="44">
        <v>9460</v>
      </c>
      <c r="I20" s="44">
        <f t="shared" si="1"/>
        <v>9460</v>
      </c>
      <c r="J20" s="59" t="s">
        <v>40</v>
      </c>
    </row>
    <row r="21" spans="1:10">
      <c r="A21" s="46"/>
      <c r="B21" s="53" t="s">
        <v>41</v>
      </c>
      <c r="C21" s="53"/>
      <c r="D21" s="41" t="s">
        <v>19</v>
      </c>
      <c r="E21" s="45">
        <v>1560</v>
      </c>
      <c r="F21" s="41">
        <v>1</v>
      </c>
      <c r="G21" s="41">
        <f t="shared" si="2"/>
        <v>1560</v>
      </c>
      <c r="H21" s="44">
        <v>1300</v>
      </c>
      <c r="I21" s="44">
        <f t="shared" si="1"/>
        <v>1300</v>
      </c>
      <c r="J21" s="59" t="s">
        <v>40</v>
      </c>
    </row>
    <row r="22" spans="1:10">
      <c r="A22" s="46"/>
      <c r="B22" s="40" t="s">
        <v>42</v>
      </c>
      <c r="C22" s="40"/>
      <c r="D22" s="41" t="s">
        <v>19</v>
      </c>
      <c r="E22" s="45">
        <v>29999</v>
      </c>
      <c r="F22" s="41">
        <v>1</v>
      </c>
      <c r="G22" s="41">
        <f t="shared" si="2"/>
        <v>29999</v>
      </c>
      <c r="H22" s="44">
        <v>24999</v>
      </c>
      <c r="I22" s="44">
        <f t="shared" si="1"/>
        <v>24999</v>
      </c>
      <c r="J22" s="59" t="s">
        <v>43</v>
      </c>
    </row>
    <row r="23" spans="1:10">
      <c r="A23" s="46"/>
      <c r="B23" s="40" t="s">
        <v>44</v>
      </c>
      <c r="C23" s="40"/>
      <c r="D23" s="41" t="s">
        <v>19</v>
      </c>
      <c r="E23" s="45">
        <v>2500</v>
      </c>
      <c r="F23" s="41"/>
      <c r="G23" s="41">
        <f t="shared" si="2"/>
        <v>0</v>
      </c>
      <c r="H23" s="44">
        <v>1800</v>
      </c>
      <c r="I23" s="44">
        <f t="shared" si="1"/>
        <v>0</v>
      </c>
      <c r="J23" s="59" t="s">
        <v>45</v>
      </c>
    </row>
    <row r="24" ht="36" spans="1:10">
      <c r="A24" s="46"/>
      <c r="B24" s="40" t="s">
        <v>46</v>
      </c>
      <c r="C24" s="40"/>
      <c r="D24" s="41" t="s">
        <v>19</v>
      </c>
      <c r="E24" s="45">
        <v>1999</v>
      </c>
      <c r="F24" s="41">
        <v>1</v>
      </c>
      <c r="G24" s="41">
        <f t="shared" si="2"/>
        <v>1999</v>
      </c>
      <c r="H24" s="44">
        <v>1650</v>
      </c>
      <c r="I24" s="44">
        <f t="shared" si="1"/>
        <v>1650</v>
      </c>
      <c r="J24" s="66" t="s">
        <v>47</v>
      </c>
    </row>
    <row r="25" spans="1:10">
      <c r="A25" s="46"/>
      <c r="B25" s="40" t="s">
        <v>48</v>
      </c>
      <c r="C25" s="40"/>
      <c r="D25" s="41" t="s">
        <v>19</v>
      </c>
      <c r="E25" s="45">
        <v>2600</v>
      </c>
      <c r="F25" s="41">
        <v>10</v>
      </c>
      <c r="G25" s="41">
        <f t="shared" si="2"/>
        <v>26000</v>
      </c>
      <c r="H25" s="44">
        <v>2000</v>
      </c>
      <c r="I25" s="44">
        <f t="shared" si="1"/>
        <v>20000</v>
      </c>
      <c r="J25" s="59" t="s">
        <v>49</v>
      </c>
    </row>
    <row r="26" ht="36" spans="1:10">
      <c r="A26" s="46"/>
      <c r="B26" s="40" t="s">
        <v>50</v>
      </c>
      <c r="C26" s="40"/>
      <c r="D26" s="41" t="s">
        <v>19</v>
      </c>
      <c r="E26" s="42">
        <v>3200</v>
      </c>
      <c r="F26" s="41">
        <v>1</v>
      </c>
      <c r="G26" s="41">
        <f t="shared" si="2"/>
        <v>3200</v>
      </c>
      <c r="H26" s="44">
        <v>1900</v>
      </c>
      <c r="I26" s="44">
        <f t="shared" si="1"/>
        <v>1900</v>
      </c>
      <c r="J26" s="59" t="s">
        <v>51</v>
      </c>
    </row>
    <row r="27" spans="1:10">
      <c r="A27" s="46"/>
      <c r="B27" s="40" t="s">
        <v>52</v>
      </c>
      <c r="C27" s="40"/>
      <c r="D27" s="41" t="s">
        <v>19</v>
      </c>
      <c r="E27" s="42">
        <v>2970</v>
      </c>
      <c r="F27" s="41">
        <v>1</v>
      </c>
      <c r="G27" s="41">
        <f t="shared" si="2"/>
        <v>2970</v>
      </c>
      <c r="H27" s="44" t="s">
        <v>53</v>
      </c>
      <c r="I27" s="44"/>
      <c r="J27" s="59" t="s">
        <v>54</v>
      </c>
    </row>
    <row r="28" spans="1:10">
      <c r="A28" s="46"/>
      <c r="B28" s="40" t="s">
        <v>55</v>
      </c>
      <c r="C28" s="40"/>
      <c r="D28" s="41" t="s">
        <v>19</v>
      </c>
      <c r="E28" s="42">
        <v>350</v>
      </c>
      <c r="F28" s="41">
        <v>1</v>
      </c>
      <c r="G28" s="41">
        <f t="shared" si="2"/>
        <v>350</v>
      </c>
      <c r="H28" s="44">
        <v>280</v>
      </c>
      <c r="I28" s="44">
        <f t="shared" si="1"/>
        <v>280</v>
      </c>
      <c r="J28" s="59" t="s">
        <v>56</v>
      </c>
    </row>
    <row r="29" spans="1:10">
      <c r="A29" s="46"/>
      <c r="B29" s="40" t="s">
        <v>57</v>
      </c>
      <c r="C29" s="40"/>
      <c r="D29" s="41" t="s">
        <v>19</v>
      </c>
      <c r="E29" s="42">
        <v>100</v>
      </c>
      <c r="F29" s="41">
        <v>1</v>
      </c>
      <c r="G29" s="41">
        <f t="shared" si="2"/>
        <v>100</v>
      </c>
      <c r="H29" s="44">
        <v>85</v>
      </c>
      <c r="I29" s="44">
        <f t="shared" si="1"/>
        <v>85</v>
      </c>
      <c r="J29" s="59" t="s">
        <v>58</v>
      </c>
    </row>
    <row r="30" spans="1:10">
      <c r="A30" s="46" t="s">
        <v>59</v>
      </c>
      <c r="B30" s="40" t="s">
        <v>60</v>
      </c>
      <c r="C30" s="40"/>
      <c r="D30" s="41" t="s">
        <v>19</v>
      </c>
      <c r="E30" s="42" t="s">
        <v>61</v>
      </c>
      <c r="F30" s="41"/>
      <c r="G30" s="41"/>
      <c r="H30" s="54"/>
      <c r="I30" s="54"/>
      <c r="J30" s="54"/>
    </row>
    <row r="31" ht="79.5" customHeight="1" spans="1:10">
      <c r="A31" s="55" t="s">
        <v>62</v>
      </c>
      <c r="B31" s="56"/>
      <c r="C31" s="56"/>
      <c r="D31" s="56"/>
      <c r="E31" s="56"/>
      <c r="F31" s="56"/>
      <c r="G31" s="56"/>
      <c r="H31" s="56"/>
      <c r="I31" s="56"/>
      <c r="J31" s="67"/>
    </row>
  </sheetData>
  <mergeCells count="41">
    <mergeCell ref="A1:J1"/>
    <mergeCell ref="A2:D2"/>
    <mergeCell ref="E2:J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J31"/>
    <mergeCell ref="A4:A10"/>
    <mergeCell ref="A11:A14"/>
    <mergeCell ref="A15:A29"/>
    <mergeCell ref="E11:E14"/>
    <mergeCell ref="F11:F14"/>
    <mergeCell ref="G11:G14"/>
    <mergeCell ref="H11:H14"/>
    <mergeCell ref="I11:I14"/>
    <mergeCell ref="J11:J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tabSelected="1" workbookViewId="0">
      <pane ySplit="3" topLeftCell="A14" activePane="bottomLeft" state="frozen"/>
      <selection/>
      <selection pane="bottomLeft" activeCell="K24" sqref="K24"/>
    </sheetView>
  </sheetViews>
  <sheetFormatPr defaultColWidth="9" defaultRowHeight="13.5"/>
  <cols>
    <col min="1" max="1" width="13.375" customWidth="1"/>
    <col min="3" max="3" width="19.625" customWidth="1"/>
    <col min="5" max="9" width="15.625" customWidth="1"/>
    <col min="10" max="10" width="25.375" customWidth="1"/>
  </cols>
  <sheetData>
    <row r="1" ht="32.25" customHeight="1" spans="1:10">
      <c r="A1" s="69" t="s">
        <v>63</v>
      </c>
      <c r="B1" s="70"/>
      <c r="C1" s="70"/>
      <c r="D1" s="70"/>
      <c r="E1" s="70"/>
      <c r="F1" s="70"/>
      <c r="G1" s="70"/>
      <c r="H1" s="70"/>
      <c r="I1" s="70"/>
      <c r="J1" s="103"/>
    </row>
    <row r="2" ht="24.75" customHeight="1" spans="1:10">
      <c r="A2" s="71" t="s">
        <v>64</v>
      </c>
      <c r="B2" s="72"/>
      <c r="C2" s="72"/>
      <c r="D2" s="73"/>
      <c r="E2" s="71" t="s">
        <v>65</v>
      </c>
      <c r="F2" s="72"/>
      <c r="G2" s="72"/>
      <c r="H2" s="72"/>
      <c r="I2" s="72"/>
      <c r="J2" s="73"/>
    </row>
    <row r="3" s="68" customFormat="1" ht="12" spans="1:10">
      <c r="A3" s="32" t="s">
        <v>3</v>
      </c>
      <c r="B3" s="74" t="s">
        <v>4</v>
      </c>
      <c r="C3" s="75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11</v>
      </c>
    </row>
    <row r="4" s="68" customFormat="1" ht="25.5" customHeight="1" spans="1:10">
      <c r="A4" s="76" t="s">
        <v>12</v>
      </c>
      <c r="B4" s="77" t="s">
        <v>13</v>
      </c>
      <c r="C4" s="78"/>
      <c r="D4" s="35" t="s">
        <v>14</v>
      </c>
      <c r="E4" s="36">
        <v>68345</v>
      </c>
      <c r="F4" s="33">
        <v>11</v>
      </c>
      <c r="G4" s="36">
        <f>E4*F4</f>
        <v>751795</v>
      </c>
      <c r="H4" s="37">
        <v>39395</v>
      </c>
      <c r="I4" s="37">
        <f>H4*F4</f>
        <v>433345</v>
      </c>
      <c r="J4" s="57" t="s">
        <v>15</v>
      </c>
    </row>
    <row r="5" s="68" customFormat="1" ht="12" spans="1:10">
      <c r="A5" s="79"/>
      <c r="B5" s="80" t="s">
        <v>16</v>
      </c>
      <c r="C5" s="81"/>
      <c r="D5" s="35" t="s">
        <v>14</v>
      </c>
      <c r="E5" s="39">
        <v>160</v>
      </c>
      <c r="F5" s="33">
        <v>30</v>
      </c>
      <c r="G5" s="36">
        <f t="shared" ref="G5:G11" si="0">E5*F5</f>
        <v>4800</v>
      </c>
      <c r="H5" s="37">
        <v>104</v>
      </c>
      <c r="I5" s="37">
        <f t="shared" ref="I5:I32" si="1">H5*F5</f>
        <v>3120</v>
      </c>
      <c r="J5" s="58" t="s">
        <v>17</v>
      </c>
    </row>
    <row r="6" s="68" customFormat="1" ht="12" spans="1:10">
      <c r="A6" s="79"/>
      <c r="B6" s="82" t="s">
        <v>18</v>
      </c>
      <c r="C6" s="83"/>
      <c r="D6" s="41" t="s">
        <v>19</v>
      </c>
      <c r="E6" s="42">
        <v>950</v>
      </c>
      <c r="F6" s="41">
        <v>10</v>
      </c>
      <c r="G6" s="43">
        <f t="shared" si="0"/>
        <v>9500</v>
      </c>
      <c r="H6" s="44">
        <v>627</v>
      </c>
      <c r="I6" s="44">
        <f t="shared" si="1"/>
        <v>6270</v>
      </c>
      <c r="J6" s="59" t="s">
        <v>17</v>
      </c>
    </row>
    <row r="7" s="68" customFormat="1" ht="12" spans="1:10">
      <c r="A7" s="79"/>
      <c r="B7" s="82" t="s">
        <v>20</v>
      </c>
      <c r="C7" s="83"/>
      <c r="D7" s="41" t="s">
        <v>19</v>
      </c>
      <c r="E7" s="45">
        <v>1260</v>
      </c>
      <c r="F7" s="41"/>
      <c r="G7" s="43">
        <f t="shared" si="0"/>
        <v>0</v>
      </c>
      <c r="H7" s="44">
        <v>835</v>
      </c>
      <c r="I7" s="44">
        <f t="shared" si="1"/>
        <v>0</v>
      </c>
      <c r="J7" s="59" t="s">
        <v>17</v>
      </c>
    </row>
    <row r="8" s="68" customFormat="1" ht="12" spans="1:10">
      <c r="A8" s="79"/>
      <c r="B8" s="82" t="s">
        <v>21</v>
      </c>
      <c r="C8" s="83"/>
      <c r="D8" s="41" t="s">
        <v>19</v>
      </c>
      <c r="E8" s="45">
        <v>1600</v>
      </c>
      <c r="F8" s="41">
        <v>2</v>
      </c>
      <c r="G8" s="43">
        <f t="shared" si="0"/>
        <v>3200</v>
      </c>
      <c r="H8" s="44">
        <v>1044</v>
      </c>
      <c r="I8" s="44">
        <f t="shared" si="1"/>
        <v>2088</v>
      </c>
      <c r="J8" s="59" t="s">
        <v>17</v>
      </c>
    </row>
    <row r="9" s="68" customFormat="1" ht="12" spans="1:10">
      <c r="A9" s="79"/>
      <c r="B9" s="82" t="s">
        <v>22</v>
      </c>
      <c r="C9" s="83"/>
      <c r="D9" s="41" t="s">
        <v>19</v>
      </c>
      <c r="E9" s="45">
        <v>1570</v>
      </c>
      <c r="F9" s="41">
        <v>2</v>
      </c>
      <c r="G9" s="43">
        <f t="shared" si="0"/>
        <v>3140</v>
      </c>
      <c r="H9" s="44">
        <v>1044</v>
      </c>
      <c r="I9" s="44">
        <f t="shared" si="1"/>
        <v>2088</v>
      </c>
      <c r="J9" s="59" t="s">
        <v>17</v>
      </c>
    </row>
    <row r="10" s="68" customFormat="1" ht="12" spans="1:10">
      <c r="A10" s="84"/>
      <c r="B10" s="82" t="s">
        <v>23</v>
      </c>
      <c r="C10" s="83"/>
      <c r="D10" s="41" t="s">
        <v>19</v>
      </c>
      <c r="E10" s="42">
        <v>320</v>
      </c>
      <c r="F10" s="41">
        <v>2</v>
      </c>
      <c r="G10" s="43">
        <f t="shared" si="0"/>
        <v>640</v>
      </c>
      <c r="H10" s="44">
        <v>209</v>
      </c>
      <c r="I10" s="44">
        <f t="shared" si="1"/>
        <v>418</v>
      </c>
      <c r="J10" s="59" t="s">
        <v>17</v>
      </c>
    </row>
    <row r="11" s="68" customFormat="1" ht="25.5" customHeight="1" spans="1:10">
      <c r="A11" s="85" t="s">
        <v>24</v>
      </c>
      <c r="B11" s="86" t="s">
        <v>25</v>
      </c>
      <c r="C11" s="87"/>
      <c r="D11" s="35" t="s">
        <v>14</v>
      </c>
      <c r="E11" s="88">
        <v>200000</v>
      </c>
      <c r="F11" s="76">
        <v>11</v>
      </c>
      <c r="G11" s="89">
        <f t="shared" si="0"/>
        <v>2200000</v>
      </c>
      <c r="H11" s="90">
        <v>60000</v>
      </c>
      <c r="I11" s="60">
        <f t="shared" si="1"/>
        <v>660000</v>
      </c>
      <c r="J11" s="104" t="s">
        <v>26</v>
      </c>
    </row>
    <row r="12" s="68" customFormat="1" ht="25.5" customHeight="1" spans="1:10">
      <c r="A12" s="91"/>
      <c r="B12" s="92" t="s">
        <v>27</v>
      </c>
      <c r="C12" s="93"/>
      <c r="D12" s="35" t="s">
        <v>14</v>
      </c>
      <c r="E12" s="94"/>
      <c r="F12" s="79"/>
      <c r="G12" s="95"/>
      <c r="H12" s="96"/>
      <c r="I12" s="62"/>
      <c r="J12" s="105"/>
    </row>
    <row r="13" s="68" customFormat="1" ht="25.5" customHeight="1" spans="1:10">
      <c r="A13" s="91"/>
      <c r="B13" s="92" t="s">
        <v>28</v>
      </c>
      <c r="C13" s="93"/>
      <c r="D13" s="35" t="s">
        <v>14</v>
      </c>
      <c r="E13" s="94"/>
      <c r="F13" s="79"/>
      <c r="G13" s="95"/>
      <c r="H13" s="96"/>
      <c r="I13" s="62"/>
      <c r="J13" s="105"/>
    </row>
    <row r="14" s="68" customFormat="1" ht="25.5" customHeight="1" spans="1:10">
      <c r="A14" s="97"/>
      <c r="B14" s="92" t="s">
        <v>29</v>
      </c>
      <c r="C14" s="93"/>
      <c r="D14" s="35" t="s">
        <v>14</v>
      </c>
      <c r="E14" s="94"/>
      <c r="F14" s="79"/>
      <c r="G14" s="95"/>
      <c r="H14" s="96"/>
      <c r="I14" s="62"/>
      <c r="J14" s="105"/>
    </row>
    <row r="15" s="68" customFormat="1" ht="25.5" customHeight="1" spans="1:10">
      <c r="A15" s="85" t="s">
        <v>66</v>
      </c>
      <c r="B15" s="86" t="s">
        <v>67</v>
      </c>
      <c r="C15" s="87"/>
      <c r="D15" s="35" t="s">
        <v>14</v>
      </c>
      <c r="E15" s="94"/>
      <c r="F15" s="79"/>
      <c r="G15" s="95"/>
      <c r="H15" s="96"/>
      <c r="I15" s="62"/>
      <c r="J15" s="105"/>
    </row>
    <row r="16" s="68" customFormat="1" ht="25.5" customHeight="1" spans="1:10">
      <c r="A16" s="91"/>
      <c r="B16" s="92" t="s">
        <v>68</v>
      </c>
      <c r="C16" s="93"/>
      <c r="D16" s="35" t="s">
        <v>14</v>
      </c>
      <c r="E16" s="94"/>
      <c r="F16" s="79"/>
      <c r="G16" s="95"/>
      <c r="H16" s="96"/>
      <c r="I16" s="62"/>
      <c r="J16" s="105"/>
    </row>
    <row r="17" s="68" customFormat="1" ht="25.5" customHeight="1" spans="1:10">
      <c r="A17" s="97"/>
      <c r="B17" s="92" t="s">
        <v>69</v>
      </c>
      <c r="C17" s="93"/>
      <c r="D17" s="35" t="s">
        <v>14</v>
      </c>
      <c r="E17" s="98"/>
      <c r="F17" s="84"/>
      <c r="G17" s="99"/>
      <c r="H17" s="100"/>
      <c r="I17" s="64"/>
      <c r="J17" s="106"/>
    </row>
    <row r="18" s="68" customFormat="1" customHeight="1" spans="1:10">
      <c r="A18" s="85" t="s">
        <v>30</v>
      </c>
      <c r="B18" s="86" t="s">
        <v>31</v>
      </c>
      <c r="C18" s="87"/>
      <c r="D18" s="35" t="s">
        <v>14</v>
      </c>
      <c r="E18" s="39">
        <v>839</v>
      </c>
      <c r="F18" s="33">
        <v>1</v>
      </c>
      <c r="G18" s="33">
        <f>E18*F18</f>
        <v>839</v>
      </c>
      <c r="H18" s="37">
        <v>699</v>
      </c>
      <c r="I18" s="37">
        <f t="shared" si="1"/>
        <v>699</v>
      </c>
      <c r="J18" s="58" t="s">
        <v>32</v>
      </c>
    </row>
    <row r="19" s="68" customFormat="1" customHeight="1" spans="1:10">
      <c r="A19" s="91"/>
      <c r="B19" s="86" t="s">
        <v>33</v>
      </c>
      <c r="C19" s="87"/>
      <c r="D19" s="35" t="s">
        <v>14</v>
      </c>
      <c r="E19" s="39">
        <v>1566</v>
      </c>
      <c r="F19" s="33">
        <v>1</v>
      </c>
      <c r="G19" s="33">
        <f t="shared" ref="G19:G32" si="2">E19*F19</f>
        <v>1566</v>
      </c>
      <c r="H19" s="37">
        <v>1044</v>
      </c>
      <c r="I19" s="37">
        <f t="shared" si="1"/>
        <v>1044</v>
      </c>
      <c r="J19" s="58" t="s">
        <v>17</v>
      </c>
    </row>
    <row r="20" s="68" customFormat="1" customHeight="1" spans="1:10">
      <c r="A20" s="91"/>
      <c r="B20" s="86" t="s">
        <v>34</v>
      </c>
      <c r="C20" s="87"/>
      <c r="D20" s="35" t="s">
        <v>14</v>
      </c>
      <c r="E20" s="39">
        <v>180</v>
      </c>
      <c r="F20" s="33">
        <v>1</v>
      </c>
      <c r="G20" s="33">
        <f t="shared" si="2"/>
        <v>180</v>
      </c>
      <c r="H20" s="37">
        <v>150</v>
      </c>
      <c r="I20" s="37">
        <f t="shared" si="1"/>
        <v>150</v>
      </c>
      <c r="J20" s="58" t="s">
        <v>35</v>
      </c>
    </row>
    <row r="21" s="68" customFormat="1" customHeight="1" spans="1:10">
      <c r="A21" s="91"/>
      <c r="B21" s="86" t="s">
        <v>36</v>
      </c>
      <c r="C21" s="87"/>
      <c r="D21" s="35" t="s">
        <v>14</v>
      </c>
      <c r="E21" s="48">
        <v>1900</v>
      </c>
      <c r="F21" s="33">
        <v>1</v>
      </c>
      <c r="G21" s="33">
        <f t="shared" si="2"/>
        <v>1900</v>
      </c>
      <c r="H21" s="37">
        <v>1253</v>
      </c>
      <c r="I21" s="37">
        <f t="shared" si="1"/>
        <v>1253</v>
      </c>
      <c r="J21" s="58" t="s">
        <v>17</v>
      </c>
    </row>
    <row r="22" s="68" customFormat="1" customHeight="1" spans="1:10">
      <c r="A22" s="91"/>
      <c r="B22" s="86" t="s">
        <v>37</v>
      </c>
      <c r="C22" s="87"/>
      <c r="D22" s="35" t="s">
        <v>14</v>
      </c>
      <c r="E22" s="39">
        <v>100</v>
      </c>
      <c r="F22" s="33">
        <v>1</v>
      </c>
      <c r="G22" s="33">
        <f t="shared" si="2"/>
        <v>100</v>
      </c>
      <c r="H22" s="37">
        <v>60</v>
      </c>
      <c r="I22" s="37">
        <f t="shared" si="1"/>
        <v>60</v>
      </c>
      <c r="J22" s="58" t="s">
        <v>38</v>
      </c>
    </row>
    <row r="23" s="68" customFormat="1" customHeight="1" spans="1:10">
      <c r="A23" s="91"/>
      <c r="B23" s="101" t="s">
        <v>39</v>
      </c>
      <c r="C23" s="102"/>
      <c r="D23" s="41" t="s">
        <v>19</v>
      </c>
      <c r="E23" s="45">
        <v>11352</v>
      </c>
      <c r="F23" s="41">
        <v>1</v>
      </c>
      <c r="G23" s="41">
        <f t="shared" si="2"/>
        <v>11352</v>
      </c>
      <c r="H23" s="44">
        <v>9460</v>
      </c>
      <c r="I23" s="44">
        <f t="shared" si="1"/>
        <v>9460</v>
      </c>
      <c r="J23" s="59" t="s">
        <v>40</v>
      </c>
    </row>
    <row r="24" s="68" customFormat="1" ht="12" spans="1:10">
      <c r="A24" s="91"/>
      <c r="B24" s="101" t="s">
        <v>41</v>
      </c>
      <c r="C24" s="102"/>
      <c r="D24" s="41" t="s">
        <v>19</v>
      </c>
      <c r="E24" s="45">
        <v>1560</v>
      </c>
      <c r="F24" s="41">
        <v>1</v>
      </c>
      <c r="G24" s="41">
        <f t="shared" si="2"/>
        <v>1560</v>
      </c>
      <c r="H24" s="44">
        <v>1300</v>
      </c>
      <c r="I24" s="44">
        <f t="shared" si="1"/>
        <v>1300</v>
      </c>
      <c r="J24" s="59" t="s">
        <v>40</v>
      </c>
    </row>
    <row r="25" s="68" customFormat="1" ht="12" spans="1:10">
      <c r="A25" s="91"/>
      <c r="B25" s="82" t="s">
        <v>42</v>
      </c>
      <c r="C25" s="83"/>
      <c r="D25" s="41" t="s">
        <v>19</v>
      </c>
      <c r="E25" s="45">
        <v>29999</v>
      </c>
      <c r="F25" s="41">
        <v>1</v>
      </c>
      <c r="G25" s="41">
        <f t="shared" si="2"/>
        <v>29999</v>
      </c>
      <c r="H25" s="44">
        <v>24999</v>
      </c>
      <c r="I25" s="44">
        <f t="shared" si="1"/>
        <v>24999</v>
      </c>
      <c r="J25" s="59" t="s">
        <v>43</v>
      </c>
    </row>
    <row r="26" s="68" customFormat="1" ht="12" spans="1:10">
      <c r="A26" s="91"/>
      <c r="B26" s="82" t="s">
        <v>44</v>
      </c>
      <c r="C26" s="83"/>
      <c r="D26" s="41" t="s">
        <v>19</v>
      </c>
      <c r="E26" s="45">
        <v>2500</v>
      </c>
      <c r="F26" s="41"/>
      <c r="G26" s="41">
        <f t="shared" si="2"/>
        <v>0</v>
      </c>
      <c r="H26" s="44">
        <v>1800</v>
      </c>
      <c r="I26" s="44">
        <f t="shared" si="1"/>
        <v>0</v>
      </c>
      <c r="J26" s="59" t="s">
        <v>45</v>
      </c>
    </row>
    <row r="27" s="68" customFormat="1" ht="36" spans="1:10">
      <c r="A27" s="91"/>
      <c r="B27" s="82" t="s">
        <v>46</v>
      </c>
      <c r="C27" s="83"/>
      <c r="D27" s="41" t="s">
        <v>19</v>
      </c>
      <c r="E27" s="45">
        <v>1999</v>
      </c>
      <c r="F27" s="41">
        <v>1</v>
      </c>
      <c r="G27" s="41">
        <f t="shared" si="2"/>
        <v>1999</v>
      </c>
      <c r="H27" s="44">
        <v>1650</v>
      </c>
      <c r="I27" s="44">
        <f t="shared" si="1"/>
        <v>1650</v>
      </c>
      <c r="J27" s="66" t="s">
        <v>47</v>
      </c>
    </row>
    <row r="28" s="68" customFormat="1" ht="12" spans="1:10">
      <c r="A28" s="91"/>
      <c r="B28" s="82" t="s">
        <v>48</v>
      </c>
      <c r="C28" s="83"/>
      <c r="D28" s="41" t="s">
        <v>19</v>
      </c>
      <c r="E28" s="45">
        <v>2600</v>
      </c>
      <c r="F28" s="41">
        <v>10</v>
      </c>
      <c r="G28" s="41">
        <f t="shared" si="2"/>
        <v>26000</v>
      </c>
      <c r="H28" s="44">
        <v>2000</v>
      </c>
      <c r="I28" s="44">
        <f t="shared" si="1"/>
        <v>20000</v>
      </c>
      <c r="J28" s="59" t="s">
        <v>49</v>
      </c>
    </row>
    <row r="29" s="68" customFormat="1" ht="36" spans="1:10">
      <c r="A29" s="91"/>
      <c r="B29" s="82" t="s">
        <v>50</v>
      </c>
      <c r="C29" s="83"/>
      <c r="D29" s="41" t="s">
        <v>19</v>
      </c>
      <c r="E29" s="42">
        <v>3200</v>
      </c>
      <c r="F29" s="41">
        <v>1</v>
      </c>
      <c r="G29" s="41">
        <f t="shared" si="2"/>
        <v>3200</v>
      </c>
      <c r="H29" s="44">
        <v>1900</v>
      </c>
      <c r="I29" s="44">
        <f t="shared" si="1"/>
        <v>1900</v>
      </c>
      <c r="J29" s="59" t="s">
        <v>51</v>
      </c>
    </row>
    <row r="30" s="68" customFormat="1" ht="12" spans="1:10">
      <c r="A30" s="91"/>
      <c r="B30" s="82" t="s">
        <v>52</v>
      </c>
      <c r="C30" s="83"/>
      <c r="D30" s="41" t="s">
        <v>19</v>
      </c>
      <c r="E30" s="42">
        <v>2970</v>
      </c>
      <c r="F30" s="41">
        <v>1</v>
      </c>
      <c r="G30" s="41">
        <f t="shared" si="2"/>
        <v>2970</v>
      </c>
      <c r="H30" s="44" t="s">
        <v>53</v>
      </c>
      <c r="I30" s="44"/>
      <c r="J30" s="59" t="s">
        <v>54</v>
      </c>
    </row>
    <row r="31" s="68" customFormat="1" ht="12" spans="1:10">
      <c r="A31" s="91"/>
      <c r="B31" s="82" t="s">
        <v>55</v>
      </c>
      <c r="C31" s="83"/>
      <c r="D31" s="41" t="s">
        <v>19</v>
      </c>
      <c r="E31" s="42">
        <v>350</v>
      </c>
      <c r="F31" s="41">
        <v>1</v>
      </c>
      <c r="G31" s="41">
        <f t="shared" si="2"/>
        <v>350</v>
      </c>
      <c r="H31" s="44">
        <v>280</v>
      </c>
      <c r="I31" s="44">
        <f t="shared" si="1"/>
        <v>280</v>
      </c>
      <c r="J31" s="59" t="s">
        <v>56</v>
      </c>
    </row>
    <row r="32" s="68" customFormat="1" ht="12" spans="1:10">
      <c r="A32" s="97"/>
      <c r="B32" s="82" t="s">
        <v>57</v>
      </c>
      <c r="C32" s="83"/>
      <c r="D32" s="41" t="s">
        <v>19</v>
      </c>
      <c r="E32" s="42">
        <v>100</v>
      </c>
      <c r="F32" s="41">
        <v>1</v>
      </c>
      <c r="G32" s="41">
        <f t="shared" si="2"/>
        <v>100</v>
      </c>
      <c r="H32" s="44">
        <v>85</v>
      </c>
      <c r="I32" s="44">
        <f t="shared" si="1"/>
        <v>85</v>
      </c>
      <c r="J32" s="59" t="s">
        <v>58</v>
      </c>
    </row>
    <row r="33" s="68" customFormat="1" ht="12" spans="1:10">
      <c r="A33" s="46" t="s">
        <v>59</v>
      </c>
      <c r="B33" s="82" t="s">
        <v>60</v>
      </c>
      <c r="C33" s="83"/>
      <c r="D33" s="41" t="s">
        <v>19</v>
      </c>
      <c r="E33" s="41" t="s">
        <v>61</v>
      </c>
      <c r="F33" s="41"/>
      <c r="G33" s="41"/>
      <c r="H33" s="54"/>
      <c r="I33" s="54"/>
      <c r="J33" s="54"/>
    </row>
    <row r="34" s="68" customFormat="1" ht="74.25" customHeight="1" spans="1:10">
      <c r="A34" s="55" t="s">
        <v>70</v>
      </c>
      <c r="B34" s="56"/>
      <c r="C34" s="56"/>
      <c r="D34" s="56"/>
      <c r="E34" s="56"/>
      <c r="F34" s="56"/>
      <c r="G34" s="56"/>
      <c r="H34" s="56"/>
      <c r="I34" s="56"/>
      <c r="J34" s="67"/>
    </row>
    <row r="35" s="68" customFormat="1" ht="12"/>
  </sheetData>
  <mergeCells count="45">
    <mergeCell ref="A1:J1"/>
    <mergeCell ref="A2:D2"/>
    <mergeCell ref="E2:J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J34"/>
    <mergeCell ref="A4:A10"/>
    <mergeCell ref="A11:A14"/>
    <mergeCell ref="A15:A17"/>
    <mergeCell ref="A18:A32"/>
    <mergeCell ref="E11:E17"/>
    <mergeCell ref="F11:F17"/>
    <mergeCell ref="G11:G17"/>
    <mergeCell ref="H11:H17"/>
    <mergeCell ref="I11:I17"/>
    <mergeCell ref="J11:J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workbookViewId="0">
      <pane ySplit="3" topLeftCell="A4" activePane="bottomLeft" state="frozen"/>
      <selection/>
      <selection pane="bottomLeft" activeCell="G11" sqref="G11:G14"/>
    </sheetView>
  </sheetViews>
  <sheetFormatPr defaultColWidth="9" defaultRowHeight="13.5"/>
  <cols>
    <col min="1" max="1" width="12.25" customWidth="1"/>
    <col min="3" max="3" width="15.75" customWidth="1"/>
    <col min="5" max="5" width="13.25" customWidth="1"/>
    <col min="6" max="6" width="10.375" customWidth="1"/>
    <col min="7" max="7" width="14.25" customWidth="1"/>
    <col min="8" max="8" width="16.5" customWidth="1"/>
    <col min="9" max="9" width="18.25" customWidth="1"/>
    <col min="10" max="10" width="29" customWidth="1"/>
  </cols>
  <sheetData>
    <row r="1" ht="39" customHeight="1" spans="1:10">
      <c r="A1" s="30" t="s">
        <v>71</v>
      </c>
      <c r="B1" s="30"/>
      <c r="C1" s="30"/>
      <c r="D1" s="30"/>
      <c r="E1" s="30"/>
      <c r="F1" s="30"/>
      <c r="G1" s="30"/>
      <c r="H1" s="30"/>
      <c r="I1" s="30"/>
      <c r="J1" s="30"/>
    </row>
    <row r="2" s="29" customFormat="1" ht="27.75" customHeight="1" spans="1:10">
      <c r="A2" s="31" t="s">
        <v>72</v>
      </c>
      <c r="B2" s="31"/>
      <c r="C2" s="31"/>
      <c r="D2" s="31"/>
      <c r="E2" s="31" t="s">
        <v>73</v>
      </c>
      <c r="F2" s="31"/>
      <c r="G2" s="31"/>
      <c r="H2" s="31"/>
      <c r="I2" s="31"/>
      <c r="J2" s="31"/>
    </row>
    <row r="3" ht="22.5" customHeight="1" spans="1:10">
      <c r="A3" s="32" t="s">
        <v>3</v>
      </c>
      <c r="B3" s="32" t="s">
        <v>4</v>
      </c>
      <c r="C3" s="32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11</v>
      </c>
    </row>
    <row r="4" ht="25.5" customHeight="1" spans="1:10">
      <c r="A4" s="33" t="s">
        <v>12</v>
      </c>
      <c r="B4" s="34" t="s">
        <v>13</v>
      </c>
      <c r="C4" s="34"/>
      <c r="D4" s="35" t="s">
        <v>14</v>
      </c>
      <c r="E4" s="36">
        <v>68345</v>
      </c>
      <c r="F4" s="33">
        <v>11</v>
      </c>
      <c r="G4" s="36">
        <f>E4*F4</f>
        <v>751795</v>
      </c>
      <c r="H4" s="37">
        <v>39395</v>
      </c>
      <c r="I4" s="37">
        <f>F4*H4</f>
        <v>433345</v>
      </c>
      <c r="J4" s="57" t="s">
        <v>15</v>
      </c>
    </row>
    <row r="5" spans="1:10">
      <c r="A5" s="33"/>
      <c r="B5" s="38" t="s">
        <v>16</v>
      </c>
      <c r="C5" s="38"/>
      <c r="D5" s="35" t="s">
        <v>14</v>
      </c>
      <c r="E5" s="39">
        <v>160</v>
      </c>
      <c r="F5" s="33">
        <v>30</v>
      </c>
      <c r="G5" s="36">
        <v>4800</v>
      </c>
      <c r="H5" s="37">
        <v>104</v>
      </c>
      <c r="I5" s="37">
        <f t="shared" ref="I5:I29" si="0">F5*H5</f>
        <v>3120</v>
      </c>
      <c r="J5" s="58" t="s">
        <v>17</v>
      </c>
    </row>
    <row r="6" spans="1:10">
      <c r="A6" s="33"/>
      <c r="B6" s="40" t="s">
        <v>18</v>
      </c>
      <c r="C6" s="40"/>
      <c r="D6" s="41" t="s">
        <v>19</v>
      </c>
      <c r="E6" s="42">
        <v>950</v>
      </c>
      <c r="F6" s="41">
        <v>10</v>
      </c>
      <c r="G6" s="43"/>
      <c r="H6" s="44">
        <v>627</v>
      </c>
      <c r="I6" s="44">
        <f t="shared" si="0"/>
        <v>6270</v>
      </c>
      <c r="J6" s="59" t="s">
        <v>17</v>
      </c>
    </row>
    <row r="7" spans="1:10">
      <c r="A7" s="33"/>
      <c r="B7" s="40" t="s">
        <v>20</v>
      </c>
      <c r="C7" s="40"/>
      <c r="D7" s="41" t="s">
        <v>19</v>
      </c>
      <c r="E7" s="45">
        <v>1260</v>
      </c>
      <c r="F7" s="41"/>
      <c r="G7" s="43"/>
      <c r="H7" s="44">
        <v>835</v>
      </c>
      <c r="I7" s="44">
        <f t="shared" si="0"/>
        <v>0</v>
      </c>
      <c r="J7" s="59" t="s">
        <v>17</v>
      </c>
    </row>
    <row r="8" spans="1:10">
      <c r="A8" s="33"/>
      <c r="B8" s="40" t="s">
        <v>21</v>
      </c>
      <c r="C8" s="40"/>
      <c r="D8" s="41" t="s">
        <v>19</v>
      </c>
      <c r="E8" s="45">
        <v>1600</v>
      </c>
      <c r="F8" s="41">
        <v>2</v>
      </c>
      <c r="G8" s="43"/>
      <c r="H8" s="44">
        <v>1044</v>
      </c>
      <c r="I8" s="44">
        <f t="shared" si="0"/>
        <v>2088</v>
      </c>
      <c r="J8" s="59" t="s">
        <v>17</v>
      </c>
    </row>
    <row r="9" spans="1:10">
      <c r="A9" s="33"/>
      <c r="B9" s="40" t="s">
        <v>22</v>
      </c>
      <c r="C9" s="40"/>
      <c r="D9" s="41" t="s">
        <v>19</v>
      </c>
      <c r="E9" s="45">
        <v>1570</v>
      </c>
      <c r="F9" s="41">
        <v>2</v>
      </c>
      <c r="G9" s="43"/>
      <c r="H9" s="44">
        <v>1044</v>
      </c>
      <c r="I9" s="44">
        <f t="shared" si="0"/>
        <v>2088</v>
      </c>
      <c r="J9" s="59" t="s">
        <v>17</v>
      </c>
    </row>
    <row r="10" spans="1:10">
      <c r="A10" s="33"/>
      <c r="B10" s="40" t="s">
        <v>23</v>
      </c>
      <c r="C10" s="40"/>
      <c r="D10" s="41" t="s">
        <v>19</v>
      </c>
      <c r="E10" s="42">
        <v>320</v>
      </c>
      <c r="F10" s="41">
        <v>2</v>
      </c>
      <c r="G10" s="43"/>
      <c r="H10" s="44">
        <v>209</v>
      </c>
      <c r="I10" s="44">
        <f t="shared" si="0"/>
        <v>418</v>
      </c>
      <c r="J10" s="59" t="s">
        <v>17</v>
      </c>
    </row>
    <row r="11" ht="25.5" customHeight="1" spans="1:10">
      <c r="A11" s="46" t="s">
        <v>74</v>
      </c>
      <c r="B11" s="47" t="s">
        <v>75</v>
      </c>
      <c r="C11" s="47"/>
      <c r="D11" s="35" t="s">
        <v>14</v>
      </c>
      <c r="E11" s="48">
        <v>138000</v>
      </c>
      <c r="F11" s="33">
        <v>11</v>
      </c>
      <c r="G11" s="36">
        <v>1518000</v>
      </c>
      <c r="H11" s="49">
        <v>41400</v>
      </c>
      <c r="I11" s="60">
        <f t="shared" si="0"/>
        <v>455400</v>
      </c>
      <c r="J11" s="61" t="s">
        <v>26</v>
      </c>
    </row>
    <row r="12" ht="25.5" customHeight="1" spans="1:10">
      <c r="A12" s="46"/>
      <c r="B12" s="50" t="s">
        <v>76</v>
      </c>
      <c r="C12" s="50"/>
      <c r="D12" s="35" t="s">
        <v>14</v>
      </c>
      <c r="E12" s="48"/>
      <c r="F12" s="33"/>
      <c r="G12" s="36"/>
      <c r="H12" s="51"/>
      <c r="I12" s="62"/>
      <c r="J12" s="63"/>
    </row>
    <row r="13" ht="25.5" customHeight="1" spans="1:10">
      <c r="A13" s="46"/>
      <c r="B13" s="50" t="s">
        <v>77</v>
      </c>
      <c r="C13" s="50"/>
      <c r="D13" s="35" t="s">
        <v>14</v>
      </c>
      <c r="E13" s="48"/>
      <c r="F13" s="33"/>
      <c r="G13" s="36"/>
      <c r="H13" s="51"/>
      <c r="I13" s="62"/>
      <c r="J13" s="63"/>
    </row>
    <row r="14" ht="25.5" customHeight="1" spans="1:10">
      <c r="A14" s="46"/>
      <c r="B14" s="50" t="s">
        <v>78</v>
      </c>
      <c r="C14" s="50"/>
      <c r="D14" s="35" t="s">
        <v>14</v>
      </c>
      <c r="E14" s="48"/>
      <c r="F14" s="33"/>
      <c r="G14" s="36"/>
      <c r="H14" s="52"/>
      <c r="I14" s="64"/>
      <c r="J14" s="65"/>
    </row>
    <row r="15" spans="1:10">
      <c r="A15" s="46" t="s">
        <v>30</v>
      </c>
      <c r="B15" s="47" t="s">
        <v>31</v>
      </c>
      <c r="C15" s="47"/>
      <c r="D15" s="35" t="s">
        <v>14</v>
      </c>
      <c r="E15" s="39">
        <v>839</v>
      </c>
      <c r="F15" s="33">
        <v>1</v>
      </c>
      <c r="G15" s="33">
        <f>E15*F15</f>
        <v>839</v>
      </c>
      <c r="H15" s="37">
        <v>699</v>
      </c>
      <c r="I15" s="37">
        <f t="shared" si="0"/>
        <v>699</v>
      </c>
      <c r="J15" s="58" t="s">
        <v>32</v>
      </c>
    </row>
    <row r="16" spans="1:10">
      <c r="A16" s="46"/>
      <c r="B16" s="47" t="s">
        <v>33</v>
      </c>
      <c r="C16" s="47"/>
      <c r="D16" s="35" t="s">
        <v>14</v>
      </c>
      <c r="E16" s="39">
        <v>1566</v>
      </c>
      <c r="F16" s="33">
        <v>1</v>
      </c>
      <c r="G16" s="33">
        <f t="shared" ref="G16:G19" si="1">E16*F16</f>
        <v>1566</v>
      </c>
      <c r="H16" s="37">
        <v>1044</v>
      </c>
      <c r="I16" s="37">
        <f t="shared" si="0"/>
        <v>1044</v>
      </c>
      <c r="J16" s="58" t="s">
        <v>17</v>
      </c>
    </row>
    <row r="17" spans="1:10">
      <c r="A17" s="46"/>
      <c r="B17" s="47" t="s">
        <v>34</v>
      </c>
      <c r="C17" s="47"/>
      <c r="D17" s="35" t="s">
        <v>14</v>
      </c>
      <c r="E17" s="39">
        <v>180</v>
      </c>
      <c r="F17" s="33">
        <v>1</v>
      </c>
      <c r="G17" s="33">
        <f t="shared" si="1"/>
        <v>180</v>
      </c>
      <c r="H17" s="37">
        <v>150</v>
      </c>
      <c r="I17" s="37">
        <f t="shared" si="0"/>
        <v>150</v>
      </c>
      <c r="J17" s="58" t="s">
        <v>35</v>
      </c>
    </row>
    <row r="18" spans="1:10">
      <c r="A18" s="46"/>
      <c r="B18" s="47" t="s">
        <v>36</v>
      </c>
      <c r="C18" s="47"/>
      <c r="D18" s="35" t="s">
        <v>14</v>
      </c>
      <c r="E18" s="48">
        <v>1900</v>
      </c>
      <c r="F18" s="33">
        <v>1</v>
      </c>
      <c r="G18" s="33">
        <f t="shared" si="1"/>
        <v>1900</v>
      </c>
      <c r="H18" s="37">
        <v>1253</v>
      </c>
      <c r="I18" s="37">
        <f t="shared" si="0"/>
        <v>1253</v>
      </c>
      <c r="J18" s="58" t="s">
        <v>17</v>
      </c>
    </row>
    <row r="19" spans="1:10">
      <c r="A19" s="46"/>
      <c r="B19" s="47" t="s">
        <v>37</v>
      </c>
      <c r="C19" s="47"/>
      <c r="D19" s="35" t="s">
        <v>14</v>
      </c>
      <c r="E19" s="39">
        <v>100</v>
      </c>
      <c r="F19" s="33">
        <v>1</v>
      </c>
      <c r="G19" s="33">
        <f t="shared" si="1"/>
        <v>100</v>
      </c>
      <c r="H19" s="37">
        <v>60</v>
      </c>
      <c r="I19" s="37">
        <f t="shared" si="0"/>
        <v>60</v>
      </c>
      <c r="J19" s="58" t="s">
        <v>38</v>
      </c>
    </row>
    <row r="20" spans="1:10">
      <c r="A20" s="46"/>
      <c r="B20" s="53" t="s">
        <v>39</v>
      </c>
      <c r="C20" s="53"/>
      <c r="D20" s="41" t="s">
        <v>19</v>
      </c>
      <c r="E20" s="45">
        <v>11352</v>
      </c>
      <c r="F20" s="41">
        <v>1</v>
      </c>
      <c r="G20" s="41"/>
      <c r="H20" s="44">
        <v>9460</v>
      </c>
      <c r="I20" s="44">
        <f t="shared" si="0"/>
        <v>9460</v>
      </c>
      <c r="J20" s="59" t="s">
        <v>40</v>
      </c>
    </row>
    <row r="21" spans="1:10">
      <c r="A21" s="46"/>
      <c r="B21" s="53" t="s">
        <v>41</v>
      </c>
      <c r="C21" s="53"/>
      <c r="D21" s="41" t="s">
        <v>19</v>
      </c>
      <c r="E21" s="45">
        <v>1560</v>
      </c>
      <c r="F21" s="41">
        <v>1</v>
      </c>
      <c r="G21" s="41"/>
      <c r="H21" s="44">
        <v>1300</v>
      </c>
      <c r="I21" s="44">
        <f t="shared" si="0"/>
        <v>1300</v>
      </c>
      <c r="J21" s="59" t="s">
        <v>40</v>
      </c>
    </row>
    <row r="22" spans="1:10">
      <c r="A22" s="46"/>
      <c r="B22" s="40" t="s">
        <v>42</v>
      </c>
      <c r="C22" s="40"/>
      <c r="D22" s="41" t="s">
        <v>19</v>
      </c>
      <c r="E22" s="45">
        <v>29999</v>
      </c>
      <c r="F22" s="41">
        <v>1</v>
      </c>
      <c r="G22" s="41"/>
      <c r="H22" s="44">
        <v>24999</v>
      </c>
      <c r="I22" s="44">
        <f t="shared" si="0"/>
        <v>24999</v>
      </c>
      <c r="J22" s="59" t="s">
        <v>43</v>
      </c>
    </row>
    <row r="23" spans="1:10">
      <c r="A23" s="46"/>
      <c r="B23" s="40" t="s">
        <v>44</v>
      </c>
      <c r="C23" s="40"/>
      <c r="D23" s="41" t="s">
        <v>19</v>
      </c>
      <c r="E23" s="45">
        <v>2500</v>
      </c>
      <c r="F23" s="41"/>
      <c r="G23" s="41"/>
      <c r="H23" s="44">
        <v>1800</v>
      </c>
      <c r="I23" s="44">
        <f t="shared" si="0"/>
        <v>0</v>
      </c>
      <c r="J23" s="59" t="s">
        <v>45</v>
      </c>
    </row>
    <row r="24" ht="36" spans="1:10">
      <c r="A24" s="46"/>
      <c r="B24" s="40" t="s">
        <v>46</v>
      </c>
      <c r="C24" s="40"/>
      <c r="D24" s="41" t="s">
        <v>19</v>
      </c>
      <c r="E24" s="45">
        <v>1999</v>
      </c>
      <c r="F24" s="41">
        <v>1</v>
      </c>
      <c r="G24" s="41"/>
      <c r="H24" s="44">
        <v>1650</v>
      </c>
      <c r="I24" s="44">
        <f t="shared" si="0"/>
        <v>1650</v>
      </c>
      <c r="J24" s="66" t="s">
        <v>47</v>
      </c>
    </row>
    <row r="25" spans="1:10">
      <c r="A25" s="46"/>
      <c r="B25" s="40" t="s">
        <v>48</v>
      </c>
      <c r="C25" s="40"/>
      <c r="D25" s="41" t="s">
        <v>19</v>
      </c>
      <c r="E25" s="45">
        <v>2600</v>
      </c>
      <c r="F25" s="41">
        <v>10</v>
      </c>
      <c r="G25" s="41"/>
      <c r="H25" s="44">
        <v>2000</v>
      </c>
      <c r="I25" s="44">
        <f t="shared" si="0"/>
        <v>20000</v>
      </c>
      <c r="J25" s="59" t="s">
        <v>49</v>
      </c>
    </row>
    <row r="26" ht="36" spans="1:10">
      <c r="A26" s="46"/>
      <c r="B26" s="40" t="s">
        <v>50</v>
      </c>
      <c r="C26" s="40"/>
      <c r="D26" s="41" t="s">
        <v>19</v>
      </c>
      <c r="E26" s="42">
        <v>3200</v>
      </c>
      <c r="F26" s="41">
        <v>1</v>
      </c>
      <c r="G26" s="41"/>
      <c r="H26" s="44">
        <v>1900</v>
      </c>
      <c r="I26" s="44">
        <f t="shared" si="0"/>
        <v>1900</v>
      </c>
      <c r="J26" s="59" t="s">
        <v>51</v>
      </c>
    </row>
    <row r="27" spans="1:10">
      <c r="A27" s="46"/>
      <c r="B27" s="40" t="s">
        <v>52</v>
      </c>
      <c r="C27" s="40"/>
      <c r="D27" s="41" t="s">
        <v>19</v>
      </c>
      <c r="E27" s="42">
        <v>2970</v>
      </c>
      <c r="F27" s="41">
        <v>1</v>
      </c>
      <c r="G27" s="41"/>
      <c r="H27" s="44" t="s">
        <v>79</v>
      </c>
      <c r="I27" s="44"/>
      <c r="J27" s="59" t="s">
        <v>54</v>
      </c>
    </row>
    <row r="28" spans="1:10">
      <c r="A28" s="46"/>
      <c r="B28" s="40" t="s">
        <v>55</v>
      </c>
      <c r="C28" s="40"/>
      <c r="D28" s="41" t="s">
        <v>19</v>
      </c>
      <c r="E28" s="42">
        <v>350</v>
      </c>
      <c r="F28" s="41">
        <v>1</v>
      </c>
      <c r="G28" s="41"/>
      <c r="H28" s="44">
        <v>280</v>
      </c>
      <c r="I28" s="44">
        <f t="shared" si="0"/>
        <v>280</v>
      </c>
      <c r="J28" s="59" t="s">
        <v>56</v>
      </c>
    </row>
    <row r="29" spans="1:10">
      <c r="A29" s="46"/>
      <c r="B29" s="40" t="s">
        <v>57</v>
      </c>
      <c r="C29" s="40"/>
      <c r="D29" s="41" t="s">
        <v>19</v>
      </c>
      <c r="E29" s="42">
        <v>100</v>
      </c>
      <c r="F29" s="41">
        <v>1</v>
      </c>
      <c r="G29" s="41"/>
      <c r="H29" s="44">
        <v>85</v>
      </c>
      <c r="I29" s="44">
        <f t="shared" si="0"/>
        <v>85</v>
      </c>
      <c r="J29" s="59" t="s">
        <v>58</v>
      </c>
    </row>
    <row r="30" spans="1:10">
      <c r="A30" s="46" t="s">
        <v>59</v>
      </c>
      <c r="B30" s="40" t="s">
        <v>60</v>
      </c>
      <c r="C30" s="40"/>
      <c r="D30" s="41" t="s">
        <v>19</v>
      </c>
      <c r="E30" s="42" t="s">
        <v>61</v>
      </c>
      <c r="F30" s="41"/>
      <c r="G30" s="41"/>
      <c r="H30" s="54" t="s">
        <v>61</v>
      </c>
      <c r="I30" s="54"/>
      <c r="J30" s="54"/>
    </row>
    <row r="31" ht="79.5" customHeight="1" spans="1:10">
      <c r="A31" s="55" t="s">
        <v>80</v>
      </c>
      <c r="B31" s="56"/>
      <c r="C31" s="56"/>
      <c r="D31" s="56"/>
      <c r="E31" s="56"/>
      <c r="F31" s="56"/>
      <c r="G31" s="56"/>
      <c r="H31" s="56"/>
      <c r="I31" s="56"/>
      <c r="J31" s="67"/>
    </row>
  </sheetData>
  <mergeCells count="41">
    <mergeCell ref="A1:J1"/>
    <mergeCell ref="A2:D2"/>
    <mergeCell ref="E2:J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J31"/>
    <mergeCell ref="A4:A10"/>
    <mergeCell ref="A11:A14"/>
    <mergeCell ref="A15:A29"/>
    <mergeCell ref="E11:E14"/>
    <mergeCell ref="F11:F14"/>
    <mergeCell ref="G11:G14"/>
    <mergeCell ref="H11:H14"/>
    <mergeCell ref="I11:I14"/>
    <mergeCell ref="J11:J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workbookViewId="0">
      <pane ySplit="3" topLeftCell="A4" activePane="bottomLeft" state="frozen"/>
      <selection/>
      <selection pane="bottomLeft" activeCell="E2" sqref="E2:J2"/>
    </sheetView>
  </sheetViews>
  <sheetFormatPr defaultColWidth="9" defaultRowHeight="12"/>
  <cols>
    <col min="1" max="1" width="9" style="1"/>
    <col min="2" max="2" width="16.5" style="1" customWidth="1"/>
    <col min="3" max="3" width="29.5" style="1" customWidth="1"/>
    <col min="4" max="4" width="9.125" style="1" customWidth="1"/>
    <col min="5" max="5" width="9" style="1"/>
    <col min="6" max="7" width="9.5" style="1" customWidth="1"/>
    <col min="8" max="8" width="11.375" style="1" customWidth="1"/>
    <col min="9" max="9" width="12" style="1" customWidth="1"/>
    <col min="10" max="10" width="28.25" style="1" customWidth="1"/>
    <col min="11" max="16384" width="9" style="1"/>
  </cols>
  <sheetData>
    <row r="1" ht="36" customHeight="1" spans="1:10">
      <c r="A1" s="2" t="s">
        <v>81</v>
      </c>
      <c r="B1" s="3"/>
      <c r="C1" s="3"/>
      <c r="D1" s="3"/>
      <c r="E1" s="3"/>
      <c r="F1" s="3"/>
      <c r="G1" s="3"/>
      <c r="H1" s="3"/>
      <c r="I1" s="3"/>
      <c r="J1" s="3"/>
    </row>
    <row r="2" ht="21" customHeight="1" spans="1:10">
      <c r="A2" s="4" t="s">
        <v>82</v>
      </c>
      <c r="B2" s="4"/>
      <c r="C2" s="4"/>
      <c r="D2" s="4"/>
      <c r="E2" s="4" t="s">
        <v>83</v>
      </c>
      <c r="F2" s="4"/>
      <c r="G2" s="4"/>
      <c r="H2" s="4"/>
      <c r="I2" s="4"/>
      <c r="J2" s="4"/>
    </row>
    <row r="3" ht="24" spans="1:10">
      <c r="A3" s="5" t="s">
        <v>84</v>
      </c>
      <c r="B3" s="5" t="s">
        <v>85</v>
      </c>
      <c r="C3" s="5" t="s">
        <v>4</v>
      </c>
      <c r="D3" s="5" t="s">
        <v>7</v>
      </c>
      <c r="E3" s="5" t="s">
        <v>86</v>
      </c>
      <c r="F3" s="5" t="s">
        <v>87</v>
      </c>
      <c r="G3" s="5" t="s">
        <v>88</v>
      </c>
      <c r="H3" s="5" t="s">
        <v>89</v>
      </c>
      <c r="I3" s="5" t="s">
        <v>90</v>
      </c>
      <c r="J3" s="5" t="s">
        <v>11</v>
      </c>
    </row>
    <row r="4" ht="60" spans="1:10">
      <c r="A4" s="6" t="s">
        <v>91</v>
      </c>
      <c r="B4" s="7" t="s">
        <v>92</v>
      </c>
      <c r="C4" s="8" t="s">
        <v>93</v>
      </c>
      <c r="D4" s="7">
        <v>13</v>
      </c>
      <c r="E4" s="7" t="s">
        <v>94</v>
      </c>
      <c r="F4" s="9">
        <v>36128</v>
      </c>
      <c r="G4" s="9">
        <v>65468</v>
      </c>
      <c r="H4" s="10">
        <f t="shared" ref="H4:H7" si="0">F4*D4</f>
        <v>469664</v>
      </c>
      <c r="I4" s="10">
        <f t="shared" ref="I4:I7" si="1">D4*G4</f>
        <v>851084</v>
      </c>
      <c r="J4" s="24" t="s">
        <v>95</v>
      </c>
    </row>
    <row r="5" ht="24" spans="1:10">
      <c r="A5" s="6"/>
      <c r="B5" s="11" t="s">
        <v>96</v>
      </c>
      <c r="C5" s="12" t="s">
        <v>97</v>
      </c>
      <c r="D5" s="7">
        <v>13</v>
      </c>
      <c r="E5" s="13" t="s">
        <v>98</v>
      </c>
      <c r="F5" s="9">
        <f>4177*3</f>
        <v>12531</v>
      </c>
      <c r="G5" s="9">
        <f>6266*3</f>
        <v>18798</v>
      </c>
      <c r="H5" s="10">
        <f t="shared" si="0"/>
        <v>162903</v>
      </c>
      <c r="I5" s="10">
        <f t="shared" si="1"/>
        <v>244374</v>
      </c>
      <c r="J5" s="25" t="s">
        <v>99</v>
      </c>
    </row>
    <row r="6" ht="24" spans="1:10">
      <c r="A6" s="6"/>
      <c r="B6" s="11" t="s">
        <v>100</v>
      </c>
      <c r="C6" s="12" t="s">
        <v>101</v>
      </c>
      <c r="D6" s="11">
        <v>1</v>
      </c>
      <c r="E6" s="11" t="s">
        <v>102</v>
      </c>
      <c r="F6" s="14">
        <v>1744</v>
      </c>
      <c r="G6" s="14">
        <v>2670</v>
      </c>
      <c r="H6" s="10">
        <f t="shared" si="0"/>
        <v>1744</v>
      </c>
      <c r="I6" s="10">
        <f t="shared" si="1"/>
        <v>2670</v>
      </c>
      <c r="J6" s="26"/>
    </row>
    <row r="7" spans="1:10">
      <c r="A7" s="6"/>
      <c r="B7" s="11" t="s">
        <v>103</v>
      </c>
      <c r="C7" s="12" t="s">
        <v>104</v>
      </c>
      <c r="D7" s="11">
        <v>1</v>
      </c>
      <c r="E7" s="11" t="s">
        <v>102</v>
      </c>
      <c r="F7" s="14">
        <v>1253</v>
      </c>
      <c r="G7" s="14">
        <v>1880</v>
      </c>
      <c r="H7" s="10">
        <f t="shared" si="0"/>
        <v>1253</v>
      </c>
      <c r="I7" s="10">
        <f t="shared" si="1"/>
        <v>1880</v>
      </c>
      <c r="J7" s="26"/>
    </row>
    <row r="8" spans="1:10">
      <c r="A8" s="15" t="s">
        <v>105</v>
      </c>
      <c r="B8" s="16" t="s">
        <v>106</v>
      </c>
      <c r="C8" s="17"/>
      <c r="D8" s="18">
        <v>1</v>
      </c>
      <c r="E8" s="18" t="s">
        <v>107</v>
      </c>
      <c r="F8" s="19">
        <v>1044</v>
      </c>
      <c r="G8" s="19">
        <v>1566</v>
      </c>
      <c r="H8" s="19"/>
      <c r="I8" s="19"/>
      <c r="J8" s="27"/>
    </row>
    <row r="9" spans="1:10">
      <c r="A9" s="15"/>
      <c r="B9" s="16" t="s">
        <v>108</v>
      </c>
      <c r="C9" s="17"/>
      <c r="D9" s="18">
        <v>1</v>
      </c>
      <c r="E9" s="18" t="s">
        <v>107</v>
      </c>
      <c r="F9" s="19">
        <v>627</v>
      </c>
      <c r="G9" s="19">
        <v>941</v>
      </c>
      <c r="H9" s="19"/>
      <c r="I9" s="19"/>
      <c r="J9" s="27"/>
    </row>
    <row r="10" spans="1:10">
      <c r="A10" s="15"/>
      <c r="B10" s="16" t="s">
        <v>109</v>
      </c>
      <c r="C10" s="17"/>
      <c r="D10" s="18">
        <v>1</v>
      </c>
      <c r="E10" s="18" t="s">
        <v>107</v>
      </c>
      <c r="F10" s="19">
        <v>835</v>
      </c>
      <c r="G10" s="19">
        <v>1253</v>
      </c>
      <c r="H10" s="19"/>
      <c r="I10" s="19"/>
      <c r="J10" s="27"/>
    </row>
    <row r="11" ht="24" spans="1:10">
      <c r="A11" s="15"/>
      <c r="B11" s="16" t="s">
        <v>110</v>
      </c>
      <c r="C11" s="17"/>
      <c r="D11" s="18">
        <v>1</v>
      </c>
      <c r="E11" s="18" t="s">
        <v>107</v>
      </c>
      <c r="F11" s="19">
        <v>104</v>
      </c>
      <c r="G11" s="19">
        <v>156</v>
      </c>
      <c r="H11" s="19"/>
      <c r="I11" s="19"/>
      <c r="J11" s="27"/>
    </row>
    <row r="12" spans="1:10">
      <c r="A12" s="15"/>
      <c r="B12" s="16" t="s">
        <v>111</v>
      </c>
      <c r="C12" s="17"/>
      <c r="D12" s="18">
        <v>1</v>
      </c>
      <c r="E12" s="18" t="s">
        <v>107</v>
      </c>
      <c r="F12" s="19">
        <v>1044</v>
      </c>
      <c r="G12" s="19">
        <v>1566</v>
      </c>
      <c r="H12" s="19"/>
      <c r="I12" s="19"/>
      <c r="J12" s="27"/>
    </row>
    <row r="13" spans="1:10">
      <c r="A13" s="15"/>
      <c r="B13" s="16" t="s">
        <v>112</v>
      </c>
      <c r="C13" s="17"/>
      <c r="D13" s="18">
        <v>1</v>
      </c>
      <c r="E13" s="18" t="s">
        <v>107</v>
      </c>
      <c r="F13" s="19">
        <v>209</v>
      </c>
      <c r="G13" s="19">
        <v>314</v>
      </c>
      <c r="H13" s="19"/>
      <c r="I13" s="19"/>
      <c r="J13" s="27"/>
    </row>
    <row r="14" ht="24" spans="1:10">
      <c r="A14" s="15"/>
      <c r="B14" s="18" t="s">
        <v>113</v>
      </c>
      <c r="C14" s="20"/>
      <c r="D14" s="18"/>
      <c r="E14" s="18"/>
      <c r="F14" s="19">
        <v>3475</v>
      </c>
      <c r="G14" s="19">
        <v>5213</v>
      </c>
      <c r="H14" s="19"/>
      <c r="I14" s="19"/>
      <c r="J14" s="18"/>
    </row>
    <row r="15" spans="1:10">
      <c r="A15" s="15"/>
      <c r="B15" s="18" t="s">
        <v>114</v>
      </c>
      <c r="C15" s="20"/>
      <c r="D15" s="18">
        <v>1</v>
      </c>
      <c r="E15" s="18" t="s">
        <v>102</v>
      </c>
      <c r="F15" s="19">
        <v>3500</v>
      </c>
      <c r="G15" s="19">
        <f t="shared" ref="G15:G20" si="2">F15*1.5</f>
        <v>5250</v>
      </c>
      <c r="H15" s="19"/>
      <c r="I15" s="19"/>
      <c r="J15" s="27"/>
    </row>
    <row r="16" spans="1:10">
      <c r="A16" s="15"/>
      <c r="B16" s="18" t="s">
        <v>115</v>
      </c>
      <c r="C16" s="20"/>
      <c r="D16" s="18">
        <v>1</v>
      </c>
      <c r="E16" s="18" t="s">
        <v>102</v>
      </c>
      <c r="F16" s="19">
        <v>1000</v>
      </c>
      <c r="G16" s="19">
        <f t="shared" si="2"/>
        <v>1500</v>
      </c>
      <c r="H16" s="19"/>
      <c r="I16" s="19"/>
      <c r="J16" s="27"/>
    </row>
    <row r="17" ht="24" spans="1:10">
      <c r="A17" s="15"/>
      <c r="B17" s="18" t="s">
        <v>116</v>
      </c>
      <c r="C17" s="20"/>
      <c r="D17" s="18">
        <v>3</v>
      </c>
      <c r="E17" s="18" t="s">
        <v>94</v>
      </c>
      <c r="F17" s="19">
        <v>1200</v>
      </c>
      <c r="G17" s="19">
        <f t="shared" si="2"/>
        <v>1800</v>
      </c>
      <c r="H17" s="19"/>
      <c r="I17" s="19"/>
      <c r="J17" s="27"/>
    </row>
    <row r="18" ht="24" spans="1:10">
      <c r="A18" s="15"/>
      <c r="B18" s="18" t="s">
        <v>117</v>
      </c>
      <c r="C18" s="20"/>
      <c r="D18" s="18">
        <v>1</v>
      </c>
      <c r="E18" s="18" t="s">
        <v>102</v>
      </c>
      <c r="F18" s="19">
        <v>5000</v>
      </c>
      <c r="G18" s="19">
        <f t="shared" si="2"/>
        <v>7500</v>
      </c>
      <c r="H18" s="19"/>
      <c r="I18" s="19"/>
      <c r="J18" s="28" t="s">
        <v>118</v>
      </c>
    </row>
    <row r="19" ht="36" spans="1:10">
      <c r="A19" s="15"/>
      <c r="B19" s="18" t="s">
        <v>41</v>
      </c>
      <c r="C19" s="20" t="s">
        <v>119</v>
      </c>
      <c r="D19" s="18">
        <v>1</v>
      </c>
      <c r="E19" s="18" t="s">
        <v>107</v>
      </c>
      <c r="F19" s="19">
        <v>1300</v>
      </c>
      <c r="G19" s="19">
        <f t="shared" si="2"/>
        <v>1950</v>
      </c>
      <c r="H19" s="19"/>
      <c r="I19" s="19"/>
      <c r="J19" s="18"/>
    </row>
    <row r="20" ht="24" spans="1:10">
      <c r="A20" s="15"/>
      <c r="B20" s="18" t="s">
        <v>120</v>
      </c>
      <c r="C20" s="20" t="s">
        <v>121</v>
      </c>
      <c r="D20" s="18">
        <v>10</v>
      </c>
      <c r="E20" s="18" t="s">
        <v>94</v>
      </c>
      <c r="F20" s="19">
        <v>3000</v>
      </c>
      <c r="G20" s="19">
        <f t="shared" si="2"/>
        <v>4500</v>
      </c>
      <c r="H20" s="19"/>
      <c r="I20" s="19"/>
      <c r="J20" s="18" t="s">
        <v>122</v>
      </c>
    </row>
    <row r="21" spans="1:10">
      <c r="A21" s="21"/>
      <c r="B21" s="22" t="s">
        <v>123</v>
      </c>
      <c r="C21" s="22"/>
      <c r="D21" s="22"/>
      <c r="E21" s="22"/>
      <c r="F21" s="22"/>
      <c r="G21" s="22"/>
      <c r="H21" s="22"/>
      <c r="I21" s="22"/>
      <c r="J21" s="22"/>
    </row>
    <row r="22" spans="1:10">
      <c r="A22" s="21"/>
      <c r="B22" s="23"/>
      <c r="C22" s="23"/>
      <c r="D22" s="23"/>
      <c r="E22" s="23"/>
      <c r="F22" s="23"/>
      <c r="G22" s="23"/>
      <c r="H22" s="23"/>
      <c r="I22" s="23"/>
      <c r="J22" s="23"/>
    </row>
  </sheetData>
  <mergeCells count="6">
    <mergeCell ref="A1:J1"/>
    <mergeCell ref="A2:D2"/>
    <mergeCell ref="E2:J2"/>
    <mergeCell ref="A4:A7"/>
    <mergeCell ref="A8:A20"/>
    <mergeCell ref="B21:J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汽车中职</vt:lpstr>
      <vt:lpstr>汽车高职</vt:lpstr>
      <vt:lpstr>工业机器人</vt:lpstr>
      <vt:lpstr>基教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Ye</dc:creator>
  <cp:lastModifiedBy>Hsin Ye</cp:lastModifiedBy>
  <dcterms:created xsi:type="dcterms:W3CDTF">2016-10-08T09:43:00Z</dcterms:created>
  <dcterms:modified xsi:type="dcterms:W3CDTF">2016-10-14T07:57:16Z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