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15" yWindow="225" windowWidth="26130" windowHeight="12075" activeTab="3"/>
  </bookViews>
  <sheets>
    <sheet name="表1  部门学习需求分析表" sheetId="1" r:id="rId1"/>
    <sheet name="表2  部门学习目标卡" sheetId="3" r:id="rId2"/>
    <sheet name="表3  部门学习计划表" sheetId="2" r:id="rId3"/>
    <sheet name="表4  月度培训计划记录表" sheetId="4" r:id="rId4"/>
  </sheets>
  <calcPr calcId="145621"/>
</workbook>
</file>

<file path=xl/calcChain.xml><?xml version="1.0" encoding="utf-8"?>
<calcChain xmlns="http://schemas.openxmlformats.org/spreadsheetml/2006/main">
  <c r="S21" i="2" l="1"/>
  <c r="N21" i="2"/>
  <c r="S20" i="2"/>
  <c r="N20" i="2"/>
  <c r="N14" i="2"/>
  <c r="S12" i="2"/>
  <c r="N12" i="2"/>
  <c r="S10" i="2"/>
  <c r="N10" i="2"/>
  <c r="N17" i="2"/>
  <c r="N18" i="2"/>
  <c r="S22" i="2"/>
  <c r="N22" i="2"/>
  <c r="S19" i="2"/>
  <c r="N19" i="2"/>
  <c r="S26" i="2"/>
  <c r="N26" i="2"/>
  <c r="N23" i="2"/>
  <c r="N16" i="2"/>
  <c r="N15" i="2"/>
  <c r="N7" i="2"/>
  <c r="N8" i="2"/>
  <c r="N9" i="2"/>
  <c r="N24" i="2"/>
  <c r="N25" i="2"/>
  <c r="N27" i="2"/>
  <c r="N28" i="2"/>
  <c r="N29" i="2"/>
  <c r="N30" i="2"/>
  <c r="N31" i="2"/>
  <c r="S8" i="2"/>
  <c r="S9" i="2"/>
  <c r="S23" i="2"/>
  <c r="S24" i="2"/>
  <c r="S25" i="2"/>
  <c r="S27" i="2"/>
  <c r="S28" i="2"/>
  <c r="S29" i="2"/>
  <c r="S30" i="2"/>
  <c r="S31" i="2"/>
  <c r="S7" i="2"/>
  <c r="S32" i="2" s="1"/>
  <c r="P32" i="2"/>
  <c r="Q32" i="2"/>
  <c r="R32" i="2"/>
  <c r="O32" i="2"/>
  <c r="M32" i="2"/>
  <c r="L32" i="2"/>
  <c r="N32" i="2"/>
  <c r="U3" i="2" s="1"/>
  <c r="AC3" i="2" s="1"/>
</calcChain>
</file>

<file path=xl/comments1.xml><?xml version="1.0" encoding="utf-8"?>
<comments xmlns="http://schemas.openxmlformats.org/spreadsheetml/2006/main">
  <authors>
    <author>CCDI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单位为小时。</t>
        </r>
      </text>
    </comment>
    <comment ref="N5" authorId="0">
      <text>
        <r>
          <rPr>
            <b/>
            <sz val="9"/>
            <color indexed="81"/>
            <rFont val="宋体"/>
            <family val="3"/>
            <charset val="134"/>
          </rPr>
          <t>单位为小时。</t>
        </r>
      </text>
    </comment>
  </commentList>
</comments>
</file>

<file path=xl/sharedStrings.xml><?xml version="1.0" encoding="utf-8"?>
<sst xmlns="http://schemas.openxmlformats.org/spreadsheetml/2006/main" count="354" uniqueCount="213">
  <si>
    <t>/</t>
    <phoneticPr fontId="1" type="noConversion"/>
  </si>
  <si>
    <t>部门信息</t>
    <phoneticPr fontId="1" type="noConversion"/>
  </si>
  <si>
    <t>部门名称</t>
    <phoneticPr fontId="1" type="noConversion"/>
  </si>
  <si>
    <t>学习委员</t>
    <phoneticPr fontId="1" type="noConversion"/>
  </si>
  <si>
    <t>部门*年
预期年平均总人数</t>
    <phoneticPr fontId="1" type="noConversion"/>
  </si>
  <si>
    <t>费用权签人</t>
    <phoneticPr fontId="1" type="noConversion"/>
  </si>
  <si>
    <t>说明</t>
    <phoneticPr fontId="1" type="noConversion"/>
  </si>
  <si>
    <t>报销时财务要求的该团队费用审批人</t>
    <phoneticPr fontId="1" type="noConversion"/>
  </si>
  <si>
    <t>事项</t>
    <phoneticPr fontId="1" type="noConversion"/>
  </si>
  <si>
    <t>计算规则</t>
    <phoneticPr fontId="1" type="noConversion"/>
  </si>
  <si>
    <t>基本目标</t>
    <phoneticPr fontId="1" type="noConversion"/>
  </si>
  <si>
    <t>挑战目标</t>
    <phoneticPr fontId="1" type="noConversion"/>
  </si>
  <si>
    <t>完成率回顾</t>
    <phoneticPr fontId="1" type="noConversion"/>
  </si>
  <si>
    <t>回顾时间区间</t>
    <phoneticPr fontId="1" type="noConversion"/>
  </si>
  <si>
    <t>部门年人均学时</t>
    <phoneticPr fontId="1" type="noConversion"/>
  </si>
  <si>
    <t>年人均学时=该年12月31日团队在职人员全年学习的总学时/该年12月31日在职人数；（12月31日团队在职人员来源于公司人力信息库，学时数据来源于每月学习委员每月提供的报表数据）</t>
    <phoneticPr fontId="1" type="noConversion"/>
  </si>
  <si>
    <t>部门认证课程拥有量</t>
    <phoneticPr fontId="1" type="noConversion"/>
  </si>
  <si>
    <t>通过国泰安学院课程审核认证的，且开发该课程的人员中本团队人员人数超过50%的课程，视为本团队拥有。</t>
    <phoneticPr fontId="1" type="noConversion"/>
  </si>
  <si>
    <t>部门认证讲师拥有数量</t>
    <phoneticPr fontId="1" type="noConversion"/>
  </si>
  <si>
    <t>部门通过国泰安学习审核认证的课程讲师</t>
    <phoneticPr fontId="1" type="noConversion"/>
  </si>
  <si>
    <t>部门学习管理满意度</t>
    <phoneticPr fontId="1" type="noConversion"/>
  </si>
  <si>
    <t>这是国泰安学院要求的部门学习管理职责的最低目标。部门人数以公司人力数据库年底在职人数为准。</t>
    <phoneticPr fontId="1" type="noConversion"/>
  </si>
  <si>
    <t>由部门在基本目标基础上对本部门学习管理的更高要求</t>
    <phoneticPr fontId="1" type="noConversion"/>
  </si>
  <si>
    <t>阶段检视目标完成情况而设定。人数以检视时点上公司人力数据库在职人数为准。</t>
    <phoneticPr fontId="1" type="noConversion"/>
  </si>
  <si>
    <t>1月至某月的时间区间，回顾时才填写。</t>
    <phoneticPr fontId="1" type="noConversion"/>
  </si>
  <si>
    <t>部门CLO</t>
    <phoneticPr fontId="1" type="noConversion"/>
  </si>
  <si>
    <t>学习管理员</t>
    <phoneticPr fontId="1" type="noConversion"/>
  </si>
  <si>
    <t>部门负责人担任</t>
    <phoneticPr fontId="1" type="noConversion"/>
  </si>
  <si>
    <t>若未设立该岗位则由技术管理负责人兼任</t>
    <phoneticPr fontId="1" type="noConversion"/>
  </si>
  <si>
    <t>2、结合部门发展方向，目前部门人员能力现状如何？</t>
    <phoneticPr fontId="1" type="noConversion"/>
  </si>
  <si>
    <t>1、部门业务发展方向是什么？需要什么样的人才能力支撑？</t>
    <phoneticPr fontId="1" type="noConversion"/>
  </si>
  <si>
    <t>3、部门人员可通过学习哪些内容提升其能力？要求其对知识与技能的掌握到何种程度？（可按照职级，岗位，项目角色，司龄，专业等对部门人员进行分类，运用了解，记忆，理解，运用，熟练等字眼列出学习达标要求）</t>
    <phoneticPr fontId="1" type="noConversion"/>
  </si>
  <si>
    <t>4、结合以上分析，请描述2017年的部门学习目标？（必备要素：什么人？学什么内容？学到什么程度）</t>
    <phoneticPr fontId="1" type="noConversion"/>
  </si>
  <si>
    <t>注：学习委员需要与部门负责人和部门骨干确定以上几方面的学习需求（包含但不限于）</t>
    <phoneticPr fontId="1" type="noConversion"/>
  </si>
  <si>
    <t>60人以上团队：6名（一星以上讲师至少3人）
30~60人团队：4名（一星以上讲师至少2人）
30人以下团队：2名（一星以上讲师至少1人）</t>
    <phoneticPr fontId="1" type="noConversion"/>
  </si>
  <si>
    <t>部门学习目标</t>
    <phoneticPr fontId="1" type="noConversion"/>
  </si>
  <si>
    <t>国泰安学院2017年**部门学习管理目标卡</t>
    <phoneticPr fontId="1" type="noConversion"/>
  </si>
  <si>
    <t>国泰安学院2017年*部门学习需求分析表</t>
    <phoneticPr fontId="1" type="noConversion"/>
  </si>
  <si>
    <t>所属二级部门</t>
    <phoneticPr fontId="1" type="noConversion"/>
  </si>
  <si>
    <t>10小时</t>
    <phoneticPr fontId="1" type="noConversion"/>
  </si>
  <si>
    <t>部门员工对本团队学习管理满意程度评分（每半年做一次调查）</t>
    <phoneticPr fontId="1" type="noConversion"/>
  </si>
  <si>
    <t>85分</t>
    <phoneticPr fontId="1" type="noConversion"/>
  </si>
  <si>
    <t>60以上团队：6门（至少3门通用或管理类课程）
30~60人团队：4门（至少2门通用或管理类课程）
30人以下团队：2门（至少1门通用或管理类课程）</t>
    <phoneticPr fontId="1" type="noConversion"/>
  </si>
  <si>
    <t>学习委员</t>
    <phoneticPr fontId="1" type="noConversion"/>
  </si>
  <si>
    <t>部门负责人/CLO</t>
    <phoneticPr fontId="1" type="noConversion"/>
  </si>
  <si>
    <t>内部开发</t>
  </si>
  <si>
    <t>当堂反馈</t>
  </si>
  <si>
    <t>部分水平整体处于中级水平，其中在自动化、安全测试方面较为薄弱</t>
    <phoneticPr fontId="1" type="noConversion"/>
  </si>
  <si>
    <t>2、50%的能运用性能测试，20%的人能运用自动化，其它人员至少达到理解性能、自动化水平</t>
    <phoneticPr fontId="1" type="noConversion"/>
  </si>
  <si>
    <t>手机功耗测试技能培训</t>
    <phoneticPr fontId="1" type="noConversion"/>
  </si>
  <si>
    <t xml:space="preserve">                              国泰安学院2017年**部门学习计划表</t>
    <phoneticPr fontId="1" type="noConversion"/>
  </si>
  <si>
    <t>部门名称</t>
    <phoneticPr fontId="1" type="noConversion"/>
  </si>
  <si>
    <t>所属二级部门</t>
    <phoneticPr fontId="1" type="noConversion"/>
  </si>
  <si>
    <t>部门负责人/CLO</t>
    <phoneticPr fontId="1" type="noConversion"/>
  </si>
  <si>
    <t>学习委员</t>
    <phoneticPr fontId="1" type="noConversion"/>
  </si>
  <si>
    <t>2017年部门预期人数</t>
    <phoneticPr fontId="1" type="noConversion"/>
  </si>
  <si>
    <t>人均学时基本目标</t>
    <phoneticPr fontId="1" type="noConversion"/>
  </si>
  <si>
    <t>本计划
人均学时</t>
    <phoneticPr fontId="1" type="noConversion"/>
  </si>
  <si>
    <t>计划是否
达到目标</t>
    <phoneticPr fontId="1" type="noConversion"/>
  </si>
  <si>
    <t>序号</t>
    <phoneticPr fontId="1" type="noConversion"/>
  </si>
  <si>
    <t>学习目标</t>
    <phoneticPr fontId="1" type="noConversion"/>
  </si>
  <si>
    <t>学习对象</t>
    <phoneticPr fontId="1" type="noConversion"/>
  </si>
  <si>
    <t>学习主题</t>
    <phoneticPr fontId="1" type="noConversion"/>
  </si>
  <si>
    <t>学习方式</t>
    <phoneticPr fontId="1" type="noConversion"/>
  </si>
  <si>
    <t>课程来源</t>
    <phoneticPr fontId="1" type="noConversion"/>
  </si>
  <si>
    <t>讲师来源</t>
    <phoneticPr fontId="1" type="noConversion"/>
  </si>
  <si>
    <t>评估方式</t>
    <phoneticPr fontId="1" type="noConversion"/>
  </si>
  <si>
    <t>学习
课时</t>
    <phoneticPr fontId="1" type="noConversion"/>
  </si>
  <si>
    <t>学习
人数</t>
    <phoneticPr fontId="1" type="noConversion"/>
  </si>
  <si>
    <t>学时
合计</t>
    <phoneticPr fontId="1" type="noConversion"/>
  </si>
  <si>
    <t>预算（元）</t>
    <phoneticPr fontId="1" type="noConversion"/>
  </si>
  <si>
    <t>实施时间</t>
    <phoneticPr fontId="1" type="noConversion"/>
  </si>
  <si>
    <t>报名费</t>
    <phoneticPr fontId="1" type="noConversion"/>
  </si>
  <si>
    <t>外聘讲师费</t>
    <phoneticPr fontId="1" type="noConversion"/>
  </si>
  <si>
    <t>资料购置</t>
    <phoneticPr fontId="1" type="noConversion"/>
  </si>
  <si>
    <t>差旅费</t>
    <phoneticPr fontId="1" type="noConversion"/>
  </si>
  <si>
    <t>合计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</si>
  <si>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</si>
  <si>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</si>
  <si>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</si>
  <si>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</si>
  <si>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</si>
  <si>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</si>
  <si>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</si>
  <si>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</si>
  <si>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</si>
  <si>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</si>
  <si>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</si>
  <si>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</si>
  <si>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选修讲座</t>
    <phoneticPr fontId="1" type="noConversion"/>
  </si>
  <si>
    <t>内部</t>
    <phoneticPr fontId="1" type="noConversion"/>
  </si>
  <si>
    <t>当堂反馈</t>
    <phoneticPr fontId="1" type="noConversion"/>
  </si>
  <si>
    <t xml:space="preserve">银行系统业务培训  </t>
    <phoneticPr fontId="1" type="noConversion"/>
  </si>
  <si>
    <t>性能/自动/安全测试提升</t>
    <phoneticPr fontId="1" type="noConversion"/>
  </si>
  <si>
    <t>/</t>
    <phoneticPr fontId="1" type="noConversion"/>
  </si>
  <si>
    <t xml:space="preserve">仓储系统业务培训 </t>
    <phoneticPr fontId="1" type="noConversion"/>
  </si>
  <si>
    <t xml:space="preserve">保险系统业务培训  </t>
    <phoneticPr fontId="1" type="noConversion"/>
  </si>
  <si>
    <t>必修培训</t>
  </si>
  <si>
    <t>探索性测试应用</t>
    <phoneticPr fontId="1" type="noConversion"/>
  </si>
  <si>
    <t>工具使用及管理能力提升</t>
    <phoneticPr fontId="1" type="noConversion"/>
  </si>
  <si>
    <t>测试中心</t>
    <phoneticPr fontId="1" type="noConversion"/>
  </si>
  <si>
    <t>CEO思维培训</t>
    <phoneticPr fontId="1" type="noConversion"/>
  </si>
  <si>
    <t>Bug管理及测试工具使用（付艳华）</t>
    <phoneticPr fontId="1" type="noConversion"/>
  </si>
  <si>
    <t>国泰安项目流程管理（QA支援）</t>
    <phoneticPr fontId="1" type="noConversion"/>
  </si>
  <si>
    <t>待定</t>
    <phoneticPr fontId="1" type="noConversion"/>
  </si>
  <si>
    <t>交流分享</t>
  </si>
  <si>
    <t>外部</t>
    <phoneticPr fontId="1" type="noConversion"/>
  </si>
  <si>
    <t>外部</t>
  </si>
  <si>
    <t>测试中心</t>
    <phoneticPr fontId="1" type="noConversion"/>
  </si>
  <si>
    <t>深圳</t>
  </si>
  <si>
    <t>周笑健</t>
    <phoneticPr fontId="1" type="noConversion"/>
  </si>
  <si>
    <t>张发玲</t>
    <phoneticPr fontId="1" type="noConversion"/>
  </si>
  <si>
    <t>DataFactory使用培训</t>
    <phoneticPr fontId="1" type="noConversion"/>
  </si>
  <si>
    <t>测试中心</t>
    <phoneticPr fontId="1" type="noConversion"/>
  </si>
  <si>
    <t>张发玲</t>
    <phoneticPr fontId="1" type="noConversion"/>
  </si>
  <si>
    <t>周笑健</t>
    <phoneticPr fontId="1" type="noConversion"/>
  </si>
  <si>
    <t>业务方向：增加对接产品的业务知识掌握和积累
基于2017年的业务发展方向，需要培养一批在测试项目管理、业务知识、性能、自动化方面精通的人才</t>
    <phoneticPr fontId="1" type="noConversion"/>
  </si>
  <si>
    <t>1、TPM，理解项目流程，熟练TPM工作流程；
2、性能测试人员：理解loadrunner工作原理、流程及http协议，熟练性能测试执行
3、自动化测试人员：理解自动化工作原理及运用自动化测试执行</t>
    <phoneticPr fontId="1" type="noConversion"/>
  </si>
  <si>
    <t>1、部门所有人员熟练产品的业务知识</t>
    <phoneticPr fontId="1" type="noConversion"/>
  </si>
  <si>
    <t>3、70%的人能成为一名合格的TPM，并能熟练TPM工作流程</t>
    <phoneticPr fontId="1" type="noConversion"/>
  </si>
  <si>
    <t>15小时</t>
    <phoneticPr fontId="1" type="noConversion"/>
  </si>
  <si>
    <t>6门</t>
    <phoneticPr fontId="1" type="noConversion"/>
  </si>
  <si>
    <t>讲师达到10人</t>
    <phoneticPr fontId="1" type="noConversion"/>
  </si>
  <si>
    <t>90分</t>
    <phoneticPr fontId="1" type="noConversion"/>
  </si>
  <si>
    <t>信息化项目测试人员</t>
    <phoneticPr fontId="1" type="noConversion"/>
  </si>
  <si>
    <t>实训项目测试人员</t>
    <phoneticPr fontId="1" type="noConversion"/>
  </si>
  <si>
    <t>测试中心未获得TPM认证人员或需要进一步加深知识掌握的人员</t>
    <phoneticPr fontId="1" type="noConversion"/>
  </si>
  <si>
    <t>讲师等级</t>
    <phoneticPr fontId="1" type="noConversion"/>
  </si>
  <si>
    <t>讲师姓名</t>
    <phoneticPr fontId="1" type="noConversion"/>
  </si>
  <si>
    <t>冉静、吴可帆</t>
    <phoneticPr fontId="1" type="noConversion"/>
  </si>
  <si>
    <t>伍艳</t>
    <phoneticPr fontId="1" type="noConversion"/>
  </si>
  <si>
    <t>邵晴</t>
    <phoneticPr fontId="1" type="noConversion"/>
  </si>
  <si>
    <t>胡标炜</t>
    <phoneticPr fontId="1" type="noConversion"/>
  </si>
  <si>
    <t>测试技能技巧提升</t>
    <phoneticPr fontId="1" type="noConversion"/>
  </si>
  <si>
    <t>项目业务提升</t>
    <phoneticPr fontId="1" type="noConversion"/>
  </si>
  <si>
    <t>用户体验测试培训</t>
    <phoneticPr fontId="1" type="noConversion"/>
  </si>
  <si>
    <t>兼容性测试培训</t>
    <phoneticPr fontId="1" type="noConversion"/>
  </si>
  <si>
    <t>3D项目测试人员</t>
    <phoneticPr fontId="1" type="noConversion"/>
  </si>
  <si>
    <t xml:space="preserve">3D VR培训  </t>
    <phoneticPr fontId="1" type="noConversion"/>
  </si>
  <si>
    <t>培训部门</t>
    <phoneticPr fontId="1" type="noConversion"/>
  </si>
  <si>
    <t>培训讲师</t>
    <phoneticPr fontId="1" type="noConversion"/>
  </si>
  <si>
    <t>培训课题</t>
    <phoneticPr fontId="1" type="noConversion"/>
  </si>
  <si>
    <t>计划培训日期</t>
    <phoneticPr fontId="1" type="noConversion"/>
  </si>
  <si>
    <t>实际培训日期</t>
    <phoneticPr fontId="1" type="noConversion"/>
  </si>
  <si>
    <t>参与培训人数（以签到表或知鸟数据为准）</t>
    <phoneticPr fontId="1" type="noConversion"/>
  </si>
  <si>
    <t>培训反馈（以知鸟数据为准）</t>
    <phoneticPr fontId="1" type="noConversion"/>
  </si>
  <si>
    <t>培训文档存放目录</t>
    <phoneticPr fontId="1" type="noConversion"/>
  </si>
  <si>
    <t>备注</t>
    <phoneticPr fontId="1" type="noConversion"/>
  </si>
  <si>
    <t>自动化框架培训</t>
    <phoneticPr fontId="1" type="noConversion"/>
  </si>
  <si>
    <t>安全测试培训：
01安全测试基本理论
02安全测试工具的使用
03安全测试深入与分析
04安全测试项目的运用和实践</t>
    <phoneticPr fontId="1" type="noConversion"/>
  </si>
  <si>
    <t>测试入职培训</t>
    <phoneticPr fontId="1" type="noConversion"/>
  </si>
  <si>
    <t>01软件测试基础理论
02入职学习指导</t>
    <phoneticPr fontId="1" type="noConversion"/>
  </si>
  <si>
    <t>内部</t>
  </si>
  <si>
    <t>入职导师</t>
    <phoneticPr fontId="1" type="noConversion"/>
  </si>
  <si>
    <t>访谈评估</t>
  </si>
  <si>
    <t>测试中心</t>
    <phoneticPr fontId="1" type="noConversion"/>
  </si>
  <si>
    <t>性能测试培训：
01性能测试基本理论学习
02性能测试项目实践
03性能测试进阶性能分析与调优</t>
    <phoneticPr fontId="1" type="noConversion"/>
  </si>
  <si>
    <t>单用户性能测试培训
01单用户业务选取指导说明
02单用户场景测试方法培训</t>
    <phoneticPr fontId="1" type="noConversion"/>
  </si>
  <si>
    <r>
      <rPr>
        <sz val="11"/>
        <color rgb="FFFF0000"/>
        <rFont val="微软雅黑"/>
        <family val="2"/>
        <charset val="134"/>
      </rPr>
      <t>TPM认证培训：</t>
    </r>
    <r>
      <rPr>
        <sz val="11"/>
        <color theme="1"/>
        <rFont val="微软雅黑"/>
        <family val="2"/>
        <charset val="134"/>
      </rPr>
      <t xml:space="preserve">
测试项目管理（TPM）工作指引培训(一)-立项阶段、需求阶段
测试项目管理（TPM）工作指引培训(二)设计与开发阶段
测试项目管理（TPM）工作指引培训（三）-测试阶段、验收阶段、结项
</t>
    </r>
    <r>
      <rPr>
        <sz val="11"/>
        <color rgb="FFFF0000"/>
        <rFont val="微软雅黑"/>
        <family val="2"/>
        <charset val="134"/>
      </rPr>
      <t>TPM进阶培训：</t>
    </r>
    <r>
      <rPr>
        <sz val="11"/>
        <color theme="1"/>
        <rFont val="微软雅黑"/>
        <family val="2"/>
        <charset val="134"/>
      </rPr>
      <t xml:space="preserve">
项目流程培训(项目经理职责培训)</t>
    </r>
    <phoneticPr fontId="1" type="noConversion"/>
  </si>
  <si>
    <t>李琪</t>
    <phoneticPr fontId="1" type="noConversion"/>
  </si>
  <si>
    <t>文档编写和测试培训
01测试相关文档编写培训-测试关键活动细化：需求评审、用例设计、用例编写、用例执行，把握粒度、问题分析
02文档测试范围和注意事项</t>
    <phoneticPr fontId="1" type="noConversion"/>
  </si>
  <si>
    <t>自我必修</t>
  </si>
  <si>
    <t>选修讲座</t>
  </si>
  <si>
    <t>外部学习</t>
  </si>
  <si>
    <t>智慧校园业务培训：
信息化的由来、发展、分类、定位和前景
统一权限、统一数据、统一门户
办公OA(bpm业务培训)
人事师资
招生系统
学籍管理、宿舍管理
户籍、迎新
考务、排课
学生奖励、学生处分
教材
教师评教、巡课、社团管理
个人德育、宿舍评分、星级班评比
量化
成绩
资助
顶岗实习
课堂日志
毕业
资产
巡课、课堂日志app
数字化教学平台</t>
    <phoneticPr fontId="1" type="noConversion"/>
  </si>
  <si>
    <t>敏捷测试培训</t>
    <phoneticPr fontId="1" type="noConversion"/>
  </si>
  <si>
    <t>数据库培训
1.数据库基本理论和语句
2.数据库的设计和进阶
3.项目中数据库脚本的运用</t>
    <phoneticPr fontId="1" type="noConversion"/>
  </si>
  <si>
    <t>计划培训文档审核日期</t>
    <phoneticPr fontId="1" type="noConversion"/>
  </si>
  <si>
    <t>实际培训文档审核日期</t>
    <phoneticPr fontId="1" type="noConversion"/>
  </si>
  <si>
    <t>环境部署培训</t>
    <phoneticPr fontId="1" type="noConversion"/>
  </si>
  <si>
    <t>沟通技巧（待定）</t>
    <phoneticPr fontId="1" type="noConversion"/>
  </si>
  <si>
    <t>测试中心新员工培训</t>
    <phoneticPr fontId="1" type="noConversion"/>
  </si>
  <si>
    <t>2017.1.16</t>
    <phoneticPr fontId="1" type="noConversion"/>
  </si>
  <si>
    <t>资源包安装部署、测试测重点及测试报告培训</t>
    <phoneticPr fontId="1" type="noConversion"/>
  </si>
  <si>
    <t>软件测试培训之测试用例编写规范培训</t>
    <phoneticPr fontId="1" type="noConversion"/>
  </si>
  <si>
    <t>测试需求分析培训</t>
    <phoneticPr fontId="1" type="noConversion"/>
  </si>
  <si>
    <t>Devsuit培训_缺陷申报、填写工时</t>
    <phoneticPr fontId="1" type="noConversion"/>
  </si>
  <si>
    <t>2017.1.17</t>
    <phoneticPr fontId="1" type="noConversion"/>
  </si>
  <si>
    <t>2017.1.18</t>
  </si>
  <si>
    <t>2017.1.19</t>
  </si>
  <si>
    <t>2017.1.20</t>
  </si>
  <si>
    <t>何祥利</t>
    <phoneticPr fontId="1" type="noConversion"/>
  </si>
  <si>
    <t>合肥测试部</t>
    <phoneticPr fontId="1" type="noConversion"/>
  </si>
  <si>
    <t>HTTP、TCP/IP协议培训</t>
    <phoneticPr fontId="22" type="noConversion"/>
  </si>
  <si>
    <t>Http接口测试</t>
    <phoneticPr fontId="22" type="noConversion"/>
  </si>
  <si>
    <t>IIS工作原理培训</t>
    <phoneticPr fontId="22" type="noConversion"/>
  </si>
  <si>
    <t>Tomcat工作原理</t>
    <phoneticPr fontId="22" type="noConversion"/>
  </si>
  <si>
    <t>断网弱网模拟测试</t>
    <phoneticPr fontId="22" type="noConversion"/>
  </si>
  <si>
    <t>王华丽</t>
    <phoneticPr fontId="22" type="noConversion"/>
  </si>
  <si>
    <t>黄慧君</t>
    <phoneticPr fontId="22" type="noConversion"/>
  </si>
  <si>
    <t>舒阳</t>
    <phoneticPr fontId="22" type="noConversion"/>
  </si>
  <si>
    <t>杨晓钢</t>
    <phoneticPr fontId="22" type="noConversion"/>
  </si>
  <si>
    <t>李琪</t>
    <phoneticPr fontId="22" type="noConversion"/>
  </si>
  <si>
    <t>测试技术部</t>
    <phoneticPr fontId="1" type="noConversion"/>
  </si>
  <si>
    <t>信息化测试部</t>
    <phoneticPr fontId="1" type="noConversion"/>
  </si>
  <si>
    <t>长沙测试部</t>
    <phoneticPr fontId="1" type="noConversion"/>
  </si>
  <si>
    <t>3D/VR测试部</t>
    <phoneticPr fontId="1" type="noConversion"/>
  </si>
  <si>
    <t>李军</t>
    <phoneticPr fontId="22" type="noConversion"/>
  </si>
  <si>
    <t>陈俊聪</t>
    <phoneticPr fontId="22" type="noConversion"/>
  </si>
  <si>
    <t>2017.1.19</t>
    <phoneticPr fontId="1" type="noConversion"/>
  </si>
  <si>
    <t>2017.2.14</t>
    <phoneticPr fontId="1" type="noConversion"/>
  </si>
  <si>
    <t>数据库安装、配置、维护（oracle）</t>
    <phoneticPr fontId="22" type="noConversion"/>
  </si>
  <si>
    <t>linux/unix基本命令</t>
    <phoneticPr fontId="22" type="noConversion"/>
  </si>
  <si>
    <t>数据库安装、配置、维护（mysql）</t>
    <phoneticPr fontId="22" type="noConversion"/>
  </si>
  <si>
    <t>产品运维部</t>
    <phoneticPr fontId="1" type="noConversion"/>
  </si>
  <si>
    <t>HTML+CSS课程-HTML基础标签</t>
    <phoneticPr fontId="1" type="noConversion"/>
  </si>
  <si>
    <t>邓海霞</t>
    <phoneticPr fontId="1" type="noConversion"/>
  </si>
  <si>
    <t>实训测试部</t>
    <phoneticPr fontId="1" type="noConversion"/>
  </si>
  <si>
    <t>2017.4.27</t>
    <phoneticPr fontId="1" type="noConversion"/>
  </si>
  <si>
    <t>余鑫</t>
    <phoneticPr fontId="1" type="noConversion"/>
  </si>
  <si>
    <t>2017.4.28</t>
    <phoneticPr fontId="1" type="noConversion"/>
  </si>
  <si>
    <t>性能虚拟小组分享之AliCloudDB-后台数据库基石</t>
    <phoneticPr fontId="1" type="noConversion"/>
  </si>
  <si>
    <t>http://192.168.107.65:8080/svn/Test_Department/02 公共知识/05 国泰安学院培训/2017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</si>
</sst>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right" vertical="center"/>
      <protection locked="0"/>
    </xf>
    <xf numFmtId="0" fontId="9" fillId="5" borderId="1" xfId="0" applyFont="1" applyFill="1" applyBorder="1" applyAlignment="1" applyProtection="1">
      <alignment horizontal="right" vertical="center"/>
      <protection locked="0"/>
    </xf>
    <xf numFmtId="0" fontId="2" fillId="3" borderId="1" xfId="0" applyFont="1" applyFill="1" applyBorder="1" applyAlignment="1" applyProtection="1">
      <alignment horizontal="right" vertical="center"/>
    </xf>
    <xf numFmtId="0" fontId="5" fillId="3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4" borderId="18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2" fillId="7" borderId="1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5" borderId="4" xfId="0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8" xfId="0" applyFont="1" applyBorder="1">
      <alignment vertical="center"/>
    </xf>
    <xf numFmtId="0" fontId="2" fillId="0" borderId="6" xfId="0" applyFont="1" applyBorder="1">
      <alignment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>
      <alignment vertical="center"/>
    </xf>
    <xf numFmtId="0" fontId="6" fillId="0" borderId="9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2" fillId="0" borderId="6" xfId="0" applyFont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 applyProtection="1">
      <alignment horizontal="center" vertical="center" wrapText="1"/>
      <protection locked="0"/>
    </xf>
    <xf numFmtId="0" fontId="15" fillId="0" borderId="17" xfId="0" applyFont="1" applyFill="1" applyBorder="1" applyAlignment="1" applyProtection="1">
      <alignment horizontal="center" vertical="center" wrapText="1"/>
      <protection locked="0"/>
    </xf>
    <xf numFmtId="0" fontId="17" fillId="6" borderId="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vertical="center" wrapText="1"/>
      <protection locked="0"/>
    </xf>
    <xf numFmtId="0" fontId="2" fillId="5" borderId="1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 applyProtection="1">
      <alignment vertical="center" wrapText="1"/>
      <protection locked="0"/>
    </xf>
    <xf numFmtId="0" fontId="2" fillId="5" borderId="3" xfId="0" applyFont="1" applyFill="1" applyBorder="1" applyAlignment="1" applyProtection="1">
      <alignment vertical="center"/>
      <protection locked="0"/>
    </xf>
    <xf numFmtId="0" fontId="6" fillId="2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 applyProtection="1">
      <alignment horizontal="center" vertical="center"/>
      <protection locked="0"/>
    </xf>
    <xf numFmtId="0" fontId="2" fillId="5" borderId="23" xfId="0" applyFont="1" applyFill="1" applyBorder="1" applyAlignment="1" applyProtection="1">
      <alignment horizontal="center" vertical="center"/>
      <protection locked="0"/>
    </xf>
    <xf numFmtId="0" fontId="2" fillId="5" borderId="24" xfId="0" applyFont="1" applyFill="1" applyBorder="1" applyAlignment="1" applyProtection="1">
      <alignment horizontal="center" vertical="center"/>
      <protection locked="0"/>
    </xf>
    <xf numFmtId="0" fontId="2" fillId="5" borderId="25" xfId="0" applyFont="1" applyFill="1" applyBorder="1" applyAlignment="1" applyProtection="1">
      <alignment horizontal="center" vertical="center"/>
      <protection locked="0"/>
    </xf>
    <xf numFmtId="0" fontId="2" fillId="5" borderId="26" xfId="0" applyFont="1" applyFill="1" applyBorder="1" applyAlignment="1" applyProtection="1">
      <alignment horizontal="center" vertical="center"/>
      <protection locked="0"/>
    </xf>
    <xf numFmtId="0" fontId="2" fillId="5" borderId="27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5" xfId="0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vertical="center" wrapText="1"/>
      <protection locked="0"/>
    </xf>
    <xf numFmtId="0" fontId="6" fillId="2" borderId="15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2" fillId="5" borderId="3" xfId="0" applyFont="1" applyFill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5" borderId="21" xfId="0" applyFont="1" applyFill="1" applyBorder="1" applyAlignment="1" applyProtection="1">
      <alignment horizontal="center" vertical="center" wrapText="1"/>
      <protection locked="0"/>
    </xf>
    <xf numFmtId="0" fontId="2" fillId="5" borderId="8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176" fontId="12" fillId="2" borderId="6" xfId="0" applyNumberFormat="1" applyFont="1" applyFill="1" applyBorder="1" applyAlignment="1">
      <alignment horizontal="center" vertical="center"/>
    </xf>
    <xf numFmtId="176" fontId="12" fillId="2" borderId="7" xfId="0" applyNumberFormat="1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0" fontId="2" fillId="0" borderId="1" xfId="0" applyNumberFormat="1" applyFont="1" applyBorder="1" applyAlignment="1">
      <alignment horizontal="center" vertical="top"/>
    </xf>
    <xf numFmtId="9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 wrapText="1"/>
    </xf>
    <xf numFmtId="0" fontId="18" fillId="0" borderId="1" xfId="1" applyBorder="1" applyAlignment="1">
      <alignment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7096;&#38376;&#23398;&#20064;&#35745;&#21010;&#34920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7096;&#38376;&#23398;&#20064;&#38656;&#27714;&#20998;&#26512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76201</xdr:colOff>
      <xdr:row>0</xdr:row>
      <xdr:rowOff>142875</xdr:rowOff>
    </xdr:from>
    <xdr:to>
      <xdr:col>2</xdr:col>
      <xdr:colOff>228601</xdr:colOff>
      <xdr:row>1</xdr:row>
      <xdr:rowOff>9525</xdr:rowOff>
    </xdr:to>
    <xdr:sp macro="" textlink="">
      <xdr:nvSpPr>
        <xdr:cNvPr id="21" name="圆角矩形 20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877051" y="142875"/>
          <a:ext cx="1276350" cy="3429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前往学习计划  </a:t>
          </a:r>
          <a:r>
            <a:rPr lang="en-US" altLang="zh-CN" sz="1100" b="1"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1100" b="1">
            <a:latin typeface="微软雅黑" pitchFamily="34" charset="-122"/>
            <a:ea typeface="微软雅黑" pitchFamily="34" charset="-122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0</xdr:colOff>
      <xdr:row>0</xdr:row>
      <xdr:rowOff>84171</xdr:rowOff>
    </xdr:from>
    <xdr:to>
      <xdr:col>24</xdr:col>
      <xdr:colOff>167695</xdr:colOff>
      <xdr:row>1</xdr:row>
      <xdr:rowOff>72696</xdr:rowOff>
    </xdr:to>
    <xdr:sp macro="" textlink="">
      <xdr:nvSpPr>
        <xdr:cNvPr id="21" name="圆角矩形 20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629405" y="84171"/>
          <a:ext cx="2151836" cy="357619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前往需求分析 </a:t>
          </a:r>
          <a:r>
            <a:rPr lang="en-US" altLang="zh-CN" sz="1100" b="1"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1100" b="1">
            <a:latin typeface="微软雅黑" pitchFamily="34" charset="-122"/>
            <a:ea typeface="微软雅黑" pitchFamily="34" charset="-122"/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07.65:8080/svn/Test_Department/02%20&#20844;&#20849;&#30693;&#35782;/05%20&#22269;&#27888;&#23433;&#23398;&#38498;&#22521;&#35757;/2017" TargetMode="External"/><Relationship Id="rId1" Type="http://schemas.openxmlformats.org/officeDocument/2006/relationships/hyperlink" Target="http://192.168.107.65:8080/svn/Test_Department/02%20&#20844;&#20849;&#30693;&#35782;/05%20&#22269;&#27888;&#23433;&#23398;&#38498;&#22521;&#35757;/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showGridLines="0" workbookViewId="0">
      <selection activeCell="A11" sqref="A11"/>
    </sheetView>
  </sheetViews>
  <sheetFormatPr defaultRowHeight="17.25" x14ac:dyDescent="0.15"/>
  <cols>
    <col min="1" max="1" width="89.25" style="2" customWidth="1"/>
    <col min="2" max="2" width="14.75" style="2" customWidth="1"/>
    <col min="3" max="16384" width="9" style="2"/>
  </cols>
  <sheetData>
    <row r="1" spans="1:1" ht="37.5" customHeight="1" x14ac:dyDescent="0.15">
      <c r="A1" s="9" t="s">
        <v>37</v>
      </c>
    </row>
    <row r="2" spans="1:1" s="1" customFormat="1" ht="30.75" customHeight="1" x14ac:dyDescent="0.15">
      <c r="A2" s="34" t="s">
        <v>30</v>
      </c>
    </row>
    <row r="3" spans="1:1" ht="99" customHeight="1" x14ac:dyDescent="0.15">
      <c r="A3" s="10" t="s">
        <v>116</v>
      </c>
    </row>
    <row r="4" spans="1:1" ht="35.25" customHeight="1" x14ac:dyDescent="0.15">
      <c r="A4" s="34" t="s">
        <v>29</v>
      </c>
    </row>
    <row r="5" spans="1:1" ht="59.25" customHeight="1" x14ac:dyDescent="0.15">
      <c r="A5" s="10" t="s">
        <v>47</v>
      </c>
    </row>
    <row r="6" spans="1:1" s="1" customFormat="1" ht="51.75" customHeight="1" x14ac:dyDescent="0.15">
      <c r="A6" s="34" t="s">
        <v>31</v>
      </c>
    </row>
    <row r="7" spans="1:1" ht="69.75" customHeight="1" x14ac:dyDescent="0.15">
      <c r="A7" s="10" t="s">
        <v>117</v>
      </c>
    </row>
    <row r="8" spans="1:1" s="1" customFormat="1" ht="38.25" customHeight="1" x14ac:dyDescent="0.15">
      <c r="A8" s="34" t="s">
        <v>32</v>
      </c>
    </row>
    <row r="9" spans="1:1" ht="43.5" customHeight="1" x14ac:dyDescent="0.15">
      <c r="A9" s="10" t="s">
        <v>118</v>
      </c>
    </row>
    <row r="10" spans="1:1" ht="38.25" customHeight="1" x14ac:dyDescent="0.15">
      <c r="A10" s="3" t="s">
        <v>48</v>
      </c>
    </row>
    <row r="11" spans="1:1" ht="40.5" customHeight="1" x14ac:dyDescent="0.15">
      <c r="A11" s="3" t="s">
        <v>119</v>
      </c>
    </row>
    <row r="12" spans="1:1" ht="23.25" customHeight="1" x14ac:dyDescent="0.15">
      <c r="A12" s="33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24" sqref="B24"/>
    </sheetView>
  </sheetViews>
  <sheetFormatPr defaultRowHeight="16.5" x14ac:dyDescent="0.15"/>
  <cols>
    <col min="1" max="1" width="18.875" style="1" customWidth="1"/>
    <col min="2" max="2" width="36.25" style="1" customWidth="1"/>
    <col min="3" max="3" width="36.625" style="1" customWidth="1"/>
    <col min="4" max="4" width="23.25" style="1" customWidth="1"/>
    <col min="5" max="5" width="15.5" style="1" customWidth="1"/>
    <col min="6" max="6" width="20.25" style="1" customWidth="1"/>
    <col min="7" max="16384" width="9" style="1"/>
  </cols>
  <sheetData>
    <row r="1" spans="1:6" ht="22.5" x14ac:dyDescent="0.15">
      <c r="A1" s="84" t="s">
        <v>36</v>
      </c>
      <c r="B1" s="84"/>
      <c r="C1" s="84"/>
      <c r="D1" s="84"/>
      <c r="E1" s="84"/>
      <c r="F1" s="84"/>
    </row>
    <row r="2" spans="1:6" s="13" customFormat="1" x14ac:dyDescent="0.15">
      <c r="A2" s="89" t="s">
        <v>1</v>
      </c>
      <c r="B2" s="90"/>
      <c r="C2" s="90"/>
      <c r="D2" s="90"/>
      <c r="E2" s="90"/>
      <c r="F2" s="91"/>
    </row>
    <row r="3" spans="1:6" s="13" customFormat="1" ht="28.5" x14ac:dyDescent="0.15">
      <c r="A3" s="14" t="s">
        <v>2</v>
      </c>
      <c r="B3" s="14" t="s">
        <v>38</v>
      </c>
      <c r="C3" s="14" t="s">
        <v>43</v>
      </c>
      <c r="D3" s="14" t="s">
        <v>4</v>
      </c>
      <c r="E3" s="15" t="s">
        <v>44</v>
      </c>
      <c r="F3" s="15" t="s">
        <v>5</v>
      </c>
    </row>
    <row r="4" spans="1:6" s="13" customFormat="1" ht="24.75" customHeight="1" x14ac:dyDescent="0.15">
      <c r="A4" s="16" t="s">
        <v>113</v>
      </c>
      <c r="B4" s="16"/>
      <c r="C4" s="16" t="s">
        <v>114</v>
      </c>
      <c r="D4" s="16">
        <v>75</v>
      </c>
      <c r="E4" s="17" t="s">
        <v>115</v>
      </c>
      <c r="F4" s="17"/>
    </row>
    <row r="5" spans="1:6" s="13" customFormat="1" x14ac:dyDescent="0.15">
      <c r="A5" s="89" t="s">
        <v>35</v>
      </c>
      <c r="B5" s="90"/>
      <c r="C5" s="90"/>
      <c r="D5" s="90"/>
      <c r="E5" s="90"/>
      <c r="F5" s="91"/>
    </row>
    <row r="6" spans="1:6" s="13" customFormat="1" x14ac:dyDescent="0.15">
      <c r="A6" s="19" t="s">
        <v>8</v>
      </c>
      <c r="B6" s="19" t="s">
        <v>9</v>
      </c>
      <c r="C6" s="19" t="s">
        <v>10</v>
      </c>
      <c r="D6" s="19" t="s">
        <v>11</v>
      </c>
      <c r="E6" s="19" t="s">
        <v>12</v>
      </c>
      <c r="F6" s="19" t="s">
        <v>13</v>
      </c>
    </row>
    <row r="7" spans="1:6" s="13" customFormat="1" ht="63.75" customHeight="1" x14ac:dyDescent="0.15">
      <c r="A7" s="20" t="s">
        <v>14</v>
      </c>
      <c r="B7" s="21" t="s">
        <v>15</v>
      </c>
      <c r="C7" s="20" t="s">
        <v>39</v>
      </c>
      <c r="D7" s="22" t="s">
        <v>120</v>
      </c>
      <c r="E7" s="23"/>
      <c r="F7" s="23"/>
    </row>
    <row r="8" spans="1:6" s="13" customFormat="1" ht="57" customHeight="1" x14ac:dyDescent="0.15">
      <c r="A8" s="20" t="s">
        <v>16</v>
      </c>
      <c r="B8" s="21" t="s">
        <v>17</v>
      </c>
      <c r="C8" s="20" t="s">
        <v>42</v>
      </c>
      <c r="D8" s="22" t="s">
        <v>121</v>
      </c>
      <c r="E8" s="23"/>
      <c r="F8" s="23"/>
    </row>
    <row r="9" spans="1:6" s="13" customFormat="1" ht="46.5" customHeight="1" x14ac:dyDescent="0.15">
      <c r="A9" s="20" t="s">
        <v>18</v>
      </c>
      <c r="B9" s="21" t="s">
        <v>19</v>
      </c>
      <c r="C9" s="20" t="s">
        <v>34</v>
      </c>
      <c r="D9" s="22" t="s">
        <v>122</v>
      </c>
      <c r="E9" s="23"/>
      <c r="F9" s="23"/>
    </row>
    <row r="10" spans="1:6" s="13" customFormat="1" ht="39.75" customHeight="1" x14ac:dyDescent="0.15">
      <c r="A10" s="20" t="s">
        <v>20</v>
      </c>
      <c r="B10" s="21" t="s">
        <v>40</v>
      </c>
      <c r="C10" s="20" t="s">
        <v>41</v>
      </c>
      <c r="D10" s="22" t="s">
        <v>123</v>
      </c>
      <c r="E10" s="23"/>
      <c r="F10" s="23"/>
    </row>
    <row r="11" spans="1:6" s="13" customFormat="1" ht="57" x14ac:dyDescent="0.15">
      <c r="A11" s="18" t="s">
        <v>6</v>
      </c>
      <c r="B11" s="18" t="s">
        <v>0</v>
      </c>
      <c r="C11" s="18" t="s">
        <v>21</v>
      </c>
      <c r="D11" s="18" t="s">
        <v>22</v>
      </c>
      <c r="E11" s="18" t="s">
        <v>23</v>
      </c>
      <c r="F11" s="18" t="s">
        <v>24</v>
      </c>
    </row>
    <row r="12" spans="1:6" s="13" customFormat="1" x14ac:dyDescent="0.15"/>
    <row r="13" spans="1:6" s="13" customFormat="1" x14ac:dyDescent="0.15"/>
    <row r="14" spans="1:6" s="13" customFormat="1" x14ac:dyDescent="0.15"/>
    <row r="15" spans="1:6" s="13" customFormat="1" x14ac:dyDescent="0.15"/>
    <row r="28" spans="1:6" ht="17.25" thickBot="1" x14ac:dyDescent="0.2"/>
    <row r="29" spans="1:6" x14ac:dyDescent="0.15">
      <c r="A29" s="24" t="s">
        <v>2</v>
      </c>
      <c r="B29" s="25" t="s">
        <v>25</v>
      </c>
      <c r="C29" s="25" t="s">
        <v>26</v>
      </c>
      <c r="D29" s="26" t="s">
        <v>3</v>
      </c>
      <c r="E29" s="85" t="s">
        <v>5</v>
      </c>
      <c r="F29" s="86"/>
    </row>
    <row r="30" spans="1:6" x14ac:dyDescent="0.15">
      <c r="A30" s="27"/>
      <c r="B30" s="28"/>
      <c r="C30" s="28"/>
      <c r="D30" s="29"/>
      <c r="E30" s="87"/>
      <c r="F30" s="88"/>
    </row>
    <row r="31" spans="1:6" ht="17.25" thickBot="1" x14ac:dyDescent="0.2">
      <c r="A31" s="30" t="s">
        <v>2</v>
      </c>
      <c r="B31" s="31" t="s">
        <v>27</v>
      </c>
      <c r="C31" s="31" t="s">
        <v>28</v>
      </c>
      <c r="D31" s="32" t="s">
        <v>7</v>
      </c>
      <c r="E31" s="82" t="s">
        <v>7</v>
      </c>
      <c r="F31" s="83"/>
    </row>
  </sheetData>
  <mergeCells count="6">
    <mergeCell ref="E31:F31"/>
    <mergeCell ref="A1:F1"/>
    <mergeCell ref="E29:F29"/>
    <mergeCell ref="E30:F30"/>
    <mergeCell ref="A2:F2"/>
    <mergeCell ref="A5:F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2"/>
  <sheetViews>
    <sheetView showGridLines="0" topLeftCell="A19" zoomScale="85" zoomScaleNormal="85" workbookViewId="0">
      <selection activeCell="D11" sqref="D11:E11"/>
    </sheetView>
  </sheetViews>
  <sheetFormatPr defaultRowHeight="16.5" x14ac:dyDescent="0.15"/>
  <cols>
    <col min="1" max="1" width="5.375" style="4" customWidth="1"/>
    <col min="2" max="2" width="14.625" style="4" customWidth="1"/>
    <col min="3" max="3" width="22.125" style="49" customWidth="1"/>
    <col min="4" max="4" width="21.875" style="4" customWidth="1"/>
    <col min="5" max="5" width="24.25" style="4" customWidth="1"/>
    <col min="6" max="6" width="13.75" style="4" customWidth="1"/>
    <col min="7" max="7" width="12.125" style="4" customWidth="1"/>
    <col min="8" max="8" width="8.25" style="4" customWidth="1"/>
    <col min="9" max="9" width="11.5" style="4" customWidth="1"/>
    <col min="10" max="11" width="8.25" style="4" customWidth="1"/>
    <col min="12" max="12" width="5.875" style="4" customWidth="1"/>
    <col min="13" max="13" width="6.375" style="4" customWidth="1"/>
    <col min="14" max="14" width="11.5" style="4" customWidth="1"/>
    <col min="15" max="15" width="8.75" style="4" customWidth="1"/>
    <col min="16" max="16" width="7.75" style="4" customWidth="1"/>
    <col min="17" max="17" width="7.875" style="4" customWidth="1"/>
    <col min="18" max="18" width="6.75" style="4" customWidth="1"/>
    <col min="19" max="19" width="7.625" style="4" customWidth="1"/>
    <col min="20" max="22" width="3.625" style="4" customWidth="1"/>
    <col min="23" max="23" width="3.75" style="4" customWidth="1"/>
    <col min="24" max="26" width="3.625" style="4" customWidth="1"/>
    <col min="27" max="27" width="3.75" style="4" customWidth="1"/>
    <col min="28" max="28" width="4" style="4" customWidth="1"/>
    <col min="29" max="31" width="4.125" style="4" customWidth="1"/>
    <col min="32" max="32" width="1.5" style="4" customWidth="1"/>
    <col min="33" max="16384" width="9" style="4"/>
  </cols>
  <sheetData>
    <row r="1" spans="1:31" ht="29.25" customHeight="1" x14ac:dyDescent="0.15">
      <c r="A1" s="109" t="s">
        <v>50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11"/>
      <c r="X1" s="111"/>
      <c r="Y1" s="111"/>
      <c r="Z1" s="111"/>
      <c r="AA1" s="111"/>
      <c r="AB1" s="111"/>
      <c r="AC1" s="111"/>
      <c r="AD1" s="111"/>
      <c r="AE1" s="111"/>
    </row>
    <row r="2" spans="1:31" ht="14.25" customHeight="1" thickBo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2"/>
      <c r="X2" s="112"/>
      <c r="Y2" s="112"/>
      <c r="Z2" s="112"/>
      <c r="AA2" s="112"/>
      <c r="AB2" s="112"/>
      <c r="AC2" s="112"/>
      <c r="AD2" s="112"/>
      <c r="AE2" s="112"/>
    </row>
    <row r="3" spans="1:31" ht="27.75" customHeight="1" x14ac:dyDescent="0.15">
      <c r="A3" s="123" t="s">
        <v>51</v>
      </c>
      <c r="B3" s="125" t="s">
        <v>108</v>
      </c>
      <c r="C3" s="125"/>
      <c r="D3" s="125"/>
      <c r="E3" s="121" t="s">
        <v>52</v>
      </c>
      <c r="F3" s="119" t="s">
        <v>109</v>
      </c>
      <c r="G3" s="115" t="s">
        <v>53</v>
      </c>
      <c r="H3" s="103" t="s">
        <v>110</v>
      </c>
      <c r="I3" s="104"/>
      <c r="J3" s="105"/>
      <c r="K3" s="115" t="s">
        <v>54</v>
      </c>
      <c r="L3" s="119" t="s">
        <v>111</v>
      </c>
      <c r="M3" s="119"/>
      <c r="N3" s="115" t="s">
        <v>55</v>
      </c>
      <c r="O3" s="119">
        <v>77</v>
      </c>
      <c r="P3" s="115" t="s">
        <v>56</v>
      </c>
      <c r="Q3" s="115"/>
      <c r="R3" s="117"/>
      <c r="S3" s="113" t="s">
        <v>57</v>
      </c>
      <c r="T3" s="113"/>
      <c r="U3" s="121">
        <f>N32/O3</f>
        <v>35.012987012987011</v>
      </c>
      <c r="V3" s="121"/>
      <c r="W3" s="121"/>
      <c r="X3" s="121"/>
      <c r="Y3" s="121"/>
      <c r="Z3" s="121"/>
      <c r="AA3" s="113" t="s">
        <v>58</v>
      </c>
      <c r="AB3" s="113"/>
      <c r="AC3" s="92" t="str">
        <f>IF(U3&gt;=6,"是","否")</f>
        <v>是</v>
      </c>
      <c r="AD3" s="92"/>
      <c r="AE3" s="93"/>
    </row>
    <row r="4" spans="1:31" ht="27" customHeight="1" x14ac:dyDescent="0.15">
      <c r="A4" s="124"/>
      <c r="B4" s="126"/>
      <c r="C4" s="126"/>
      <c r="D4" s="126"/>
      <c r="E4" s="122"/>
      <c r="F4" s="120"/>
      <c r="G4" s="116"/>
      <c r="H4" s="106"/>
      <c r="I4" s="107"/>
      <c r="J4" s="108"/>
      <c r="K4" s="116"/>
      <c r="L4" s="120"/>
      <c r="M4" s="120"/>
      <c r="N4" s="116"/>
      <c r="O4" s="120"/>
      <c r="P4" s="116"/>
      <c r="Q4" s="116"/>
      <c r="R4" s="118"/>
      <c r="S4" s="114"/>
      <c r="T4" s="114"/>
      <c r="U4" s="122"/>
      <c r="V4" s="122"/>
      <c r="W4" s="122"/>
      <c r="X4" s="122"/>
      <c r="Y4" s="122"/>
      <c r="Z4" s="122"/>
      <c r="AA4" s="114"/>
      <c r="AB4" s="114"/>
      <c r="AC4" s="94"/>
      <c r="AD4" s="94"/>
      <c r="AE4" s="95"/>
    </row>
    <row r="5" spans="1:31" ht="19.5" customHeight="1" x14ac:dyDescent="0.15">
      <c r="A5" s="129" t="s">
        <v>59</v>
      </c>
      <c r="B5" s="98" t="s">
        <v>60</v>
      </c>
      <c r="C5" s="102" t="s">
        <v>61</v>
      </c>
      <c r="D5" s="98" t="s">
        <v>62</v>
      </c>
      <c r="E5" s="98"/>
      <c r="F5" s="98" t="s">
        <v>63</v>
      </c>
      <c r="G5" s="98" t="s">
        <v>64</v>
      </c>
      <c r="H5" s="98" t="s">
        <v>65</v>
      </c>
      <c r="I5" s="98" t="s">
        <v>128</v>
      </c>
      <c r="J5" s="98" t="s">
        <v>127</v>
      </c>
      <c r="K5" s="98" t="s">
        <v>66</v>
      </c>
      <c r="L5" s="102" t="s">
        <v>67</v>
      </c>
      <c r="M5" s="102" t="s">
        <v>68</v>
      </c>
      <c r="N5" s="102" t="s">
        <v>69</v>
      </c>
      <c r="O5" s="98" t="s">
        <v>70</v>
      </c>
      <c r="P5" s="98"/>
      <c r="Q5" s="98"/>
      <c r="R5" s="98"/>
      <c r="S5" s="98"/>
      <c r="T5" s="98" t="s">
        <v>71</v>
      </c>
      <c r="U5" s="98"/>
      <c r="V5" s="98"/>
      <c r="W5" s="98"/>
      <c r="X5" s="98"/>
      <c r="Y5" s="98"/>
      <c r="Z5" s="98"/>
      <c r="AA5" s="98"/>
      <c r="AB5" s="98"/>
      <c r="AC5" s="98"/>
      <c r="AD5" s="98"/>
      <c r="AE5" s="101"/>
    </row>
    <row r="6" spans="1:31" ht="19.5" customHeight="1" x14ac:dyDescent="0.15">
      <c r="A6" s="129"/>
      <c r="B6" s="98"/>
      <c r="C6" s="102"/>
      <c r="D6" s="98"/>
      <c r="E6" s="98"/>
      <c r="F6" s="98"/>
      <c r="G6" s="98"/>
      <c r="H6" s="98"/>
      <c r="I6" s="98"/>
      <c r="J6" s="98"/>
      <c r="K6" s="98"/>
      <c r="L6" s="102"/>
      <c r="M6" s="102"/>
      <c r="N6" s="102"/>
      <c r="O6" s="38" t="s">
        <v>72</v>
      </c>
      <c r="P6" s="39" t="s">
        <v>73</v>
      </c>
      <c r="Q6" s="40" t="s">
        <v>74</v>
      </c>
      <c r="R6" s="38" t="s">
        <v>75</v>
      </c>
      <c r="S6" s="38" t="s">
        <v>76</v>
      </c>
      <c r="T6" s="38" t="s">
        <v>77</v>
      </c>
      <c r="U6" s="38" t="s">
        <v>78</v>
      </c>
      <c r="V6" s="38" t="s">
        <v>79</v>
      </c>
      <c r="W6" s="38" t="s">
        <v>80</v>
      </c>
      <c r="X6" s="38" t="s">
        <v>81</v>
      </c>
      <c r="Y6" s="38" t="s">
        <v>82</v>
      </c>
      <c r="Z6" s="38" t="s">
        <v>83</v>
      </c>
      <c r="AA6" s="38" t="s">
        <v>84</v>
      </c>
      <c r="AB6" s="38" t="s">
        <v>85</v>
      </c>
      <c r="AC6" s="38" t="s">
        <v>86</v>
      </c>
      <c r="AD6" s="38" t="s">
        <v>87</v>
      </c>
      <c r="AE6" s="41" t="s">
        <v>88</v>
      </c>
    </row>
    <row r="7" spans="1:31" ht="373.5" customHeight="1" x14ac:dyDescent="0.15">
      <c r="A7" s="127">
        <v>1</v>
      </c>
      <c r="B7" s="130" t="s">
        <v>134</v>
      </c>
      <c r="C7" s="46" t="s">
        <v>124</v>
      </c>
      <c r="D7" s="99" t="s">
        <v>164</v>
      </c>
      <c r="E7" s="100"/>
      <c r="F7" s="5" t="s">
        <v>89</v>
      </c>
      <c r="G7" s="78" t="s">
        <v>45</v>
      </c>
      <c r="H7" s="5" t="s">
        <v>90</v>
      </c>
      <c r="I7" s="45"/>
      <c r="J7" s="45"/>
      <c r="K7" s="5" t="s">
        <v>91</v>
      </c>
      <c r="L7" s="5">
        <v>5</v>
      </c>
      <c r="M7" s="5">
        <v>35</v>
      </c>
      <c r="N7" s="37">
        <f>L7*M7</f>
        <v>175</v>
      </c>
      <c r="O7" s="6"/>
      <c r="P7" s="6"/>
      <c r="Q7" s="6"/>
      <c r="R7" s="6"/>
      <c r="S7" s="8">
        <f>SUM(O7:R7)</f>
        <v>0</v>
      </c>
      <c r="T7" s="5"/>
      <c r="U7" s="5"/>
      <c r="V7" s="35"/>
      <c r="W7" s="35"/>
      <c r="X7" s="35"/>
      <c r="Y7" s="35"/>
      <c r="Z7" s="35"/>
      <c r="AA7" s="35"/>
      <c r="AB7" s="5"/>
      <c r="AC7" s="5"/>
      <c r="AD7" s="5"/>
      <c r="AE7" s="12"/>
    </row>
    <row r="8" spans="1:31" ht="30" customHeight="1" x14ac:dyDescent="0.15">
      <c r="A8" s="127"/>
      <c r="B8" s="130"/>
      <c r="C8" s="46" t="s">
        <v>125</v>
      </c>
      <c r="D8" s="96" t="s">
        <v>95</v>
      </c>
      <c r="E8" s="96"/>
      <c r="F8" s="78" t="s">
        <v>89</v>
      </c>
      <c r="G8" s="78" t="s">
        <v>45</v>
      </c>
      <c r="H8" s="5" t="s">
        <v>90</v>
      </c>
      <c r="I8" s="45" t="s">
        <v>132</v>
      </c>
      <c r="J8" s="45"/>
      <c r="K8" s="5" t="s">
        <v>91</v>
      </c>
      <c r="L8" s="5">
        <v>1</v>
      </c>
      <c r="M8" s="5">
        <v>15</v>
      </c>
      <c r="N8" s="37">
        <f>L8*M8</f>
        <v>15</v>
      </c>
      <c r="O8" s="6"/>
      <c r="P8" s="6"/>
      <c r="Q8" s="6"/>
      <c r="R8" s="6"/>
      <c r="S8" s="8">
        <f t="shared" ref="S8:S31" si="0">SUM(O8:R8)</f>
        <v>0</v>
      </c>
      <c r="T8" s="5"/>
      <c r="U8" s="5"/>
      <c r="V8" s="35"/>
      <c r="W8" s="5"/>
      <c r="X8" s="5"/>
      <c r="Y8" s="5"/>
      <c r="Z8" s="5"/>
      <c r="AA8" s="5"/>
      <c r="AB8" s="5"/>
      <c r="AC8" s="5"/>
      <c r="AD8" s="5"/>
      <c r="AE8" s="12"/>
    </row>
    <row r="9" spans="1:31" ht="30" customHeight="1" x14ac:dyDescent="0.15">
      <c r="A9" s="127"/>
      <c r="B9" s="130"/>
      <c r="C9" s="46" t="s">
        <v>125</v>
      </c>
      <c r="D9" s="96" t="s">
        <v>92</v>
      </c>
      <c r="E9" s="96"/>
      <c r="F9" s="78" t="s">
        <v>89</v>
      </c>
      <c r="G9" s="78" t="s">
        <v>45</v>
      </c>
      <c r="H9" s="5" t="s">
        <v>90</v>
      </c>
      <c r="I9" s="45" t="s">
        <v>130</v>
      </c>
      <c r="J9" s="45"/>
      <c r="K9" s="5" t="s">
        <v>91</v>
      </c>
      <c r="L9" s="5">
        <v>1</v>
      </c>
      <c r="M9" s="5">
        <v>15</v>
      </c>
      <c r="N9" s="37">
        <f t="shared" ref="N9:N31" si="1">L9*M9</f>
        <v>15</v>
      </c>
      <c r="O9" s="7"/>
      <c r="P9" s="6"/>
      <c r="Q9" s="6"/>
      <c r="R9" s="6"/>
      <c r="S9" s="8">
        <f t="shared" si="0"/>
        <v>0</v>
      </c>
      <c r="T9" s="5"/>
      <c r="U9" s="5"/>
      <c r="V9" s="5"/>
      <c r="W9" s="35"/>
      <c r="X9" s="5"/>
      <c r="Y9" s="5"/>
      <c r="Z9" s="5"/>
      <c r="AA9" s="5"/>
      <c r="AB9" s="5"/>
      <c r="AC9" s="5"/>
      <c r="AD9" s="5"/>
      <c r="AE9" s="12"/>
    </row>
    <row r="10" spans="1:31" ht="30" customHeight="1" x14ac:dyDescent="0.15">
      <c r="A10" s="127"/>
      <c r="B10" s="130"/>
      <c r="C10" s="60" t="s">
        <v>125</v>
      </c>
      <c r="D10" s="96" t="s">
        <v>96</v>
      </c>
      <c r="E10" s="96"/>
      <c r="F10" s="78" t="s">
        <v>89</v>
      </c>
      <c r="G10" s="78" t="s">
        <v>45</v>
      </c>
      <c r="H10" s="59" t="s">
        <v>90</v>
      </c>
      <c r="I10" s="61" t="s">
        <v>131</v>
      </c>
      <c r="J10" s="61"/>
      <c r="K10" s="59" t="s">
        <v>91</v>
      </c>
      <c r="L10" s="59">
        <v>1</v>
      </c>
      <c r="M10" s="59">
        <v>15</v>
      </c>
      <c r="N10" s="37">
        <f t="shared" ref="N10" si="2">L10*M10</f>
        <v>15</v>
      </c>
      <c r="O10" s="6"/>
      <c r="P10" s="6"/>
      <c r="Q10" s="6"/>
      <c r="R10" s="6"/>
      <c r="S10" s="8">
        <f t="shared" ref="S10" si="3">SUM(O10:R10)</f>
        <v>0</v>
      </c>
      <c r="T10" s="59"/>
      <c r="U10" s="59"/>
      <c r="V10" s="59"/>
      <c r="W10" s="59"/>
      <c r="X10" s="35"/>
      <c r="Y10" s="59"/>
      <c r="Z10" s="59"/>
      <c r="AA10" s="59"/>
      <c r="AB10" s="59"/>
      <c r="AC10" s="59"/>
      <c r="AD10" s="59"/>
      <c r="AE10" s="12"/>
    </row>
    <row r="11" spans="1:31" ht="43.5" customHeight="1" x14ac:dyDescent="0.15">
      <c r="A11" s="127">
        <v>2</v>
      </c>
      <c r="B11" s="131" t="s">
        <v>133</v>
      </c>
      <c r="C11" s="48" t="s">
        <v>150</v>
      </c>
      <c r="D11" s="99" t="s">
        <v>151</v>
      </c>
      <c r="E11" s="132"/>
      <c r="F11" s="78" t="s">
        <v>161</v>
      </c>
      <c r="G11" s="78" t="s">
        <v>45</v>
      </c>
      <c r="H11" s="47" t="s">
        <v>152</v>
      </c>
      <c r="I11" s="45" t="s">
        <v>153</v>
      </c>
      <c r="J11" s="45"/>
      <c r="K11" s="47" t="s">
        <v>154</v>
      </c>
      <c r="L11" s="47"/>
      <c r="M11" s="47"/>
      <c r="N11" s="37"/>
      <c r="O11" s="6"/>
      <c r="P11" s="6"/>
      <c r="Q11" s="6"/>
      <c r="R11" s="6"/>
      <c r="S11" s="8"/>
      <c r="T11" s="47"/>
      <c r="U11" s="47"/>
      <c r="V11" s="47"/>
      <c r="W11" s="47"/>
      <c r="X11" s="47"/>
      <c r="Y11" s="35"/>
      <c r="Z11" s="47"/>
      <c r="AA11" s="47"/>
      <c r="AB11" s="47"/>
      <c r="AC11" s="47"/>
      <c r="AD11" s="47"/>
      <c r="AE11" s="12"/>
    </row>
    <row r="12" spans="1:31" ht="153.75" customHeight="1" x14ac:dyDescent="0.15">
      <c r="A12" s="127"/>
      <c r="B12" s="131"/>
      <c r="C12" s="65" t="s">
        <v>126</v>
      </c>
      <c r="D12" s="99" t="s">
        <v>158</v>
      </c>
      <c r="E12" s="132"/>
      <c r="F12" s="78" t="s">
        <v>89</v>
      </c>
      <c r="G12" s="78" t="s">
        <v>45</v>
      </c>
      <c r="H12" s="64" t="s">
        <v>90</v>
      </c>
      <c r="I12" s="62" t="s">
        <v>129</v>
      </c>
      <c r="J12" s="62"/>
      <c r="K12" s="64" t="s">
        <v>91</v>
      </c>
      <c r="L12" s="64">
        <v>1</v>
      </c>
      <c r="M12" s="64">
        <v>15</v>
      </c>
      <c r="N12" s="37">
        <f>L12*M12</f>
        <v>15</v>
      </c>
      <c r="O12" s="6"/>
      <c r="P12" s="6"/>
      <c r="Q12" s="6"/>
      <c r="R12" s="6"/>
      <c r="S12" s="8">
        <f t="shared" ref="S12" si="4">SUM(O12:R12)</f>
        <v>0</v>
      </c>
      <c r="T12" s="64"/>
      <c r="U12" s="64"/>
      <c r="V12" s="64"/>
      <c r="W12" s="64"/>
      <c r="X12" s="64"/>
      <c r="Y12" s="35"/>
      <c r="Z12" s="64"/>
      <c r="AA12" s="64"/>
      <c r="AB12" s="64"/>
      <c r="AC12" s="64"/>
      <c r="AD12" s="64"/>
      <c r="AE12" s="12"/>
    </row>
    <row r="13" spans="1:31" ht="82.5" customHeight="1" x14ac:dyDescent="0.15">
      <c r="A13" s="127"/>
      <c r="B13" s="131"/>
      <c r="C13" s="63" t="s">
        <v>155</v>
      </c>
      <c r="D13" s="96" t="s">
        <v>160</v>
      </c>
      <c r="E13" s="97"/>
      <c r="F13" s="78" t="s">
        <v>97</v>
      </c>
      <c r="G13" s="78" t="s">
        <v>45</v>
      </c>
      <c r="H13" s="64" t="s">
        <v>152</v>
      </c>
      <c r="I13" s="62"/>
      <c r="J13" s="62"/>
      <c r="K13" s="64"/>
      <c r="L13" s="64"/>
      <c r="M13" s="64"/>
      <c r="N13" s="37"/>
      <c r="O13" s="6"/>
      <c r="P13" s="6"/>
      <c r="Q13" s="6"/>
      <c r="R13" s="6"/>
      <c r="S13" s="8"/>
      <c r="T13" s="64"/>
      <c r="U13" s="64"/>
      <c r="V13" s="64"/>
      <c r="W13" s="64"/>
      <c r="X13" s="64"/>
      <c r="Y13" s="35"/>
      <c r="Z13" s="64"/>
      <c r="AA13" s="64"/>
      <c r="AB13" s="64"/>
      <c r="AC13" s="64"/>
      <c r="AD13" s="64"/>
      <c r="AE13" s="12"/>
    </row>
    <row r="14" spans="1:31" ht="61.5" customHeight="1" x14ac:dyDescent="0.15">
      <c r="A14" s="127"/>
      <c r="B14" s="131"/>
      <c r="C14" s="76" t="s">
        <v>100</v>
      </c>
      <c r="D14" s="96" t="s">
        <v>157</v>
      </c>
      <c r="E14" s="97"/>
      <c r="F14" s="78" t="s">
        <v>97</v>
      </c>
      <c r="G14" s="78" t="s">
        <v>45</v>
      </c>
      <c r="H14" s="75" t="s">
        <v>90</v>
      </c>
      <c r="I14" s="62"/>
      <c r="J14" s="62"/>
      <c r="K14" s="75" t="s">
        <v>91</v>
      </c>
      <c r="L14" s="75">
        <v>4</v>
      </c>
      <c r="M14" s="75">
        <v>70</v>
      </c>
      <c r="N14" s="37">
        <f>L14*M14</f>
        <v>280</v>
      </c>
      <c r="O14" s="6"/>
      <c r="P14" s="6"/>
      <c r="Q14" s="6"/>
      <c r="R14" s="6"/>
      <c r="S14" s="8"/>
      <c r="T14" s="75"/>
      <c r="U14" s="75"/>
      <c r="V14" s="75"/>
      <c r="W14" s="75"/>
      <c r="X14" s="75"/>
      <c r="Y14" s="35"/>
      <c r="Z14" s="75"/>
      <c r="AA14" s="75"/>
      <c r="AB14" s="75"/>
      <c r="AC14" s="75"/>
      <c r="AD14" s="75"/>
      <c r="AE14" s="12"/>
    </row>
    <row r="15" spans="1:31" ht="69.75" customHeight="1" x14ac:dyDescent="0.15">
      <c r="A15" s="127"/>
      <c r="B15" s="131"/>
      <c r="C15" s="46" t="s">
        <v>100</v>
      </c>
      <c r="D15" s="96" t="s">
        <v>166</v>
      </c>
      <c r="E15" s="97"/>
      <c r="F15" s="78" t="s">
        <v>97</v>
      </c>
      <c r="G15" s="78" t="s">
        <v>45</v>
      </c>
      <c r="H15" s="5" t="s">
        <v>90</v>
      </c>
      <c r="I15" s="45"/>
      <c r="J15" s="45"/>
      <c r="K15" s="5" t="s">
        <v>91</v>
      </c>
      <c r="L15" s="5">
        <v>4</v>
      </c>
      <c r="M15" s="5">
        <v>70</v>
      </c>
      <c r="N15" s="37">
        <f>L15*M15</f>
        <v>280</v>
      </c>
      <c r="O15" s="6"/>
      <c r="P15" s="6"/>
      <c r="Q15" s="6"/>
      <c r="R15" s="6"/>
      <c r="S15" s="8"/>
      <c r="T15" s="5"/>
      <c r="U15" s="5"/>
      <c r="V15" s="5"/>
      <c r="W15" s="5"/>
      <c r="X15" s="5"/>
      <c r="Y15" s="5"/>
      <c r="Z15" s="5"/>
      <c r="AA15" s="35"/>
      <c r="AB15" s="35"/>
      <c r="AC15" s="35"/>
      <c r="AD15" s="5"/>
      <c r="AE15" s="12"/>
    </row>
    <row r="16" spans="1:31" ht="56.25" customHeight="1" x14ac:dyDescent="0.15">
      <c r="A16" s="127"/>
      <c r="B16" s="131"/>
      <c r="C16" s="46" t="s">
        <v>100</v>
      </c>
      <c r="D16" s="97" t="s">
        <v>169</v>
      </c>
      <c r="E16" s="97"/>
      <c r="F16" s="78" t="s">
        <v>97</v>
      </c>
      <c r="G16" s="78" t="s">
        <v>45</v>
      </c>
      <c r="H16" s="5" t="s">
        <v>107</v>
      </c>
      <c r="I16" s="45"/>
      <c r="J16" s="45"/>
      <c r="K16" s="5" t="s">
        <v>91</v>
      </c>
      <c r="L16" s="5">
        <v>4</v>
      </c>
      <c r="M16" s="5">
        <v>70</v>
      </c>
      <c r="N16" s="37">
        <f>L16*M16</f>
        <v>280</v>
      </c>
      <c r="O16" s="6"/>
      <c r="P16" s="6"/>
      <c r="Q16" s="6"/>
      <c r="R16" s="6"/>
      <c r="S16" s="8"/>
      <c r="T16" s="5"/>
      <c r="U16" s="5"/>
      <c r="V16" s="5"/>
      <c r="W16" s="35"/>
      <c r="X16" s="35"/>
      <c r="Y16" s="35"/>
      <c r="Z16" s="35"/>
      <c r="AA16" s="5"/>
      <c r="AB16" s="5"/>
      <c r="AC16" s="5"/>
      <c r="AD16" s="5"/>
      <c r="AE16" s="12"/>
    </row>
    <row r="17" spans="1:31" ht="49.5" customHeight="1" x14ac:dyDescent="0.15">
      <c r="A17" s="127"/>
      <c r="B17" s="131"/>
      <c r="C17" s="60" t="s">
        <v>100</v>
      </c>
      <c r="D17" s="97" t="s">
        <v>135</v>
      </c>
      <c r="E17" s="97"/>
      <c r="F17" s="78" t="s">
        <v>105</v>
      </c>
      <c r="G17" s="78" t="s">
        <v>45</v>
      </c>
      <c r="H17" s="59" t="s">
        <v>107</v>
      </c>
      <c r="I17" s="61"/>
      <c r="J17" s="61"/>
      <c r="K17" s="59" t="s">
        <v>91</v>
      </c>
      <c r="L17" s="59">
        <v>4</v>
      </c>
      <c r="M17" s="59">
        <v>70</v>
      </c>
      <c r="N17" s="37">
        <f>L17*M17</f>
        <v>280</v>
      </c>
      <c r="O17" s="6"/>
      <c r="P17" s="6"/>
      <c r="Q17" s="6"/>
      <c r="R17" s="6"/>
      <c r="S17" s="8"/>
      <c r="T17" s="59"/>
      <c r="U17" s="59"/>
      <c r="V17" s="59"/>
      <c r="W17" s="35"/>
      <c r="X17" s="35"/>
      <c r="Y17" s="35"/>
      <c r="Z17" s="35"/>
      <c r="AA17" s="59"/>
      <c r="AB17" s="59"/>
      <c r="AC17" s="59"/>
      <c r="AD17" s="59"/>
      <c r="AE17" s="12"/>
    </row>
    <row r="18" spans="1:31" ht="56.25" customHeight="1" x14ac:dyDescent="0.15">
      <c r="A18" s="127"/>
      <c r="B18" s="131"/>
      <c r="C18" s="60" t="s">
        <v>100</v>
      </c>
      <c r="D18" s="97" t="s">
        <v>136</v>
      </c>
      <c r="E18" s="97"/>
      <c r="F18" s="78" t="s">
        <v>97</v>
      </c>
      <c r="G18" s="78" t="s">
        <v>45</v>
      </c>
      <c r="H18" s="59" t="s">
        <v>107</v>
      </c>
      <c r="I18" s="61"/>
      <c r="J18" s="61"/>
      <c r="K18" s="59" t="s">
        <v>91</v>
      </c>
      <c r="L18" s="59">
        <v>4</v>
      </c>
      <c r="M18" s="59">
        <v>70</v>
      </c>
      <c r="N18" s="37">
        <f>L18*M18</f>
        <v>280</v>
      </c>
      <c r="O18" s="6"/>
      <c r="P18" s="6"/>
      <c r="Q18" s="6"/>
      <c r="R18" s="6"/>
      <c r="S18" s="8"/>
      <c r="T18" s="59"/>
      <c r="U18" s="59"/>
      <c r="V18" s="59"/>
      <c r="W18" s="35"/>
      <c r="X18" s="35"/>
      <c r="Y18" s="35"/>
      <c r="Z18" s="35"/>
      <c r="AA18" s="59"/>
      <c r="AB18" s="59"/>
      <c r="AC18" s="59"/>
      <c r="AD18" s="59"/>
      <c r="AE18" s="12"/>
    </row>
    <row r="19" spans="1:31" ht="56.25" customHeight="1" x14ac:dyDescent="0.15">
      <c r="A19" s="127"/>
      <c r="B19" s="131"/>
      <c r="C19" s="46" t="s">
        <v>100</v>
      </c>
      <c r="D19" s="133" t="s">
        <v>98</v>
      </c>
      <c r="E19" s="133"/>
      <c r="F19" s="78" t="s">
        <v>105</v>
      </c>
      <c r="G19" s="78" t="s">
        <v>45</v>
      </c>
      <c r="H19" s="5" t="s">
        <v>90</v>
      </c>
      <c r="I19" s="45"/>
      <c r="J19" s="45"/>
      <c r="K19" s="5" t="s">
        <v>91</v>
      </c>
      <c r="L19" s="36">
        <v>2</v>
      </c>
      <c r="M19" s="36">
        <v>30</v>
      </c>
      <c r="N19" s="37">
        <f t="shared" ref="N19:N22" si="5">L19*M19</f>
        <v>60</v>
      </c>
      <c r="O19" s="6"/>
      <c r="P19" s="6"/>
      <c r="Q19" s="6"/>
      <c r="R19" s="6"/>
      <c r="S19" s="8">
        <f t="shared" ref="S19:S22" si="6">SUM(O19:R19)</f>
        <v>0</v>
      </c>
      <c r="T19" s="5"/>
      <c r="U19" s="5"/>
      <c r="V19" s="5"/>
      <c r="W19" s="35"/>
      <c r="X19" s="5"/>
      <c r="Y19" s="5"/>
      <c r="Z19" s="5"/>
      <c r="AA19" s="5"/>
      <c r="AB19" s="5"/>
      <c r="AC19" s="5"/>
      <c r="AD19" s="5"/>
      <c r="AE19" s="12"/>
    </row>
    <row r="20" spans="1:31" ht="30" customHeight="1" x14ac:dyDescent="0.15">
      <c r="A20" s="127"/>
      <c r="B20" s="131"/>
      <c r="C20" s="77" t="s">
        <v>137</v>
      </c>
      <c r="D20" s="96" t="s">
        <v>138</v>
      </c>
      <c r="E20" s="96"/>
      <c r="F20" s="78" t="s">
        <v>105</v>
      </c>
      <c r="G20" s="78" t="s">
        <v>45</v>
      </c>
      <c r="H20" s="78" t="s">
        <v>90</v>
      </c>
      <c r="I20" s="62" t="s">
        <v>159</v>
      </c>
      <c r="J20" s="62"/>
      <c r="K20" s="78" t="s">
        <v>91</v>
      </c>
      <c r="L20" s="78">
        <v>1</v>
      </c>
      <c r="M20" s="78">
        <v>15</v>
      </c>
      <c r="N20" s="37">
        <f t="shared" si="5"/>
        <v>15</v>
      </c>
      <c r="O20" s="6"/>
      <c r="P20" s="6"/>
      <c r="Q20" s="6"/>
      <c r="R20" s="6"/>
      <c r="S20" s="8">
        <f t="shared" si="6"/>
        <v>0</v>
      </c>
      <c r="T20" s="78"/>
      <c r="U20" s="78"/>
      <c r="V20" s="78"/>
      <c r="W20" s="78"/>
      <c r="X20" s="35"/>
      <c r="Y20" s="78"/>
      <c r="Z20" s="78"/>
      <c r="AA20" s="78"/>
      <c r="AB20" s="78"/>
      <c r="AC20" s="78"/>
      <c r="AD20" s="78"/>
      <c r="AE20" s="12"/>
    </row>
    <row r="21" spans="1:31" ht="56.25" customHeight="1" x14ac:dyDescent="0.15">
      <c r="A21" s="127"/>
      <c r="B21" s="131"/>
      <c r="C21" s="77" t="s">
        <v>100</v>
      </c>
      <c r="D21" s="133" t="s">
        <v>165</v>
      </c>
      <c r="E21" s="133"/>
      <c r="F21" s="78" t="s">
        <v>97</v>
      </c>
      <c r="G21" s="78" t="s">
        <v>163</v>
      </c>
      <c r="H21" s="78" t="s">
        <v>90</v>
      </c>
      <c r="I21" s="62"/>
      <c r="J21" s="62"/>
      <c r="K21" s="78" t="s">
        <v>91</v>
      </c>
      <c r="L21" s="62">
        <v>2</v>
      </c>
      <c r="M21" s="62">
        <v>30</v>
      </c>
      <c r="N21" s="37">
        <f t="shared" ref="N21" si="7">L21*M21</f>
        <v>60</v>
      </c>
      <c r="O21" s="6"/>
      <c r="P21" s="6"/>
      <c r="Q21" s="6"/>
      <c r="R21" s="6"/>
      <c r="S21" s="8">
        <f t="shared" ref="S21" si="8">SUM(O21:R21)</f>
        <v>0</v>
      </c>
      <c r="T21" s="78"/>
      <c r="U21" s="78"/>
      <c r="V21" s="78"/>
      <c r="W21" s="78"/>
      <c r="X21" s="78"/>
      <c r="Y21" s="78"/>
      <c r="Z21" s="35"/>
      <c r="AA21" s="78"/>
      <c r="AB21" s="78"/>
      <c r="AC21" s="78"/>
      <c r="AD21" s="78"/>
      <c r="AE21" s="12"/>
    </row>
    <row r="22" spans="1:31" ht="56.25" customHeight="1" x14ac:dyDescent="0.15">
      <c r="A22" s="127"/>
      <c r="B22" s="131"/>
      <c r="C22" s="46" t="s">
        <v>100</v>
      </c>
      <c r="D22" s="133" t="s">
        <v>49</v>
      </c>
      <c r="E22" s="133"/>
      <c r="F22" s="78" t="s">
        <v>105</v>
      </c>
      <c r="G22" s="78" t="s">
        <v>45</v>
      </c>
      <c r="H22" s="5" t="s">
        <v>90</v>
      </c>
      <c r="I22" s="45"/>
      <c r="J22" s="45"/>
      <c r="K22" s="5" t="s">
        <v>91</v>
      </c>
      <c r="L22" s="36">
        <v>2</v>
      </c>
      <c r="M22" s="36">
        <v>30</v>
      </c>
      <c r="N22" s="37">
        <f t="shared" si="5"/>
        <v>60</v>
      </c>
      <c r="O22" s="6"/>
      <c r="P22" s="6"/>
      <c r="Q22" s="6"/>
      <c r="R22" s="6"/>
      <c r="S22" s="8">
        <f t="shared" si="6"/>
        <v>0</v>
      </c>
      <c r="T22" s="5"/>
      <c r="U22" s="5"/>
      <c r="V22" s="5"/>
      <c r="W22" s="5"/>
      <c r="X22" s="5"/>
      <c r="Y22" s="5"/>
      <c r="Z22" s="35"/>
      <c r="AA22" s="5"/>
      <c r="AB22" s="5"/>
      <c r="AC22" s="5"/>
      <c r="AD22" s="5"/>
      <c r="AE22" s="12"/>
    </row>
    <row r="23" spans="1:31" ht="35.25" customHeight="1" x14ac:dyDescent="0.15">
      <c r="A23" s="127"/>
      <c r="B23" s="131"/>
      <c r="C23" s="46" t="s">
        <v>100</v>
      </c>
      <c r="D23" s="133" t="s">
        <v>112</v>
      </c>
      <c r="E23" s="133"/>
      <c r="F23" s="78" t="s">
        <v>105</v>
      </c>
      <c r="G23" s="78" t="s">
        <v>45</v>
      </c>
      <c r="H23" s="5" t="s">
        <v>90</v>
      </c>
      <c r="I23" s="45"/>
      <c r="J23" s="45"/>
      <c r="K23" s="5" t="s">
        <v>91</v>
      </c>
      <c r="L23" s="36">
        <v>2</v>
      </c>
      <c r="M23" s="36">
        <v>20</v>
      </c>
      <c r="N23" s="37">
        <f t="shared" ref="N23" si="9">L23*M23</f>
        <v>40</v>
      </c>
      <c r="O23" s="6"/>
      <c r="P23" s="6"/>
      <c r="Q23" s="6"/>
      <c r="R23" s="6"/>
      <c r="S23" s="8">
        <f t="shared" si="0"/>
        <v>0</v>
      </c>
      <c r="T23" s="5"/>
      <c r="U23" s="5"/>
      <c r="V23" s="5"/>
      <c r="W23" s="5"/>
      <c r="X23" s="5"/>
      <c r="Y23" s="5"/>
      <c r="Z23" s="5"/>
      <c r="AA23" s="5"/>
      <c r="AB23" s="35"/>
      <c r="AC23" s="5"/>
      <c r="AD23" s="5"/>
      <c r="AE23" s="12"/>
    </row>
    <row r="24" spans="1:31" ht="74.25" customHeight="1" x14ac:dyDescent="0.15">
      <c r="A24" s="127">
        <v>3</v>
      </c>
      <c r="B24" s="126" t="s">
        <v>93</v>
      </c>
      <c r="C24" s="46" t="s">
        <v>100</v>
      </c>
      <c r="D24" s="99" t="s">
        <v>156</v>
      </c>
      <c r="E24" s="132"/>
      <c r="F24" s="78" t="s">
        <v>97</v>
      </c>
      <c r="G24" s="78" t="s">
        <v>45</v>
      </c>
      <c r="H24" s="5" t="s">
        <v>90</v>
      </c>
      <c r="I24" s="45"/>
      <c r="J24" s="45"/>
      <c r="K24" s="5" t="s">
        <v>91</v>
      </c>
      <c r="L24" s="5">
        <v>4</v>
      </c>
      <c r="M24" s="5">
        <v>70</v>
      </c>
      <c r="N24" s="37">
        <f t="shared" si="1"/>
        <v>280</v>
      </c>
      <c r="O24" s="6"/>
      <c r="P24" s="6"/>
      <c r="Q24" s="6"/>
      <c r="R24" s="6"/>
      <c r="S24" s="8">
        <f t="shared" si="0"/>
        <v>0</v>
      </c>
      <c r="T24" s="5"/>
      <c r="U24" s="5"/>
      <c r="V24" s="5"/>
      <c r="W24" s="35"/>
      <c r="X24" s="5"/>
      <c r="Y24" s="5"/>
      <c r="Z24" s="35"/>
      <c r="AA24" s="5"/>
      <c r="AB24" s="5"/>
      <c r="AC24" s="35"/>
      <c r="AD24" s="43"/>
      <c r="AE24" s="44"/>
    </row>
    <row r="25" spans="1:31" ht="48" customHeight="1" x14ac:dyDescent="0.15">
      <c r="A25" s="127"/>
      <c r="B25" s="126"/>
      <c r="C25" s="46" t="s">
        <v>100</v>
      </c>
      <c r="D25" s="128" t="s">
        <v>148</v>
      </c>
      <c r="E25" s="128"/>
      <c r="F25" s="78" t="s">
        <v>162</v>
      </c>
      <c r="G25" s="78" t="s">
        <v>45</v>
      </c>
      <c r="H25" s="5" t="s">
        <v>90</v>
      </c>
      <c r="I25" s="45"/>
      <c r="J25" s="45"/>
      <c r="K25" s="5" t="s">
        <v>91</v>
      </c>
      <c r="L25" s="5">
        <v>2</v>
      </c>
      <c r="M25" s="5">
        <v>13</v>
      </c>
      <c r="N25" s="37">
        <f t="shared" si="1"/>
        <v>26</v>
      </c>
      <c r="O25" s="6"/>
      <c r="P25" s="6"/>
      <c r="Q25" s="6"/>
      <c r="R25" s="6"/>
      <c r="S25" s="8">
        <f t="shared" si="0"/>
        <v>0</v>
      </c>
      <c r="T25" s="5"/>
      <c r="U25" s="5"/>
      <c r="V25" s="5"/>
      <c r="W25" s="5"/>
      <c r="X25" s="5"/>
      <c r="Y25" s="5"/>
      <c r="Z25" s="5"/>
      <c r="AA25" s="35"/>
      <c r="AB25" s="35"/>
      <c r="AC25" s="5"/>
      <c r="AD25" s="5"/>
      <c r="AE25" s="12"/>
    </row>
    <row r="26" spans="1:31" ht="91.5" customHeight="1" x14ac:dyDescent="0.15">
      <c r="A26" s="127"/>
      <c r="B26" s="126"/>
      <c r="C26" s="46" t="s">
        <v>100</v>
      </c>
      <c r="D26" s="99" t="s">
        <v>149</v>
      </c>
      <c r="E26" s="132"/>
      <c r="F26" s="78" t="s">
        <v>97</v>
      </c>
      <c r="G26" s="78" t="s">
        <v>45</v>
      </c>
      <c r="H26" s="5" t="s">
        <v>90</v>
      </c>
      <c r="I26" s="45"/>
      <c r="J26" s="45"/>
      <c r="K26" s="5" t="s">
        <v>91</v>
      </c>
      <c r="L26" s="5">
        <v>4</v>
      </c>
      <c r="M26" s="5">
        <v>70</v>
      </c>
      <c r="N26" s="37">
        <f t="shared" si="1"/>
        <v>280</v>
      </c>
      <c r="O26" s="6"/>
      <c r="P26" s="6"/>
      <c r="Q26" s="6"/>
      <c r="R26" s="6"/>
      <c r="S26" s="8">
        <f t="shared" si="0"/>
        <v>0</v>
      </c>
      <c r="T26" s="35"/>
      <c r="U26" s="35"/>
      <c r="V26" s="35"/>
      <c r="W26" s="5"/>
      <c r="X26" s="5"/>
      <c r="Y26" s="5"/>
      <c r="Z26" s="5"/>
      <c r="AA26" s="5"/>
      <c r="AB26" s="5"/>
      <c r="AC26" s="5"/>
      <c r="AD26" s="5"/>
      <c r="AE26" s="12"/>
    </row>
    <row r="27" spans="1:31" ht="30" customHeight="1" x14ac:dyDescent="0.15">
      <c r="A27" s="127">
        <v>4</v>
      </c>
      <c r="B27" s="137" t="s">
        <v>99</v>
      </c>
      <c r="C27" s="46" t="s">
        <v>100</v>
      </c>
      <c r="D27" s="97" t="s">
        <v>101</v>
      </c>
      <c r="E27" s="97"/>
      <c r="F27" s="78" t="s">
        <v>163</v>
      </c>
      <c r="G27" s="78" t="s">
        <v>45</v>
      </c>
      <c r="H27" s="5" t="s">
        <v>104</v>
      </c>
      <c r="I27" s="45"/>
      <c r="J27" s="45"/>
      <c r="K27" s="5" t="s">
        <v>46</v>
      </c>
      <c r="L27" s="5">
        <v>2</v>
      </c>
      <c r="M27" s="5">
        <v>30</v>
      </c>
      <c r="N27" s="37">
        <f t="shared" si="1"/>
        <v>60</v>
      </c>
      <c r="O27" s="6"/>
      <c r="P27" s="6"/>
      <c r="Q27" s="6"/>
      <c r="R27" s="6"/>
      <c r="S27" s="8">
        <f t="shared" si="0"/>
        <v>0</v>
      </c>
      <c r="T27" s="5"/>
      <c r="U27" s="5"/>
      <c r="V27" s="5"/>
      <c r="W27" s="5"/>
      <c r="X27" s="5"/>
      <c r="Y27" s="5"/>
      <c r="Z27" s="5"/>
      <c r="AA27" s="35"/>
      <c r="AB27" s="5"/>
      <c r="AC27" s="5"/>
      <c r="AD27" s="5"/>
      <c r="AE27" s="12"/>
    </row>
    <row r="28" spans="1:31" ht="30" customHeight="1" x14ac:dyDescent="0.15">
      <c r="A28" s="127"/>
      <c r="B28" s="138"/>
      <c r="C28" s="46" t="s">
        <v>100</v>
      </c>
      <c r="D28" s="97" t="s">
        <v>170</v>
      </c>
      <c r="E28" s="97"/>
      <c r="F28" s="78" t="s">
        <v>105</v>
      </c>
      <c r="G28" s="78" t="s">
        <v>45</v>
      </c>
      <c r="H28" s="5" t="s">
        <v>104</v>
      </c>
      <c r="I28" s="45"/>
      <c r="J28" s="45"/>
      <c r="K28" s="5" t="s">
        <v>46</v>
      </c>
      <c r="L28" s="5">
        <v>2</v>
      </c>
      <c r="M28" s="5">
        <v>30</v>
      </c>
      <c r="N28" s="37">
        <f t="shared" si="1"/>
        <v>60</v>
      </c>
      <c r="O28" s="6"/>
      <c r="P28" s="6"/>
      <c r="Q28" s="6"/>
      <c r="R28" s="6"/>
      <c r="S28" s="8">
        <f t="shared" si="0"/>
        <v>0</v>
      </c>
      <c r="T28" s="5"/>
      <c r="U28" s="5"/>
      <c r="V28" s="11"/>
      <c r="W28" s="11"/>
      <c r="X28" s="11"/>
      <c r="Y28" s="11"/>
      <c r="Z28" s="11"/>
      <c r="AA28" s="11"/>
      <c r="AB28" s="35"/>
      <c r="AC28" s="11"/>
      <c r="AD28" s="11"/>
      <c r="AE28" s="12"/>
    </row>
    <row r="29" spans="1:31" ht="30" customHeight="1" x14ac:dyDescent="0.15">
      <c r="A29" s="127"/>
      <c r="B29" s="138"/>
      <c r="C29" s="46" t="s">
        <v>100</v>
      </c>
      <c r="D29" s="97" t="s">
        <v>102</v>
      </c>
      <c r="E29" s="97"/>
      <c r="F29" s="78" t="s">
        <v>97</v>
      </c>
      <c r="G29" s="78" t="s">
        <v>163</v>
      </c>
      <c r="H29" s="5" t="s">
        <v>106</v>
      </c>
      <c r="I29" s="45"/>
      <c r="J29" s="45"/>
      <c r="K29" s="5" t="s">
        <v>46</v>
      </c>
      <c r="L29" s="5">
        <v>2</v>
      </c>
      <c r="M29" s="5">
        <v>30</v>
      </c>
      <c r="N29" s="37">
        <f t="shared" si="1"/>
        <v>60</v>
      </c>
      <c r="O29" s="6"/>
      <c r="P29" s="6"/>
      <c r="Q29" s="6"/>
      <c r="R29" s="6"/>
      <c r="S29" s="8">
        <f t="shared" si="0"/>
        <v>0</v>
      </c>
      <c r="T29" s="5"/>
      <c r="U29" s="5"/>
      <c r="V29" s="11"/>
      <c r="W29" s="11"/>
      <c r="X29" s="11"/>
      <c r="Y29" s="11"/>
      <c r="Z29" s="11"/>
      <c r="AA29" s="11"/>
      <c r="AB29" s="11"/>
      <c r="AC29" s="35"/>
      <c r="AD29" s="11"/>
      <c r="AE29" s="12"/>
    </row>
    <row r="30" spans="1:31" ht="30" customHeight="1" x14ac:dyDescent="0.15">
      <c r="A30" s="127"/>
      <c r="B30" s="138"/>
      <c r="C30" s="46" t="s">
        <v>100</v>
      </c>
      <c r="D30" s="97" t="s">
        <v>103</v>
      </c>
      <c r="E30" s="97"/>
      <c r="F30" s="78" t="s">
        <v>97</v>
      </c>
      <c r="G30" s="78" t="s">
        <v>163</v>
      </c>
      <c r="H30" s="5" t="s">
        <v>107</v>
      </c>
      <c r="I30" s="45"/>
      <c r="J30" s="45"/>
      <c r="K30" s="5" t="s">
        <v>46</v>
      </c>
      <c r="L30" s="5">
        <v>2</v>
      </c>
      <c r="M30" s="5">
        <v>30</v>
      </c>
      <c r="N30" s="37">
        <f t="shared" si="1"/>
        <v>60</v>
      </c>
      <c r="O30" s="6"/>
      <c r="P30" s="6"/>
      <c r="Q30" s="6"/>
      <c r="R30" s="6"/>
      <c r="S30" s="8">
        <f t="shared" si="0"/>
        <v>0</v>
      </c>
      <c r="T30" s="5"/>
      <c r="U30" s="5"/>
      <c r="V30" s="11"/>
      <c r="W30" s="11"/>
      <c r="X30" s="11"/>
      <c r="Y30" s="11"/>
      <c r="Z30" s="11"/>
      <c r="AA30" s="11"/>
      <c r="AB30" s="11"/>
      <c r="AC30" s="11"/>
      <c r="AD30" s="35"/>
      <c r="AE30" s="12"/>
    </row>
    <row r="31" spans="1:31" ht="30" customHeight="1" x14ac:dyDescent="0.15">
      <c r="A31" s="127"/>
      <c r="B31" s="139"/>
      <c r="C31" s="46"/>
      <c r="D31" s="120"/>
      <c r="E31" s="120"/>
      <c r="F31" s="5"/>
      <c r="G31" s="5"/>
      <c r="H31" s="5"/>
      <c r="I31" s="50"/>
      <c r="K31" s="5"/>
      <c r="L31" s="5"/>
      <c r="M31" s="5"/>
      <c r="N31" s="37">
        <f t="shared" si="1"/>
        <v>0</v>
      </c>
      <c r="O31" s="6"/>
      <c r="P31" s="6"/>
      <c r="Q31" s="6"/>
      <c r="R31" s="6"/>
      <c r="S31" s="8">
        <f t="shared" si="0"/>
        <v>0</v>
      </c>
      <c r="T31" s="5"/>
      <c r="U31" s="5"/>
      <c r="V31" s="11"/>
      <c r="W31" s="11"/>
      <c r="X31" s="11"/>
      <c r="Y31" s="11"/>
      <c r="Z31" s="11"/>
      <c r="AA31" s="11"/>
      <c r="AB31" s="11"/>
      <c r="AC31" s="11"/>
      <c r="AD31" s="11"/>
      <c r="AE31" s="12"/>
    </row>
    <row r="32" spans="1:31" ht="39" customHeight="1" thickBot="1" x14ac:dyDescent="0.2">
      <c r="A32" s="134" t="s">
        <v>76</v>
      </c>
      <c r="B32" s="135"/>
      <c r="C32" s="136" t="s">
        <v>94</v>
      </c>
      <c r="D32" s="136"/>
      <c r="E32" s="136"/>
      <c r="F32" s="136"/>
      <c r="G32" s="136"/>
      <c r="H32" s="136"/>
      <c r="I32" s="136"/>
      <c r="J32" s="136"/>
      <c r="K32" s="136"/>
      <c r="L32" s="42">
        <f t="shared" ref="L32:S32" si="10">SUM(L7:L31)</f>
        <v>56</v>
      </c>
      <c r="M32" s="42">
        <f t="shared" si="10"/>
        <v>843</v>
      </c>
      <c r="N32" s="42">
        <f t="shared" si="10"/>
        <v>2696</v>
      </c>
      <c r="O32" s="42">
        <f t="shared" si="10"/>
        <v>0</v>
      </c>
      <c r="P32" s="42">
        <f t="shared" si="10"/>
        <v>0</v>
      </c>
      <c r="Q32" s="42">
        <f t="shared" si="10"/>
        <v>0</v>
      </c>
      <c r="R32" s="42">
        <f t="shared" si="10"/>
        <v>0</v>
      </c>
      <c r="S32" s="42">
        <f t="shared" si="10"/>
        <v>0</v>
      </c>
      <c r="T32" s="140" t="s">
        <v>94</v>
      </c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1"/>
    </row>
  </sheetData>
  <sheetProtection formatCells="0" insertRows="0" selectLockedCells="1"/>
  <mergeCells count="69">
    <mergeCell ref="T32:AE32"/>
    <mergeCell ref="D31:E31"/>
    <mergeCell ref="D24:E24"/>
    <mergeCell ref="D16:E16"/>
    <mergeCell ref="D22:E22"/>
    <mergeCell ref="D18:E18"/>
    <mergeCell ref="D17:E17"/>
    <mergeCell ref="D23:E23"/>
    <mergeCell ref="D26:E26"/>
    <mergeCell ref="D19:E19"/>
    <mergeCell ref="D15:E15"/>
    <mergeCell ref="D20:E20"/>
    <mergeCell ref="D21:E21"/>
    <mergeCell ref="A32:B32"/>
    <mergeCell ref="D28:E28"/>
    <mergeCell ref="D27:E27"/>
    <mergeCell ref="D29:E29"/>
    <mergeCell ref="D30:E30"/>
    <mergeCell ref="C32:K32"/>
    <mergeCell ref="A27:A31"/>
    <mergeCell ref="B27:B31"/>
    <mergeCell ref="F5:F6"/>
    <mergeCell ref="G5:G6"/>
    <mergeCell ref="H5:H6"/>
    <mergeCell ref="A24:A26"/>
    <mergeCell ref="B24:B26"/>
    <mergeCell ref="D25:E25"/>
    <mergeCell ref="A5:A6"/>
    <mergeCell ref="A7:A10"/>
    <mergeCell ref="A11:A23"/>
    <mergeCell ref="B7:B10"/>
    <mergeCell ref="B11:B23"/>
    <mergeCell ref="B5:B6"/>
    <mergeCell ref="C5:C6"/>
    <mergeCell ref="D12:E12"/>
    <mergeCell ref="D13:E13"/>
    <mergeCell ref="D11:E11"/>
    <mergeCell ref="A1:V2"/>
    <mergeCell ref="W1:AE2"/>
    <mergeCell ref="AA3:AB4"/>
    <mergeCell ref="P3:Q4"/>
    <mergeCell ref="R3:R4"/>
    <mergeCell ref="S3:T4"/>
    <mergeCell ref="G3:G4"/>
    <mergeCell ref="K3:K4"/>
    <mergeCell ref="L3:M4"/>
    <mergeCell ref="N3:N4"/>
    <mergeCell ref="O3:O4"/>
    <mergeCell ref="F3:F4"/>
    <mergeCell ref="E3:E4"/>
    <mergeCell ref="U3:Z4"/>
    <mergeCell ref="A3:A4"/>
    <mergeCell ref="B3:D4"/>
    <mergeCell ref="AC3:AE4"/>
    <mergeCell ref="D14:E14"/>
    <mergeCell ref="K5:K6"/>
    <mergeCell ref="I5:I6"/>
    <mergeCell ref="J5:J6"/>
    <mergeCell ref="D5:E6"/>
    <mergeCell ref="D7:E7"/>
    <mergeCell ref="D8:E8"/>
    <mergeCell ref="D9:E9"/>
    <mergeCell ref="T5:AE5"/>
    <mergeCell ref="L5:L6"/>
    <mergeCell ref="M5:M6"/>
    <mergeCell ref="N5:N6"/>
    <mergeCell ref="O5:S5"/>
    <mergeCell ref="H3:J4"/>
    <mergeCell ref="D10:E10"/>
  </mergeCells>
  <phoneticPr fontId="1" type="noConversion"/>
  <conditionalFormatting sqref="AC3:AE4">
    <cfRule type="cellIs" dxfId="0" priority="1" operator="equal">
      <formula>"否"</formula>
    </cfRule>
  </conditionalFormatting>
  <dataValidations count="12">
    <dataValidation type="whole" operator="greaterThan" allowBlank="1" showInputMessage="1" showErrorMessage="1" error="请输入数字，并且是整数" prompt="请输入参加此次学习的预计人数" sqref="M24:M31 M7:M18 M20">
      <formula1>0</formula1>
    </dataValidation>
    <dataValidation type="decimal" operator="greaterThan" allowBlank="1" showInputMessage="1" showErrorMessage="1" error="请输入数字" prompt="请输入课时，1课时为1小时" sqref="L24:L31 L7:L18 L20">
      <formula1>0</formula1>
    </dataValidation>
    <dataValidation type="whole" allowBlank="1" showInputMessage="1" showErrorMessage="1" error="请仅输入数字，并为整数" prompt="请输入数字" sqref="R3:R4">
      <formula1>0</formula1>
      <formula2>5000</formula2>
    </dataValidation>
    <dataValidation type="list" allowBlank="1" showInputMessage="1" showErrorMessage="1" error="请从下拉列表选择填写" prompt="请从下拉列表选取" sqref="F3:F4">
      <formula1>"上海,深圳,北京,合肥,嘉善,桂林"</formula1>
    </dataValidation>
    <dataValidation type="list" allowBlank="1" showInputMessage="1" showErrorMessage="1" error="请从下拉列表选取" prompt="请从下拉列表选取" sqref="H31 H7:H26">
      <formula1>"内部,外聘,外部"</formula1>
    </dataValidation>
    <dataValidation type="whole" allowBlank="1" showInputMessage="1" showErrorMessage="1" error="请填写整数" prompt="请填写整数" sqref="I31 O7:R31">
      <formula1>0</formula1>
      <formula2>100000</formula2>
    </dataValidation>
    <dataValidation allowBlank="1" showInputMessage="1" showErrorMessage="1" prompt="只需在计划的月份填充颜色即可" sqref="T7:AE31"/>
    <dataValidation type="list" allowBlank="1" showInputMessage="1" showErrorMessage="1" error="请从下拉列表选取" prompt="请从下拉列表选取" sqref="F31">
      <formula1>"必修培训,选修讲座,交流分享,外部学习"</formula1>
    </dataValidation>
    <dataValidation type="list" allowBlank="1" showInputMessage="1" showErrorMessage="1" error="请从下拉列表选取" prompt="请从下拉列表选取" sqref="G31">
      <formula1>"内部开发,对外采购,外派学习"</formula1>
    </dataValidation>
    <dataValidation type="list" allowBlank="1" showInputMessage="1" showErrorMessage="1" error="请从下拉列表选取" prompt="请从下拉列表选取" sqref="K7:K31">
      <formula1>"当堂反馈,访谈评估,考试"</formula1>
    </dataValidation>
    <dataValidation type="list" allowBlank="1" showInputMessage="1" showErrorMessage="1" error="请从下拉列表选取" prompt="请从下拉列表选取" sqref="F7:F30">
      <formula1>"必修培训,选修讲座,交流分享,外部学习,自我必修"</formula1>
    </dataValidation>
    <dataValidation type="list" allowBlank="1" showInputMessage="1" showErrorMessage="1" error="请从下拉列表选取" prompt="请从下拉列表选取" sqref="G7:G30">
      <formula1>"内部开发,对外采购,外派学习,外部学习"</formula1>
    </dataValidation>
  </dataValidations>
  <pageMargins left="0.39370078740157483" right="0.35433070866141736" top="0.35433070866141736" bottom="0.35433070866141736" header="0.31496062992125984" footer="0.31496062992125984"/>
  <pageSetup paperSize="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H8" sqref="H8"/>
    </sheetView>
  </sheetViews>
  <sheetFormatPr defaultRowHeight="13.5" x14ac:dyDescent="0.15"/>
  <cols>
    <col min="1" max="1" width="12.5" customWidth="1"/>
    <col min="2" max="2" width="12.75" customWidth="1"/>
    <col min="3" max="3" width="23.125" style="51" customWidth="1"/>
    <col min="4" max="4" width="19" customWidth="1"/>
    <col min="5" max="6" width="16.375" customWidth="1"/>
    <col min="7" max="7" width="14" customWidth="1"/>
    <col min="8" max="8" width="30.25" customWidth="1"/>
    <col min="9" max="9" width="21.875" customWidth="1"/>
    <col min="10" max="10" width="32.75" customWidth="1"/>
    <col min="11" max="11" width="18" customWidth="1"/>
  </cols>
  <sheetData>
    <row r="1" spans="1:11" ht="30" x14ac:dyDescent="0.15">
      <c r="A1" s="52" t="s">
        <v>139</v>
      </c>
      <c r="B1" s="53" t="s">
        <v>140</v>
      </c>
      <c r="C1" s="67" t="s">
        <v>141</v>
      </c>
      <c r="D1" s="67" t="s">
        <v>167</v>
      </c>
      <c r="E1" s="73" t="s">
        <v>142</v>
      </c>
      <c r="F1" s="74" t="s">
        <v>168</v>
      </c>
      <c r="G1" s="73" t="s">
        <v>143</v>
      </c>
      <c r="H1" s="74" t="s">
        <v>144</v>
      </c>
      <c r="I1" s="74" t="s">
        <v>145</v>
      </c>
      <c r="J1" s="74" t="s">
        <v>146</v>
      </c>
      <c r="K1" s="74" t="s">
        <v>147</v>
      </c>
    </row>
    <row r="2" spans="1:11" ht="54" x14ac:dyDescent="0.15">
      <c r="A2" s="80" t="s">
        <v>182</v>
      </c>
      <c r="B2" s="62" t="s">
        <v>181</v>
      </c>
      <c r="C2" s="79" t="s">
        <v>171</v>
      </c>
      <c r="D2" s="81"/>
      <c r="E2" s="79" t="s">
        <v>172</v>
      </c>
      <c r="F2" s="66"/>
      <c r="G2" s="79" t="s">
        <v>172</v>
      </c>
      <c r="H2" s="79">
        <v>7</v>
      </c>
      <c r="I2" s="66"/>
      <c r="J2" s="152" t="s">
        <v>212</v>
      </c>
      <c r="K2" s="68"/>
    </row>
    <row r="3" spans="1:11" ht="54" x14ac:dyDescent="0.15">
      <c r="A3" s="80" t="s">
        <v>182</v>
      </c>
      <c r="B3" s="62" t="s">
        <v>181</v>
      </c>
      <c r="C3" s="79" t="s">
        <v>173</v>
      </c>
      <c r="D3" s="81"/>
      <c r="E3" s="79" t="s">
        <v>177</v>
      </c>
      <c r="F3" s="66"/>
      <c r="G3" s="79" t="s">
        <v>177</v>
      </c>
      <c r="H3" s="79">
        <v>7</v>
      </c>
      <c r="I3" s="66"/>
      <c r="J3" s="152" t="s">
        <v>212</v>
      </c>
      <c r="K3" s="68"/>
    </row>
    <row r="4" spans="1:11" ht="54" x14ac:dyDescent="0.15">
      <c r="A4" s="80" t="s">
        <v>182</v>
      </c>
      <c r="B4" s="62" t="s">
        <v>181</v>
      </c>
      <c r="C4" s="79" t="s">
        <v>174</v>
      </c>
      <c r="D4" s="81"/>
      <c r="E4" s="79" t="s">
        <v>178</v>
      </c>
      <c r="F4" s="66"/>
      <c r="G4" s="79" t="s">
        <v>178</v>
      </c>
      <c r="H4" s="79">
        <v>7</v>
      </c>
      <c r="I4" s="66"/>
      <c r="J4" s="152" t="s">
        <v>212</v>
      </c>
      <c r="K4" s="68"/>
    </row>
    <row r="5" spans="1:11" ht="54" x14ac:dyDescent="0.15">
      <c r="A5" s="80" t="s">
        <v>182</v>
      </c>
      <c r="B5" s="62" t="s">
        <v>181</v>
      </c>
      <c r="C5" s="79" t="s">
        <v>175</v>
      </c>
      <c r="D5" s="81"/>
      <c r="E5" s="79" t="s">
        <v>179</v>
      </c>
      <c r="F5" s="66"/>
      <c r="G5" s="79" t="s">
        <v>179</v>
      </c>
      <c r="H5" s="79">
        <v>7</v>
      </c>
      <c r="I5" s="66"/>
      <c r="J5" s="152" t="s">
        <v>212</v>
      </c>
      <c r="K5" s="68"/>
    </row>
    <row r="6" spans="1:11" ht="54" x14ac:dyDescent="0.15">
      <c r="A6" s="80" t="s">
        <v>182</v>
      </c>
      <c r="B6" s="62" t="s">
        <v>181</v>
      </c>
      <c r="C6" s="79" t="s">
        <v>176</v>
      </c>
      <c r="D6" s="81"/>
      <c r="E6" s="79" t="s">
        <v>180</v>
      </c>
      <c r="F6" s="66"/>
      <c r="G6" s="79" t="s">
        <v>180</v>
      </c>
      <c r="H6" s="79">
        <v>7</v>
      </c>
      <c r="I6" s="66"/>
      <c r="J6" s="152" t="s">
        <v>212</v>
      </c>
      <c r="K6" s="68"/>
    </row>
    <row r="7" spans="1:11" ht="54" x14ac:dyDescent="0.15">
      <c r="A7" s="80" t="s">
        <v>182</v>
      </c>
      <c r="B7" s="144" t="s">
        <v>188</v>
      </c>
      <c r="C7" s="62" t="s">
        <v>183</v>
      </c>
      <c r="D7" s="66"/>
      <c r="E7" s="66"/>
      <c r="F7" s="66"/>
      <c r="G7" s="145">
        <v>42782</v>
      </c>
      <c r="H7" s="146">
        <v>42</v>
      </c>
      <c r="I7" s="147">
        <v>0.97299999999999998</v>
      </c>
      <c r="J7" s="152" t="s">
        <v>212</v>
      </c>
      <c r="K7" s="68"/>
    </row>
    <row r="8" spans="1:11" ht="54" x14ac:dyDescent="0.3">
      <c r="A8" s="72" t="s">
        <v>193</v>
      </c>
      <c r="B8" s="144" t="s">
        <v>189</v>
      </c>
      <c r="C8" s="142" t="s">
        <v>184</v>
      </c>
      <c r="D8" s="66"/>
      <c r="E8" s="66"/>
      <c r="F8" s="66"/>
      <c r="G8" s="145">
        <v>42786</v>
      </c>
      <c r="H8" s="62"/>
      <c r="I8" s="148"/>
      <c r="J8" s="152" t="s">
        <v>212</v>
      </c>
      <c r="K8" s="68"/>
    </row>
    <row r="9" spans="1:11" ht="54" x14ac:dyDescent="0.3">
      <c r="A9" s="54" t="s">
        <v>195</v>
      </c>
      <c r="B9" s="144" t="s">
        <v>190</v>
      </c>
      <c r="C9" s="142" t="s">
        <v>185</v>
      </c>
      <c r="D9" s="66"/>
      <c r="E9" s="66"/>
      <c r="F9" s="66"/>
      <c r="G9" s="145">
        <v>42787</v>
      </c>
      <c r="H9" s="62">
        <v>29</v>
      </c>
      <c r="I9" s="149">
        <v>0.99299999999999999</v>
      </c>
      <c r="J9" s="152" t="s">
        <v>212</v>
      </c>
      <c r="K9" s="68"/>
    </row>
    <row r="10" spans="1:11" ht="54" x14ac:dyDescent="0.3">
      <c r="A10" s="54" t="s">
        <v>194</v>
      </c>
      <c r="B10" s="144" t="s">
        <v>191</v>
      </c>
      <c r="C10" s="142" t="s">
        <v>186</v>
      </c>
      <c r="D10" s="66"/>
      <c r="E10" s="66"/>
      <c r="F10" s="66"/>
      <c r="G10" s="145">
        <v>42794</v>
      </c>
      <c r="H10" s="62"/>
      <c r="I10" s="148"/>
      <c r="J10" s="152" t="s">
        <v>212</v>
      </c>
      <c r="K10" s="68"/>
    </row>
    <row r="11" spans="1:11" ht="54" x14ac:dyDescent="0.3">
      <c r="A11" s="54" t="s">
        <v>196</v>
      </c>
      <c r="B11" s="144" t="s">
        <v>192</v>
      </c>
      <c r="C11" s="143" t="s">
        <v>187</v>
      </c>
      <c r="D11" s="66"/>
      <c r="E11" s="66"/>
      <c r="F11" s="66"/>
      <c r="G11" s="145">
        <v>42779</v>
      </c>
      <c r="H11" s="62">
        <v>39</v>
      </c>
      <c r="I11" s="150">
        <v>0.96</v>
      </c>
      <c r="J11" s="152" t="s">
        <v>212</v>
      </c>
      <c r="K11" s="68"/>
    </row>
    <row r="12" spans="1:11" ht="54" x14ac:dyDescent="0.15">
      <c r="A12" s="54" t="s">
        <v>204</v>
      </c>
      <c r="B12" s="144" t="s">
        <v>197</v>
      </c>
      <c r="C12" s="151" t="s">
        <v>201</v>
      </c>
      <c r="D12" s="66"/>
      <c r="E12" s="79" t="s">
        <v>177</v>
      </c>
      <c r="F12" s="66"/>
      <c r="G12" s="79" t="s">
        <v>177</v>
      </c>
      <c r="H12" s="66"/>
      <c r="I12" s="66"/>
      <c r="J12" s="152" t="s">
        <v>212</v>
      </c>
      <c r="K12" s="68"/>
    </row>
    <row r="13" spans="1:11" ht="54" x14ac:dyDescent="0.15">
      <c r="A13" s="54" t="s">
        <v>204</v>
      </c>
      <c r="B13" s="144" t="s">
        <v>198</v>
      </c>
      <c r="C13" s="151" t="s">
        <v>202</v>
      </c>
      <c r="D13" s="66"/>
      <c r="E13" s="79" t="s">
        <v>199</v>
      </c>
      <c r="F13" s="66"/>
      <c r="G13" s="79" t="s">
        <v>199</v>
      </c>
      <c r="H13" s="66"/>
      <c r="I13" s="66"/>
      <c r="J13" s="152" t="s">
        <v>212</v>
      </c>
      <c r="K13" s="68"/>
    </row>
    <row r="14" spans="1:11" ht="54" x14ac:dyDescent="0.15">
      <c r="A14" s="54" t="s">
        <v>204</v>
      </c>
      <c r="B14" s="144" t="s">
        <v>198</v>
      </c>
      <c r="C14" s="151" t="s">
        <v>203</v>
      </c>
      <c r="D14" s="66"/>
      <c r="E14" s="79" t="s">
        <v>200</v>
      </c>
      <c r="F14" s="66"/>
      <c r="G14" s="79" t="s">
        <v>200</v>
      </c>
      <c r="H14" s="66"/>
      <c r="I14" s="66"/>
      <c r="J14" s="152" t="s">
        <v>212</v>
      </c>
      <c r="K14" s="68"/>
    </row>
    <row r="15" spans="1:11" ht="54" x14ac:dyDescent="0.15">
      <c r="A15" s="54" t="s">
        <v>207</v>
      </c>
      <c r="B15" s="56" t="s">
        <v>206</v>
      </c>
      <c r="C15" s="56" t="s">
        <v>205</v>
      </c>
      <c r="D15" s="66"/>
      <c r="E15" s="79" t="s">
        <v>208</v>
      </c>
      <c r="F15" s="79"/>
      <c r="G15" s="79" t="s">
        <v>208</v>
      </c>
      <c r="H15" s="79"/>
      <c r="I15" s="79"/>
      <c r="J15" s="152" t="s">
        <v>212</v>
      </c>
      <c r="K15" s="79"/>
    </row>
    <row r="16" spans="1:11" ht="54" x14ac:dyDescent="0.15">
      <c r="A16" s="80" t="s">
        <v>182</v>
      </c>
      <c r="B16" s="56" t="s">
        <v>209</v>
      </c>
      <c r="C16" s="56" t="s">
        <v>211</v>
      </c>
      <c r="D16" s="66"/>
      <c r="E16" s="79" t="s">
        <v>210</v>
      </c>
      <c r="F16" s="79"/>
      <c r="G16" s="79" t="s">
        <v>210</v>
      </c>
      <c r="H16" s="79"/>
      <c r="I16" s="79"/>
      <c r="J16" s="152" t="s">
        <v>212</v>
      </c>
      <c r="K16" s="68"/>
    </row>
    <row r="17" spans="1:11" ht="16.5" x14ac:dyDescent="0.15">
      <c r="A17" s="54"/>
      <c r="B17" s="56"/>
      <c r="C17" s="56"/>
      <c r="D17" s="66"/>
      <c r="E17" s="79"/>
      <c r="F17" s="79"/>
      <c r="G17" s="79"/>
      <c r="H17" s="79"/>
      <c r="I17" s="79"/>
      <c r="J17" s="66"/>
      <c r="K17" s="68"/>
    </row>
    <row r="18" spans="1:11" ht="16.5" x14ac:dyDescent="0.15">
      <c r="A18" s="54"/>
      <c r="B18" s="56"/>
      <c r="C18" s="56"/>
      <c r="D18" s="66"/>
      <c r="E18" s="79"/>
      <c r="F18" s="79"/>
      <c r="G18" s="79"/>
      <c r="H18" s="79"/>
      <c r="I18" s="79"/>
      <c r="J18" s="66"/>
      <c r="K18" s="68"/>
    </row>
    <row r="19" spans="1:11" ht="16.5" x14ac:dyDescent="0.15">
      <c r="A19" s="54"/>
      <c r="B19" s="56"/>
      <c r="C19" s="56"/>
      <c r="D19" s="66"/>
      <c r="E19" s="79"/>
      <c r="F19" s="79"/>
      <c r="G19" s="79"/>
      <c r="H19" s="79"/>
      <c r="I19" s="79"/>
      <c r="J19" s="66"/>
      <c r="K19" s="68"/>
    </row>
    <row r="20" spans="1:11" ht="16.5" x14ac:dyDescent="0.15">
      <c r="A20" s="54"/>
      <c r="B20" s="56"/>
      <c r="C20" s="56"/>
      <c r="D20" s="66"/>
      <c r="E20" s="79"/>
      <c r="F20" s="79"/>
      <c r="G20" s="79"/>
      <c r="H20" s="79"/>
      <c r="I20" s="79"/>
      <c r="J20" s="66"/>
      <c r="K20" s="68"/>
    </row>
    <row r="21" spans="1:11" ht="16.5" x14ac:dyDescent="0.15">
      <c r="A21" s="54"/>
      <c r="B21" s="56"/>
      <c r="C21" s="56"/>
      <c r="D21" s="66"/>
      <c r="E21" s="79"/>
      <c r="F21" s="79"/>
      <c r="G21" s="79"/>
      <c r="H21" s="79"/>
      <c r="I21" s="79"/>
      <c r="J21" s="66"/>
      <c r="K21" s="68"/>
    </row>
    <row r="22" spans="1:11" ht="16.5" x14ac:dyDescent="0.15">
      <c r="A22" s="54"/>
      <c r="B22" s="56"/>
      <c r="C22" s="56"/>
      <c r="D22" s="66"/>
      <c r="E22" s="79"/>
      <c r="F22" s="79"/>
      <c r="G22" s="79"/>
      <c r="H22" s="79"/>
      <c r="I22" s="79"/>
      <c r="J22" s="66"/>
      <c r="K22" s="68"/>
    </row>
    <row r="23" spans="1:11" ht="16.5" x14ac:dyDescent="0.15">
      <c r="A23" s="54"/>
      <c r="B23" s="56"/>
      <c r="C23" s="56"/>
      <c r="D23" s="66"/>
      <c r="E23" s="79"/>
      <c r="F23" s="79"/>
      <c r="G23" s="79"/>
      <c r="H23" s="79"/>
      <c r="I23" s="79"/>
      <c r="J23" s="66"/>
      <c r="K23" s="68"/>
    </row>
    <row r="24" spans="1:11" ht="16.5" x14ac:dyDescent="0.15">
      <c r="A24" s="54"/>
      <c r="B24" s="56"/>
      <c r="C24" s="56"/>
      <c r="D24" s="66"/>
      <c r="E24" s="79"/>
      <c r="F24" s="79"/>
      <c r="G24" s="79"/>
      <c r="H24" s="79"/>
      <c r="I24" s="79"/>
      <c r="J24" s="66"/>
      <c r="K24" s="68"/>
    </row>
    <row r="25" spans="1:11" ht="16.5" x14ac:dyDescent="0.15">
      <c r="A25" s="54"/>
      <c r="B25" s="56"/>
      <c r="C25" s="56"/>
      <c r="D25" s="66"/>
      <c r="E25" s="66"/>
      <c r="F25" s="66"/>
      <c r="G25" s="66"/>
      <c r="H25" s="66"/>
      <c r="I25" s="66"/>
      <c r="J25" s="66"/>
      <c r="K25" s="68"/>
    </row>
    <row r="26" spans="1:11" ht="16.5" x14ac:dyDescent="0.15">
      <c r="A26" s="54"/>
      <c r="B26" s="56"/>
      <c r="C26" s="56"/>
      <c r="D26" s="66"/>
      <c r="E26" s="66"/>
      <c r="F26" s="66"/>
      <c r="G26" s="66"/>
      <c r="H26" s="66"/>
      <c r="I26" s="66"/>
      <c r="J26" s="66"/>
      <c r="K26" s="68"/>
    </row>
    <row r="27" spans="1:11" ht="16.5" x14ac:dyDescent="0.15">
      <c r="A27" s="54"/>
      <c r="B27" s="55"/>
      <c r="C27" s="56"/>
      <c r="D27" s="66"/>
      <c r="E27" s="66"/>
      <c r="F27" s="66"/>
      <c r="G27" s="66"/>
      <c r="H27" s="66"/>
      <c r="I27" s="66"/>
      <c r="J27" s="66"/>
      <c r="K27" s="68"/>
    </row>
    <row r="28" spans="1:11" ht="16.5" x14ac:dyDescent="0.15">
      <c r="A28" s="54"/>
      <c r="B28" s="55"/>
      <c r="C28" s="56"/>
      <c r="D28" s="66"/>
      <c r="E28" s="66"/>
      <c r="F28" s="66"/>
      <c r="G28" s="66"/>
      <c r="H28" s="66"/>
      <c r="I28" s="66"/>
      <c r="J28" s="66"/>
      <c r="K28" s="68"/>
    </row>
    <row r="29" spans="1:11" ht="16.5" x14ac:dyDescent="0.15">
      <c r="A29" s="54"/>
      <c r="B29" s="55"/>
      <c r="C29" s="56"/>
      <c r="D29" s="66"/>
      <c r="E29" s="66"/>
      <c r="F29" s="66"/>
      <c r="G29" s="66"/>
      <c r="H29" s="66"/>
      <c r="I29" s="66"/>
      <c r="J29" s="66"/>
      <c r="K29" s="68"/>
    </row>
    <row r="30" spans="1:11" ht="17.25" thickBot="1" x14ac:dyDescent="0.2">
      <c r="A30" s="57"/>
      <c r="B30" s="58"/>
      <c r="C30" s="69"/>
      <c r="D30" s="70"/>
      <c r="E30" s="70"/>
      <c r="F30" s="70"/>
      <c r="G30" s="70"/>
      <c r="H30" s="70"/>
      <c r="I30" s="70"/>
      <c r="J30" s="70"/>
      <c r="K30" s="71"/>
    </row>
  </sheetData>
  <phoneticPr fontId="1" type="noConversion"/>
  <hyperlinks>
    <hyperlink ref="J2" r:id="rId1"/>
    <hyperlink ref="J3:J16" r:id="rId2" display="http://192.168.107.65:8080/svn/Test_Department/02 公共知识/05 国泰安学院培训/2017"/>
  </hyperlinks>
  <pageMargins left="0.7" right="0.7" top="0.75" bottom="0.75" header="0.3" footer="0.3"/>
  <pageSetup paperSize="9" orientation="portrait" horizontalDpi="4294967292" verticalDpi="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  部门学习需求分析表</vt:lpstr>
      <vt:lpstr>表2  部门学习目标卡</vt:lpstr>
      <vt:lpstr>表3  部门学习计划表</vt:lpstr>
      <vt:lpstr>表4  月度培训计划记录表</vt:lpstr>
    </vt:vector>
  </TitlesOfParts>
  <Company>GTA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</dc:creator>
  <cp:lastModifiedBy>陈永琴</cp:lastModifiedBy>
  <cp:lastPrinted>2017-01-12T08:45:40Z</cp:lastPrinted>
  <dcterms:created xsi:type="dcterms:W3CDTF">2012-11-05T07:50:38Z</dcterms:created>
  <dcterms:modified xsi:type="dcterms:W3CDTF">2017-05-05T05:21:23Z</dcterms:modified>
</cp:coreProperties>
</file>